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tables/table8.xml" ContentType="application/vnd.openxmlformats-officedocument.spreadsheetml.table+xml"/>
  <Override PartName="/xl/drawings/drawing10.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2.xml" ContentType="application/vnd.openxmlformats-officedocument.spreadsheetml.table+xml"/>
  <Override PartName="/xl/drawings/drawing15.xml" ContentType="application/vnd.openxmlformats-officedocument.drawing+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drawings/drawing17.xml" ContentType="application/vnd.openxmlformats-officedocument.drawing+xml"/>
  <Override PartName="/xl/tables/table15.xml" ContentType="application/vnd.openxmlformats-officedocument.spreadsheetml.table+xml"/>
  <Override PartName="/xl/drawings/drawing18.xml" ContentType="application/vnd.openxmlformats-officedocument.drawing+xml"/>
  <Override PartName="/xl/tables/table16.xml" ContentType="application/vnd.openxmlformats-officedocument.spreadsheetml.table+xml"/>
  <Override PartName="/xl/drawings/drawing1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xml"/>
  <Override PartName="/xl/tables/table17.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tables/table18.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19.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5.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xml"/>
  <Override PartName="/xl/tables/table20.xml" ContentType="application/vnd.openxmlformats-officedocument.spreadsheetml.table+xml"/>
  <Override PartName="/xl/drawings/drawing42.xml" ContentType="application/vnd.openxmlformats-officedocument.drawing+xml"/>
  <Override PartName="/xl/tables/table2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22260" windowHeight="12645" tabRatio="940"/>
  </bookViews>
  <sheets>
    <sheet name="Titelblatt" sheetId="2" r:id="rId1"/>
    <sheet name="Inhaltsverzeichnis" sheetId="1" r:id="rId2"/>
    <sheet name="0109030" sheetId="39" r:id="rId3"/>
    <sheet name="0106360" sheetId="61" r:id="rId4"/>
    <sheet name="0106430" sheetId="62" r:id="rId5"/>
    <sheet name="0106460" sheetId="63" r:id="rId6"/>
    <sheet name="0117360" sheetId="40" r:id="rId7"/>
    <sheet name="0117660" sheetId="64" r:id="rId8"/>
    <sheet name="0117690" sheetId="48" r:id="rId9"/>
    <sheet name="0201_Vorbemerkung" sheetId="46" r:id="rId10"/>
    <sheet name="0201030" sheetId="11" r:id="rId11"/>
    <sheet name="0201060" sheetId="12" r:id="rId12"/>
    <sheet name="0201190" sheetId="14" r:id="rId13"/>
    <sheet name="0201130" sheetId="5" r:id="rId14"/>
    <sheet name="0201230" sheetId="6" r:id="rId15"/>
    <sheet name="0201260" sheetId="15" r:id="rId16"/>
    <sheet name="0201290" sheetId="16" r:id="rId17"/>
    <sheet name="0201330" sheetId="17" r:id="rId18"/>
    <sheet name="0201360" sheetId="18" r:id="rId19"/>
    <sheet name="0201490" sheetId="19" r:id="rId20"/>
    <sheet name="0201530" sheetId="20" r:id="rId21"/>
    <sheet name="0201560" sheetId="21" r:id="rId22"/>
    <sheet name="0201630" sheetId="22" r:id="rId23"/>
    <sheet name="0201700" sheetId="7" r:id="rId24"/>
    <sheet name="0201730" sheetId="8" r:id="rId25"/>
    <sheet name="0201750" sheetId="9" r:id="rId26"/>
    <sheet name="0202030" sheetId="23" r:id="rId27"/>
    <sheet name="0202060" sheetId="24" r:id="rId28"/>
    <sheet name="0203160" sheetId="35" r:id="rId29"/>
    <sheet name="0203230" sheetId="67" r:id="rId30"/>
    <sheet name="0203190" sheetId="37" r:id="rId31"/>
    <sheet name="0204470" sheetId="10" r:id="rId32"/>
    <sheet name="0204035" sheetId="25" r:id="rId33"/>
    <sheet name="0204040" sheetId="38" r:id="rId34"/>
    <sheet name="0204047" sheetId="42" r:id="rId35"/>
    <sheet name="0204050" sheetId="43" r:id="rId36"/>
    <sheet name="0204340" sheetId="44" r:id="rId37"/>
    <sheet name="0204490" sheetId="26" r:id="rId38"/>
    <sheet name="0205030" sheetId="27" r:id="rId39"/>
    <sheet name="0205060" sheetId="28" r:id="rId40"/>
    <sheet name="0206_Vorbemerkung" sheetId="47" r:id="rId41"/>
    <sheet name="0206030" sheetId="29" r:id="rId42"/>
    <sheet name="0206060" sheetId="30" r:id="rId43"/>
    <sheet name="0206090" sheetId="31" r:id="rId44"/>
    <sheet name="0206130" sheetId="32" r:id="rId45"/>
    <sheet name="0206160" sheetId="33" r:id="rId46"/>
    <sheet name="0206360" sheetId="34" r:id="rId47"/>
    <sheet name="0301090" sheetId="49" r:id="rId48"/>
    <sheet name="0301435" sheetId="52" r:id="rId49"/>
    <sheet name="0301440" sheetId="53" r:id="rId50"/>
    <sheet name="0301445" sheetId="54" r:id="rId51"/>
    <sheet name="0301450" sheetId="55" r:id="rId52"/>
    <sheet name="0301460" sheetId="56" r:id="rId53"/>
    <sheet name="0302030" sheetId="57" r:id="rId54"/>
    <sheet name="0302060" sheetId="58" r:id="rId55"/>
    <sheet name="0304030" sheetId="59" r:id="rId56"/>
    <sheet name="0505030" sheetId="60" r:id="rId57"/>
    <sheet name="0401030" sheetId="65" r:id="rId58"/>
    <sheet name="0401060" sheetId="66" r:id="rId59"/>
  </sheets>
  <externalReferences>
    <externalReference r:id="rId60"/>
    <externalReference r:id="rId61"/>
    <externalReference r:id="rId62"/>
    <externalReference r:id="rId63"/>
    <externalReference r:id="rId64"/>
  </externalReferences>
  <definedNames>
    <definedName name="_s">#REF!</definedName>
    <definedName name="_TAB92" localSheetId="29">#REF!</definedName>
    <definedName name="_TAB92" localSheetId="35">'0204050'!#REF!</definedName>
    <definedName name="_TAB92" localSheetId="36">'0204340'!#REF!</definedName>
    <definedName name="_TAB92" localSheetId="40">#REF!</definedName>
    <definedName name="_TAB92">#REF!</definedName>
    <definedName name="_TAB93" localSheetId="29">#REF!</definedName>
    <definedName name="_TAB93" localSheetId="35">'0204050'!$HP$7529</definedName>
    <definedName name="_TAB93" localSheetId="36">'0204340'!$HP$7547</definedName>
    <definedName name="_TAB93" localSheetId="40">#REF!</definedName>
    <definedName name="_TAB93">#REF!</definedName>
    <definedName name="DATEI" localSheetId="29">#REF!</definedName>
    <definedName name="DATEI" localSheetId="35">'0204050'!$A$1:$J$25</definedName>
    <definedName name="DATEI" localSheetId="36">'0204340'!$A$1:$J$43</definedName>
    <definedName name="DATEI" localSheetId="40">#REF!</definedName>
    <definedName name="DATEI">#REF!</definedName>
    <definedName name="_xlnm.Database" localSheetId="54">[1]GEWEDATB!$A$1:$AE$65536</definedName>
    <definedName name="_xlnm.Database">[2]GEWEDATB!$A$1:$AE$16384</definedName>
    <definedName name="ddddddd" localSheetId="29">'0203230'!Such_KjD</definedName>
    <definedName name="ddddddd">[3]!Such_KjD</definedName>
    <definedName name="Druck" localSheetId="4">'0106430'!$A$1:$O$19</definedName>
    <definedName name="DRUCK" localSheetId="29">#REF!</definedName>
    <definedName name="DRUCK" localSheetId="35">'0204050'!#REF!</definedName>
    <definedName name="DRUCK" localSheetId="36">'0204340'!#REF!</definedName>
    <definedName name="DRUCK" localSheetId="40">#REF!</definedName>
    <definedName name="Druck" localSheetId="53">'0302030'!$A$1:$O$74</definedName>
    <definedName name="Druck" localSheetId="54">'0302060'!$A$1:$O$72</definedName>
    <definedName name="DRUCK">#REF!</definedName>
    <definedName name="_xlnm.Print_Area" localSheetId="3">'0106360'!$A$1:$M$24</definedName>
    <definedName name="_xlnm.Print_Area" localSheetId="4">'0106430'!$A$1:$O$78</definedName>
    <definedName name="_xlnm.Print_Area" localSheetId="5">'0106460'!$A$1:$P$41</definedName>
    <definedName name="_xlnm.Print_Area" localSheetId="2">'0109030'!$A$1:$E$93</definedName>
    <definedName name="_xlnm.Print_Area" localSheetId="7">'0117660'!#REF!</definedName>
    <definedName name="_xlnm.Print_Area" localSheetId="8">'0117690'!$A$1:$O$34</definedName>
    <definedName name="_xlnm.Print_Area" localSheetId="10">'0201030'!$A$1:$I$51</definedName>
    <definedName name="_xlnm.Print_Area" localSheetId="11">'0201060'!$A$1:$P$37</definedName>
    <definedName name="_xlnm.Print_Area" localSheetId="13">'0201130'!$A$1:$O$27</definedName>
    <definedName name="_xlnm.Print_Area" localSheetId="12">'0201190'!$A$1:$K$40</definedName>
    <definedName name="_xlnm.Print_Area" localSheetId="14">'0201230'!$A$1:$N$21</definedName>
    <definedName name="_xlnm.Print_Area" localSheetId="15">'0201260'!$A$1:$I$54</definedName>
    <definedName name="_xlnm.Print_Area" localSheetId="16">'0201290'!$A$1:$D$21</definedName>
    <definedName name="_xlnm.Print_Area" localSheetId="18">'0201360'!$A$1:$I$54</definedName>
    <definedName name="_xlnm.Print_Area" localSheetId="19">'0201490'!$A$5:$M$25</definedName>
    <definedName name="_xlnm.Print_Area" localSheetId="20">'0201530'!$A$1:$Q$56</definedName>
    <definedName name="_xlnm.Print_Area" localSheetId="21">'0201560'!$A$1:$O$54</definedName>
    <definedName name="_xlnm.Print_Area" localSheetId="22">'0201630'!$A$2:$O$51</definedName>
    <definedName name="_xlnm.Print_Area" localSheetId="23">'0201700'!$A$1:$Q$33</definedName>
    <definedName name="_xlnm.Print_Area" localSheetId="25">'0201750'!$A$1:$P$15</definedName>
    <definedName name="_xlnm.Print_Area" localSheetId="26">'0202030'!#REF!</definedName>
    <definedName name="_xlnm.Print_Area" localSheetId="27">'0202060'!$A$1:$E$29</definedName>
    <definedName name="_xlnm.Print_Area" localSheetId="28">'0203160'!$A$1:$O$62</definedName>
    <definedName name="_xlnm.Print_Area" localSheetId="30">'0203190'!$A$1:$I$21</definedName>
    <definedName name="_xlnm.Print_Area" localSheetId="29">'0203230'!$A$1:$O$34</definedName>
    <definedName name="_xlnm.Print_Area" localSheetId="32">'0204035'!$A$1:$H$86</definedName>
    <definedName name="_xlnm.Print_Area" localSheetId="33">'0204040'!$A$1:$O$148</definedName>
    <definedName name="_xlnm.Print_Area" localSheetId="34">'0204047'!$A$1:$O$13</definedName>
    <definedName name="_xlnm.Print_Area" localSheetId="35">'0204050'!$A$1:$N$21</definedName>
    <definedName name="_xlnm.Print_Area" localSheetId="36">'0204340'!$A$1:$N$41</definedName>
    <definedName name="_xlnm.Print_Area" localSheetId="31">'0204470'!$A$1:$P$27</definedName>
    <definedName name="_xlnm.Print_Area" localSheetId="37">'0204490'!$A$1:$G$23</definedName>
    <definedName name="_xlnm.Print_Area" localSheetId="38">'0205030'!$A$1:$J$11</definedName>
    <definedName name="_xlnm.Print_Area" localSheetId="39">'0205060'!$A$1:$L$11</definedName>
    <definedName name="_xlnm.Print_Area" localSheetId="41">'0206030'!$A$1:$M$28</definedName>
    <definedName name="_xlnm.Print_Area" localSheetId="42">'0206060'!$B$1:$T$75</definedName>
    <definedName name="_xlnm.Print_Area" localSheetId="43">'0206090'!$B$1:$T$78</definedName>
    <definedName name="_xlnm.Print_Area" localSheetId="44">'0206130'!$B$1:$R$75</definedName>
    <definedName name="_xlnm.Print_Area" localSheetId="45">'0206160'!$B$1:$Q$74</definedName>
    <definedName name="_xlnm.Print_Area" localSheetId="46">'0206360'!$A$1:$G$20</definedName>
    <definedName name="_xlnm.Print_Area" localSheetId="47">'0301090'!$A$1:$N$17</definedName>
    <definedName name="_xlnm.Print_Area" localSheetId="48">'0301435'!$A$1:$O$194</definedName>
    <definedName name="_xlnm.Print_Area" localSheetId="50">'0301445'!$A$1:$O$27</definedName>
    <definedName name="_xlnm.Print_Area" localSheetId="52">'0301460'!$A$3:$P$24</definedName>
    <definedName name="_xlnm.Print_Area" localSheetId="53">'0302030'!$A$1:$O$44</definedName>
    <definedName name="_xlnm.Print_Area" localSheetId="54">'0302060'!$A$1:$O$31</definedName>
    <definedName name="_xlnm.Print_Area" localSheetId="55">'0304030'!$A$2:$P$45</definedName>
    <definedName name="_xlnm.Print_Area" localSheetId="57">'0401030'!$A$1:$P$242</definedName>
    <definedName name="_xlnm.Print_Area" localSheetId="58">'0401060'!$A$1:$P$65</definedName>
    <definedName name="_xlnm.Print_Area" localSheetId="56">'0505030'!$A$1:$Q$62</definedName>
    <definedName name="_xlnm.Print_Titles" localSheetId="50">'0301445'!$1:$7</definedName>
    <definedName name="FETT" localSheetId="29">#REF!</definedName>
    <definedName name="FETT" localSheetId="35">'0204050'!#REF!</definedName>
    <definedName name="FETT" localSheetId="36">'0204340'!#REF!</definedName>
    <definedName name="FETT" localSheetId="40">#REF!</definedName>
    <definedName name="FETT">#REF!</definedName>
    <definedName name="gewünschte_Monate" localSheetId="29">#REF!</definedName>
    <definedName name="gewünschte_Monate" localSheetId="53">'0302030'!#REF!</definedName>
    <definedName name="gewünschte_Monate" localSheetId="54">'0302060'!#REF!</definedName>
    <definedName name="gewünschte_Monate">#REF!</definedName>
    <definedName name="HERVOL" localSheetId="29">#REF!</definedName>
    <definedName name="HERVOL" localSheetId="35">'0204050'!#REF!</definedName>
    <definedName name="HERVOL" localSheetId="36">'0204340'!#REF!</definedName>
    <definedName name="HERVOL" localSheetId="40">#REF!</definedName>
    <definedName name="HERVOL">#REF!</definedName>
    <definedName name="KOPF" localSheetId="29">#REF!</definedName>
    <definedName name="KOPF" localSheetId="35">'0204050'!#REF!</definedName>
    <definedName name="KOPF" localSheetId="36">'0204340'!#REF!</definedName>
    <definedName name="KOPF" localSheetId="40">#REF!</definedName>
    <definedName name="KOPF">#REF!</definedName>
    <definedName name="LH_6_10" localSheetId="7">'0117660'!$A$8020:$D$8024</definedName>
    <definedName name="LH_6_12" localSheetId="7">'0117660'!$A$8026:$D$8030</definedName>
    <definedName name="LH_6_17" localSheetId="7">'0117660'!#REF!</definedName>
    <definedName name="LH_6_17" localSheetId="29">'[4]3720.0'!#REF!</definedName>
    <definedName name="LH_6_17">'[4]3720.0'!#REF!</definedName>
    <definedName name="LH_8_10" localSheetId="7">'0117660'!$A$8002:$D$8006</definedName>
    <definedName name="LH_8_12" localSheetId="7">'0117660'!$A$8008:$D$8012</definedName>
    <definedName name="LH_8_17" localSheetId="7">'0117660'!$A$8014:$D$8018</definedName>
    <definedName name="LQ_6_10" localSheetId="7">'0117660'!#REF!</definedName>
    <definedName name="LQ_6_12" localSheetId="7">'0117660'!#REF!</definedName>
    <definedName name="LQ_6_17" localSheetId="7">'0117660'!#REF!</definedName>
    <definedName name="LQ_8_10" localSheetId="7">'0117660'!#REF!</definedName>
    <definedName name="LQ_8_10" localSheetId="29">'[4]3720.0'!#REF!</definedName>
    <definedName name="LQ_8_10">'[4]3720.0'!#REF!</definedName>
    <definedName name="LQ_8_12" localSheetId="7">'0117660'!#REF!</definedName>
    <definedName name="LQ_8_12">'[4]3720.0'!#REF!</definedName>
    <definedName name="LQ_8_17" localSheetId="7">'0117660'!#REF!</definedName>
    <definedName name="LQ_8_17">'[4]3720.0'!#REF!</definedName>
    <definedName name="Matrix">[5]Großhandelspreise!$B$6:$ZZ$18</definedName>
    <definedName name="Matrix2">[5]Erzeugerpreise!$B$5:$ZZ$18</definedName>
    <definedName name="MISCHGE" localSheetId="29">#REF!</definedName>
    <definedName name="MISCHGE" localSheetId="35">'0204050'!#REF!</definedName>
    <definedName name="MISCHGE" localSheetId="36">'0204340'!#REF!</definedName>
    <definedName name="MISCHGE" localSheetId="40">#REF!</definedName>
    <definedName name="MISCHGE">#REF!</definedName>
    <definedName name="MW4W" comment="Berechnung Mittelwert in Monaten mit w Wochen" localSheetId="29">AVERAGE(#REF!)</definedName>
    <definedName name="MW4W" comment="Berechnung Mittelwert in Monaten mit w Wochen">AVERAGE(#REF!)</definedName>
    <definedName name="MW5W" localSheetId="29">AVERAGE(#REF!)</definedName>
    <definedName name="MW5W">AVERAGE(#REF!)</definedName>
    <definedName name="NL" localSheetId="29">#REF!</definedName>
    <definedName name="NL" localSheetId="35">'0204050'!#REF!</definedName>
    <definedName name="NL" localSheetId="36">'0204340'!#REF!</definedName>
    <definedName name="NL" localSheetId="40">#REF!</definedName>
    <definedName name="NL">#REF!</definedName>
    <definedName name="sdadasrd">#REF!</definedName>
    <definedName name="STRUKTUR" localSheetId="29">#REF!</definedName>
    <definedName name="STRUKTUR" localSheetId="35">'0204050'!#REF!</definedName>
    <definedName name="STRUKTUR" localSheetId="36">'0204340'!#REF!</definedName>
    <definedName name="STRUKTUR" localSheetId="40">#REF!</definedName>
    <definedName name="STRUKTUR">#REF!</definedName>
    <definedName name="Such_KjD" localSheetId="29">#REF!</definedName>
    <definedName name="Such_KjD" localSheetId="53">'0302030'!#REF!</definedName>
    <definedName name="Such_KjD" localSheetId="54">'0302060'!#REF!</definedName>
    <definedName name="Such_KjD">#REF!</definedName>
    <definedName name="Such_M1" localSheetId="29">#REF!</definedName>
    <definedName name="Such_M1" localSheetId="53">'0302030'!#REF!</definedName>
    <definedName name="Such_M1" localSheetId="54">'0302060'!#REF!</definedName>
    <definedName name="Such_M1">#REF!</definedName>
    <definedName name="Such_M2" localSheetId="29">#REF!</definedName>
    <definedName name="Such_M2" localSheetId="53">'0302030'!#REF!</definedName>
    <definedName name="Such_M2" localSheetId="54">'0302060'!#REF!</definedName>
    <definedName name="Such_M2">#REF!</definedName>
    <definedName name="Such_M3" localSheetId="29">#REF!</definedName>
    <definedName name="Such_M3" localSheetId="53">'0302030'!#REF!</definedName>
    <definedName name="Such_M3" localSheetId="54">'0302060'!#REF!</definedName>
    <definedName name="Such_M3">#REF!</definedName>
    <definedName name="Such_M4" localSheetId="29">#REF!</definedName>
    <definedName name="Such_M4" localSheetId="53">'0302030'!#REF!</definedName>
    <definedName name="Such_M4" localSheetId="54">'0302060'!#REF!</definedName>
    <definedName name="Such_M4">#REF!</definedName>
    <definedName name="Such_M5" localSheetId="29">#REF!</definedName>
    <definedName name="Such_M5" localSheetId="53">'0302030'!#REF!</definedName>
    <definedName name="Such_M5" localSheetId="54">'0302060'!#REF!</definedName>
    <definedName name="Such_M5">#REF!</definedName>
    <definedName name="Such_WjD" localSheetId="29">#REF!</definedName>
    <definedName name="Such_WjD" localSheetId="53">'0302030'!#REF!</definedName>
    <definedName name="Such_WjD" localSheetId="54">'0302060'!#REF!</definedName>
    <definedName name="Such_WjD">#REF!</definedName>
    <definedName name="_xlnm.Criteria" localSheetId="8">'0117690'!#REF!,'0117690'!#REF!,'0117690'!#REF!,'0117690'!#REF!,'0117690'!#REF!,'0117690'!#REF!,'0117690'!#REF!,'0117690'!#REF!,'0117690'!#REF!,'0117690'!#REF!,'0117690'!#REF!,'0117690'!#REF!,'0117690'!#REF!,'0117690'!#REF!,'0117690'!#REF!,'0117690'!#REF!,'0117690'!#REF!,'0117690'!#REF!</definedName>
    <definedName name="_xlnm.Criteria" localSheetId="29">#REF!,#REF!,#REF!,#REF!,#REF!,#REF!,#REF!,#REF!,#REF!,#REF!,#REF!,#REF!,#REF!,#REF!,#REF!,#REF!,#REF!,#REF!</definedName>
    <definedName name="_xlnm.Criteria" localSheetId="53">'0302030'!Such_KjD</definedName>
    <definedName name="_xlnm.Criteria" localSheetId="54">'0302060'!Such_KjD</definedName>
    <definedName name="_xlnm.Criteria">#REF!,#REF!,#REF!,#REF!,#REF!,#REF!,#REF!,#REF!,#REF!,#REF!,#REF!,#REF!,#REF!,#REF!,#REF!,#REF!,#REF!,#REF!</definedName>
    <definedName name="Tab_STMB" localSheetId="7">'0117660'!#REF!</definedName>
    <definedName name="Tab107ab" localSheetId="29">#REF!</definedName>
    <definedName name="Tab107ab" localSheetId="40">#REF!</definedName>
    <definedName name="Tab107ab">#REF!</definedName>
    <definedName name="VERBAND" localSheetId="29">#REF!</definedName>
    <definedName name="VERBAND" localSheetId="35">'0204050'!#REF!</definedName>
    <definedName name="VERBAND" localSheetId="36">'0204340'!#REF!</definedName>
    <definedName name="VERBAND" localSheetId="40">#REF!</definedName>
    <definedName name="VERBAND">#REF!</definedName>
    <definedName name="Ziel_KjD" localSheetId="29">#REF!</definedName>
    <definedName name="Ziel_KjD" localSheetId="53">'0302030'!#REF!</definedName>
    <definedName name="Ziel_KjD" localSheetId="54">'0302060'!#REF!</definedName>
    <definedName name="Ziel_KjD">#REF!</definedName>
    <definedName name="Ziel_M1" localSheetId="29">#REF!</definedName>
    <definedName name="Ziel_M1" localSheetId="53">'0302030'!#REF!</definedName>
    <definedName name="Ziel_M1" localSheetId="54">'0302060'!#REF!</definedName>
    <definedName name="Ziel_M1">#REF!</definedName>
    <definedName name="Ziel_M2" localSheetId="29">#REF!</definedName>
    <definedName name="Ziel_M2" localSheetId="53">'0302030'!#REF!</definedName>
    <definedName name="Ziel_M2" localSheetId="54">'0302060'!#REF!</definedName>
    <definedName name="Ziel_M2">#REF!</definedName>
    <definedName name="Ziel_M3" localSheetId="29">#REF!</definedName>
    <definedName name="Ziel_M3" localSheetId="53">'0302030'!#REF!</definedName>
    <definedName name="Ziel_M3" localSheetId="54">'0302060'!#REF!</definedName>
    <definedName name="Ziel_M3">#REF!</definedName>
    <definedName name="Ziel_M4" localSheetId="29">#REF!</definedName>
    <definedName name="Ziel_M4" localSheetId="53">'0302030'!#REF!</definedName>
    <definedName name="Ziel_M4" localSheetId="54">'0302060'!#REF!</definedName>
    <definedName name="Ziel_M4">#REF!</definedName>
    <definedName name="Ziel_M5" localSheetId="29">#REF!</definedName>
    <definedName name="Ziel_M5" localSheetId="53">'0302030'!#REF!</definedName>
    <definedName name="Ziel_M5" localSheetId="54">'0302060'!#REF!</definedName>
    <definedName name="Ziel_M5">#REF!</definedName>
    <definedName name="_xlnm.Extract" localSheetId="29">'0203230'!Ziel_KjD</definedName>
    <definedName name="_xlnm.Extract" localSheetId="53">'0302030'!Ziel_KjD</definedName>
    <definedName name="_xlnm.Extract" localSheetId="54">'0302060'!Ziel_KjD</definedName>
    <definedName name="_xlnm.Extract">[3]!Ziel_KjD</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40" i="65" l="1"/>
  <c r="O240" i="65"/>
  <c r="O239" i="65"/>
  <c r="P238" i="65"/>
  <c r="O238" i="65"/>
  <c r="O237" i="65"/>
  <c r="P235" i="65"/>
  <c r="O235" i="65"/>
  <c r="O234" i="65"/>
  <c r="P233" i="65"/>
  <c r="O233" i="65"/>
  <c r="O232" i="65"/>
  <c r="P230" i="65"/>
  <c r="O230" i="65"/>
  <c r="O229" i="65"/>
  <c r="P228" i="65"/>
  <c r="O228" i="65"/>
  <c r="O227" i="65"/>
  <c r="P225" i="65"/>
  <c r="O225" i="65"/>
  <c r="O224" i="65"/>
  <c r="P223" i="65"/>
  <c r="O223" i="65"/>
  <c r="O222" i="65"/>
  <c r="P220" i="65"/>
  <c r="O220" i="65"/>
  <c r="O219" i="65"/>
  <c r="P218" i="65"/>
  <c r="O218" i="65"/>
  <c r="O217" i="65"/>
  <c r="P215" i="65"/>
  <c r="O215" i="65"/>
  <c r="O214" i="65"/>
  <c r="P213" i="65"/>
  <c r="O213" i="65"/>
  <c r="O212" i="65"/>
  <c r="P210" i="65"/>
  <c r="O210" i="65"/>
  <c r="O209" i="65"/>
  <c r="P208" i="65"/>
  <c r="O208" i="65"/>
  <c r="O207" i="65"/>
  <c r="P205" i="65"/>
  <c r="O205" i="65"/>
  <c r="O204" i="65"/>
  <c r="P203" i="65"/>
  <c r="O203" i="65"/>
  <c r="O202" i="65"/>
  <c r="P200" i="65"/>
  <c r="O200" i="65"/>
  <c r="O199" i="65"/>
  <c r="P198" i="65"/>
  <c r="O198" i="65"/>
  <c r="O197" i="65"/>
  <c r="P195" i="65"/>
  <c r="O195" i="65"/>
  <c r="O194" i="65"/>
  <c r="P193" i="65"/>
  <c r="O193" i="65"/>
  <c r="O192" i="65"/>
  <c r="P190" i="65"/>
  <c r="O190" i="65"/>
  <c r="O189" i="65"/>
  <c r="P188" i="65"/>
  <c r="O188" i="65"/>
  <c r="O187" i="65"/>
  <c r="P185" i="65"/>
  <c r="O185" i="65"/>
  <c r="O184" i="65"/>
  <c r="P183" i="65"/>
  <c r="O183" i="65"/>
  <c r="O182" i="65"/>
  <c r="P180" i="65"/>
  <c r="O180" i="65"/>
  <c r="O179" i="65"/>
  <c r="P178" i="65"/>
  <c r="O178" i="65"/>
  <c r="O177" i="65"/>
  <c r="P175" i="65"/>
  <c r="O175" i="65"/>
  <c r="O174" i="65"/>
  <c r="P173" i="65"/>
  <c r="O173" i="65"/>
  <c r="O172" i="65"/>
  <c r="P170" i="65"/>
  <c r="O170" i="65"/>
  <c r="O169" i="65"/>
  <c r="P168" i="65"/>
  <c r="O168" i="65"/>
  <c r="O167" i="65"/>
  <c r="P165" i="65"/>
  <c r="O165" i="65"/>
  <c r="O164" i="65"/>
  <c r="P163" i="65"/>
  <c r="O163" i="65"/>
  <c r="O162" i="65"/>
  <c r="P160" i="65"/>
  <c r="O160" i="65"/>
  <c r="O159" i="65"/>
  <c r="P158" i="65"/>
  <c r="O158" i="65"/>
  <c r="O157" i="65"/>
  <c r="P155" i="65"/>
  <c r="O155" i="65"/>
  <c r="O154" i="65"/>
  <c r="P153" i="65"/>
  <c r="O153" i="65"/>
  <c r="O152" i="65"/>
  <c r="P150" i="65"/>
  <c r="O150" i="65"/>
  <c r="O149" i="65"/>
  <c r="P148" i="65"/>
  <c r="O148" i="65"/>
  <c r="O147" i="65"/>
  <c r="P145" i="65"/>
  <c r="O145" i="65"/>
  <c r="O144" i="65"/>
  <c r="P143" i="65"/>
  <c r="O143" i="65"/>
  <c r="O142" i="65"/>
  <c r="P140" i="65"/>
  <c r="O140" i="65"/>
  <c r="O139" i="65"/>
  <c r="P138" i="65"/>
  <c r="O138" i="65"/>
  <c r="O137" i="65"/>
  <c r="P135" i="65"/>
  <c r="O135" i="65"/>
  <c r="O134" i="65"/>
  <c r="P133" i="65"/>
  <c r="O133" i="65"/>
  <c r="O132" i="65"/>
  <c r="P130" i="65"/>
  <c r="O130" i="65"/>
  <c r="O129" i="65"/>
  <c r="P128" i="65"/>
  <c r="O128" i="65"/>
  <c r="O127" i="65"/>
  <c r="P125" i="65"/>
  <c r="O125" i="65"/>
  <c r="O124" i="65"/>
  <c r="P123" i="65"/>
  <c r="O123" i="65"/>
  <c r="O122" i="65"/>
  <c r="P120" i="65"/>
  <c r="O120" i="65"/>
  <c r="O119" i="65"/>
  <c r="P118" i="65"/>
  <c r="O118" i="65"/>
  <c r="O117" i="65"/>
  <c r="P115" i="65"/>
  <c r="O115" i="65"/>
  <c r="O114" i="65"/>
  <c r="P113" i="65"/>
  <c r="O113" i="65"/>
  <c r="O112" i="65"/>
  <c r="P110" i="65"/>
  <c r="O110" i="65"/>
  <c r="O109" i="65"/>
  <c r="P108" i="65"/>
  <c r="O108" i="65"/>
  <c r="O107" i="65"/>
  <c r="P105" i="65"/>
  <c r="O105" i="65"/>
  <c r="O104" i="65"/>
  <c r="P103" i="65"/>
  <c r="O103" i="65"/>
  <c r="O102" i="65"/>
  <c r="P100" i="65"/>
  <c r="O100" i="65"/>
  <c r="O99" i="65"/>
  <c r="P98" i="65"/>
  <c r="O98" i="65"/>
  <c r="O97" i="65"/>
  <c r="P95" i="65"/>
  <c r="O95" i="65"/>
  <c r="O94" i="65"/>
  <c r="P93" i="65"/>
  <c r="O93" i="65"/>
  <c r="O92" i="65"/>
  <c r="P90" i="65"/>
  <c r="O90" i="65"/>
  <c r="O89" i="65"/>
  <c r="P88" i="65"/>
  <c r="O88" i="65"/>
  <c r="O87" i="65"/>
  <c r="P85" i="65"/>
  <c r="O85" i="65"/>
  <c r="O84" i="65"/>
  <c r="P83" i="65"/>
  <c r="O83" i="65"/>
  <c r="O82" i="65"/>
  <c r="P80" i="65"/>
  <c r="O80" i="65"/>
  <c r="O79" i="65"/>
  <c r="P78" i="65"/>
  <c r="O78" i="65"/>
  <c r="O77" i="65"/>
  <c r="P75" i="65"/>
  <c r="O75" i="65"/>
  <c r="O74" i="65"/>
  <c r="P73" i="65"/>
  <c r="O73" i="65"/>
  <c r="O72" i="65"/>
  <c r="P70" i="65"/>
  <c r="O70" i="65"/>
  <c r="O69" i="65"/>
  <c r="P68" i="65"/>
  <c r="O68" i="65"/>
  <c r="O67" i="65"/>
  <c r="P65" i="65"/>
  <c r="O65" i="65"/>
  <c r="O64" i="65"/>
  <c r="P63" i="65"/>
  <c r="O63" i="65"/>
  <c r="O62" i="65"/>
  <c r="P60" i="65"/>
  <c r="O60" i="65"/>
  <c r="O59" i="65"/>
  <c r="P58" i="65"/>
  <c r="O58" i="65"/>
  <c r="O57" i="65"/>
  <c r="P55" i="65"/>
  <c r="O55" i="65"/>
  <c r="O54" i="65"/>
  <c r="P53" i="65"/>
  <c r="O53" i="65"/>
  <c r="O52" i="65"/>
  <c r="P50" i="65"/>
  <c r="O50" i="65"/>
  <c r="O49" i="65"/>
  <c r="P48" i="65"/>
  <c r="O48" i="65"/>
  <c r="O47" i="65"/>
  <c r="P45" i="65"/>
  <c r="O45" i="65"/>
  <c r="O44" i="65"/>
  <c r="P43" i="65"/>
  <c r="O43" i="65"/>
  <c r="O42" i="65"/>
  <c r="P40" i="65"/>
  <c r="O40" i="65"/>
  <c r="O39" i="65"/>
  <c r="P38" i="65"/>
  <c r="O38" i="65"/>
  <c r="O37" i="65"/>
  <c r="P35" i="65"/>
  <c r="O35" i="65"/>
  <c r="O34" i="65"/>
  <c r="P33" i="65"/>
  <c r="O33" i="65"/>
  <c r="O32" i="65"/>
  <c r="P30" i="65"/>
  <c r="O30" i="65"/>
  <c r="O29" i="65"/>
  <c r="P28" i="65"/>
  <c r="O28" i="65"/>
  <c r="O27" i="65"/>
  <c r="P25" i="65"/>
  <c r="O25" i="65"/>
  <c r="O24" i="65"/>
  <c r="P23" i="65"/>
  <c r="O23" i="65"/>
  <c r="O22" i="65"/>
  <c r="P20" i="65"/>
  <c r="O20" i="65"/>
  <c r="O19" i="65"/>
  <c r="P18" i="65"/>
  <c r="O18" i="65"/>
  <c r="O17" i="65"/>
  <c r="P15" i="65"/>
  <c r="O15" i="65"/>
  <c r="O14" i="65"/>
  <c r="P13" i="65"/>
  <c r="O13" i="65"/>
  <c r="O12" i="65"/>
  <c r="P9" i="65"/>
  <c r="O9" i="65"/>
  <c r="O8" i="65"/>
  <c r="P7" i="65"/>
  <c r="O7" i="65"/>
  <c r="O6" i="65"/>
  <c r="P130" i="66"/>
  <c r="O130" i="66"/>
  <c r="O129" i="66"/>
  <c r="P128" i="66"/>
  <c r="O128" i="66"/>
  <c r="O127" i="66"/>
  <c r="P125" i="66"/>
  <c r="O125" i="66"/>
  <c r="O124" i="66"/>
  <c r="P123" i="66"/>
  <c r="O123" i="66"/>
  <c r="O122" i="66"/>
  <c r="P120" i="66"/>
  <c r="O120" i="66"/>
  <c r="O119" i="66"/>
  <c r="P118" i="66"/>
  <c r="O118" i="66"/>
  <c r="O117" i="66"/>
  <c r="P115" i="66"/>
  <c r="O115" i="66"/>
  <c r="O114" i="66"/>
  <c r="P113" i="66"/>
  <c r="O113" i="66"/>
  <c r="O112" i="66"/>
  <c r="P110" i="66"/>
  <c r="O110" i="66"/>
  <c r="O109" i="66"/>
  <c r="P108" i="66"/>
  <c r="O108" i="66"/>
  <c r="O107" i="66"/>
  <c r="P105" i="66"/>
  <c r="O105" i="66"/>
  <c r="O104" i="66"/>
  <c r="P103" i="66"/>
  <c r="O103" i="66"/>
  <c r="O102" i="66"/>
  <c r="P100" i="66"/>
  <c r="O100" i="66"/>
  <c r="O99" i="66"/>
  <c r="P98" i="66"/>
  <c r="O98" i="66"/>
  <c r="O97" i="66"/>
  <c r="P95" i="66"/>
  <c r="O95" i="66"/>
  <c r="O94" i="66"/>
  <c r="P93" i="66"/>
  <c r="O93" i="66"/>
  <c r="O92" i="66"/>
  <c r="P90" i="66"/>
  <c r="O90" i="66"/>
  <c r="O89" i="66"/>
  <c r="P88" i="66"/>
  <c r="O88" i="66"/>
  <c r="O87" i="66"/>
  <c r="P85" i="66"/>
  <c r="O85" i="66"/>
  <c r="O84" i="66"/>
  <c r="P83" i="66"/>
  <c r="O83" i="66"/>
  <c r="O82" i="66"/>
  <c r="P80" i="66"/>
  <c r="O80" i="66"/>
  <c r="O79" i="66"/>
  <c r="P78" i="66"/>
  <c r="O78" i="66"/>
  <c r="O77" i="66"/>
  <c r="P75" i="66"/>
  <c r="O75" i="66"/>
  <c r="O74" i="66"/>
  <c r="P73" i="66"/>
  <c r="O73" i="66"/>
  <c r="O72" i="66"/>
  <c r="P70" i="66"/>
  <c r="O70" i="66"/>
  <c r="O69" i="66"/>
  <c r="P68" i="66"/>
  <c r="O68" i="66"/>
  <c r="O67" i="66"/>
  <c r="P65" i="66"/>
  <c r="O65" i="66"/>
  <c r="O64" i="66"/>
  <c r="P63" i="66"/>
  <c r="O63" i="66"/>
  <c r="O62" i="66"/>
  <c r="P60" i="66"/>
  <c r="O60" i="66"/>
  <c r="O59" i="66"/>
  <c r="P58" i="66"/>
  <c r="O58" i="66"/>
  <c r="O57" i="66"/>
  <c r="P55" i="66"/>
  <c r="O55" i="66"/>
  <c r="O54" i="66"/>
  <c r="P53" i="66"/>
  <c r="O53" i="66"/>
  <c r="O52" i="66"/>
  <c r="P50" i="66"/>
  <c r="O50" i="66"/>
  <c r="O49" i="66"/>
  <c r="P48" i="66"/>
  <c r="O48" i="66"/>
  <c r="O47" i="66"/>
  <c r="P45" i="66"/>
  <c r="O45" i="66"/>
  <c r="O44" i="66"/>
  <c r="P43" i="66"/>
  <c r="O43" i="66"/>
  <c r="O42" i="66"/>
  <c r="P40" i="66"/>
  <c r="O40" i="66"/>
  <c r="O39" i="66"/>
  <c r="P38" i="66"/>
  <c r="O38" i="66"/>
  <c r="O37" i="66"/>
  <c r="P35" i="66"/>
  <c r="O35" i="66"/>
  <c r="O34" i="66"/>
  <c r="P33" i="66"/>
  <c r="O33" i="66"/>
  <c r="O32" i="66"/>
  <c r="P30" i="66"/>
  <c r="O30" i="66"/>
  <c r="O29" i="66"/>
  <c r="P28" i="66"/>
  <c r="O28" i="66"/>
  <c r="O27" i="66"/>
  <c r="P25" i="66"/>
  <c r="O25" i="66"/>
  <c r="O24" i="66"/>
  <c r="P23" i="66"/>
  <c r="O23" i="66"/>
  <c r="O22" i="66"/>
  <c r="P20" i="66"/>
  <c r="O20" i="66"/>
  <c r="O19" i="66"/>
  <c r="P18" i="66"/>
  <c r="O18" i="66"/>
  <c r="O17" i="66"/>
  <c r="P15" i="66"/>
  <c r="P13" i="66"/>
  <c r="O15" i="66"/>
  <c r="O14" i="66"/>
  <c r="O13" i="66"/>
  <c r="O12" i="66"/>
  <c r="P9" i="66"/>
  <c r="P7" i="66"/>
  <c r="T1" i="66"/>
  <c r="P3" i="66" s="1"/>
  <c r="O9" i="66"/>
  <c r="O8" i="66"/>
  <c r="O7" i="66"/>
  <c r="O6" i="66"/>
  <c r="T1" i="65"/>
  <c r="P202" i="65" s="1"/>
  <c r="P6" i="66" l="1"/>
  <c r="P14" i="66"/>
  <c r="P12" i="66"/>
  <c r="P8" i="66"/>
  <c r="P17" i="66"/>
  <c r="P19" i="66"/>
  <c r="P22" i="66"/>
  <c r="P24" i="66"/>
  <c r="P27" i="66"/>
  <c r="P29" i="66"/>
  <c r="P32" i="66"/>
  <c r="P34" i="66"/>
  <c r="P37" i="66"/>
  <c r="P39" i="66"/>
  <c r="P42" i="66"/>
  <c r="P44" i="66"/>
  <c r="P47" i="66"/>
  <c r="P49" i="66"/>
  <c r="P52" i="66"/>
  <c r="P54" i="66"/>
  <c r="P57" i="66"/>
  <c r="P59" i="66"/>
  <c r="P62" i="66"/>
  <c r="P64" i="66"/>
  <c r="P67" i="66"/>
  <c r="P69" i="66"/>
  <c r="P72" i="66"/>
  <c r="P74" i="66"/>
  <c r="P77" i="66"/>
  <c r="P79" i="66"/>
  <c r="P82" i="66"/>
  <c r="P84" i="66"/>
  <c r="P87" i="66"/>
  <c r="P89" i="66"/>
  <c r="P92" i="66"/>
  <c r="P94" i="66"/>
  <c r="P97" i="66"/>
  <c r="P99" i="66"/>
  <c r="P102" i="66"/>
  <c r="P104" i="66"/>
  <c r="P107" i="66"/>
  <c r="P109" i="66"/>
  <c r="P112" i="66"/>
  <c r="P114" i="66"/>
  <c r="P117" i="66"/>
  <c r="P119" i="66"/>
  <c r="P122" i="66"/>
  <c r="P124" i="66"/>
  <c r="P127" i="66"/>
  <c r="P129" i="66"/>
  <c r="P6" i="65"/>
  <c r="P14" i="65"/>
  <c r="P24" i="65"/>
  <c r="P34" i="65"/>
  <c r="P57" i="65"/>
  <c r="P12" i="65"/>
  <c r="P17" i="65"/>
  <c r="P22" i="65"/>
  <c r="P29" i="65"/>
  <c r="P37" i="65"/>
  <c r="P42" i="65"/>
  <c r="P47" i="65"/>
  <c r="P52" i="65"/>
  <c r="P59" i="65"/>
  <c r="P64" i="65"/>
  <c r="P69" i="65"/>
  <c r="P74" i="65"/>
  <c r="P77" i="65"/>
  <c r="P79" i="65"/>
  <c r="P84" i="65"/>
  <c r="P87" i="65"/>
  <c r="P89" i="65"/>
  <c r="P92" i="65"/>
  <c r="P94" i="65"/>
  <c r="P97" i="65"/>
  <c r="P99" i="65"/>
  <c r="P104" i="65"/>
  <c r="P109" i="65"/>
  <c r="P114" i="65"/>
  <c r="P119" i="65"/>
  <c r="P122" i="65"/>
  <c r="P127" i="65"/>
  <c r="P129" i="65"/>
  <c r="P134" i="65"/>
  <c r="P139" i="65"/>
  <c r="P144" i="65"/>
  <c r="P149" i="65"/>
  <c r="P152" i="65"/>
  <c r="P157" i="65"/>
  <c r="P162" i="65"/>
  <c r="P164" i="65"/>
  <c r="P169" i="65"/>
  <c r="P172" i="65"/>
  <c r="P174" i="65"/>
  <c r="P177" i="65"/>
  <c r="P179" i="65"/>
  <c r="P182" i="65"/>
  <c r="P184" i="65"/>
  <c r="P187" i="65"/>
  <c r="P189" i="65"/>
  <c r="P192" i="65"/>
  <c r="P194" i="65"/>
  <c r="P197" i="65"/>
  <c r="P199" i="65"/>
  <c r="P204" i="65"/>
  <c r="P207" i="65"/>
  <c r="P209" i="65"/>
  <c r="P212" i="65"/>
  <c r="P214" i="65"/>
  <c r="P217" i="65"/>
  <c r="P219" i="65"/>
  <c r="P222" i="65"/>
  <c r="P224" i="65"/>
  <c r="P227" i="65"/>
  <c r="P229" i="65"/>
  <c r="P232" i="65"/>
  <c r="P234" i="65"/>
  <c r="P237" i="65"/>
  <c r="P239" i="65"/>
  <c r="P3" i="65"/>
  <c r="P8" i="65"/>
  <c r="P19" i="65"/>
  <c r="P27" i="65"/>
  <c r="P32" i="65"/>
  <c r="P39" i="65"/>
  <c r="P44" i="65"/>
  <c r="P49" i="65"/>
  <c r="P54" i="65"/>
  <c r="P62" i="65"/>
  <c r="P67" i="65"/>
  <c r="P72" i="65"/>
  <c r="P82" i="65"/>
  <c r="P102" i="65"/>
  <c r="P107" i="65"/>
  <c r="P112" i="65"/>
  <c r="P117" i="65"/>
  <c r="P124" i="65"/>
  <c r="P132" i="65"/>
  <c r="P137" i="65"/>
  <c r="P142" i="65"/>
  <c r="P147" i="65"/>
  <c r="P154" i="65"/>
  <c r="P159" i="65"/>
  <c r="P167" i="65"/>
  <c r="Q20" i="64" l="1"/>
  <c r="D7" i="64"/>
  <c r="D9" i="64" s="1"/>
  <c r="D11" i="64" s="1"/>
  <c r="D13" i="64" s="1"/>
  <c r="D15" i="64" s="1"/>
  <c r="D17" i="64" s="1"/>
  <c r="D19" i="64" s="1"/>
  <c r="D21" i="64" s="1"/>
  <c r="D23" i="64" s="1"/>
  <c r="D25" i="64" s="1"/>
  <c r="D6" i="64"/>
  <c r="D8" i="64" s="1"/>
  <c r="D10" i="64" s="1"/>
  <c r="D12" i="64" s="1"/>
  <c r="D14" i="64" s="1"/>
  <c r="D16" i="64" s="1"/>
  <c r="D18" i="64" s="1"/>
  <c r="D20" i="64" s="1"/>
  <c r="D22" i="64" s="1"/>
  <c r="D24" i="64" s="1"/>
  <c r="C7" i="63"/>
  <c r="C9" i="63" s="1"/>
  <c r="C11" i="63" s="1"/>
  <c r="C13" i="63" s="1"/>
  <c r="C15" i="63" s="1"/>
  <c r="C17" i="63" s="1"/>
  <c r="C19" i="63" s="1"/>
  <c r="C21" i="63" s="1"/>
  <c r="C23" i="63" s="1"/>
  <c r="C25" i="63" s="1"/>
  <c r="C27" i="63" s="1"/>
  <c r="C29" i="63" s="1"/>
  <c r="C31" i="63" s="1"/>
  <c r="C33" i="63" s="1"/>
  <c r="C35" i="63" s="1"/>
  <c r="C37" i="63" s="1"/>
  <c r="C6" i="63"/>
  <c r="C8" i="63" s="1"/>
  <c r="C10" i="63" s="1"/>
  <c r="C12" i="63" s="1"/>
  <c r="C14" i="63" s="1"/>
  <c r="C16" i="63" s="1"/>
  <c r="C18" i="63" s="1"/>
  <c r="C20" i="63" s="1"/>
  <c r="C22" i="63" s="1"/>
  <c r="C24" i="63" s="1"/>
  <c r="C26" i="63" s="1"/>
  <c r="C28" i="63" s="1"/>
  <c r="C30" i="63" s="1"/>
  <c r="C32" i="63" s="1"/>
  <c r="C34" i="63" s="1"/>
  <c r="C36" i="63" s="1"/>
  <c r="C58" i="62"/>
  <c r="C60" i="62" s="1"/>
  <c r="C62" i="62" s="1"/>
  <c r="C64" i="62" s="1"/>
  <c r="C66" i="62" s="1"/>
  <c r="C68" i="62" s="1"/>
  <c r="C57" i="62"/>
  <c r="C59" i="62" s="1"/>
  <c r="C61" i="62" s="1"/>
  <c r="C63" i="62" s="1"/>
  <c r="C65" i="62" s="1"/>
  <c r="C67" i="62" s="1"/>
  <c r="C45" i="62"/>
  <c r="C47" i="62" s="1"/>
  <c r="C49" i="62" s="1"/>
  <c r="C51" i="62" s="1"/>
  <c r="C53" i="62" s="1"/>
  <c r="C55" i="62" s="1"/>
  <c r="C44" i="62"/>
  <c r="C46" i="62" s="1"/>
  <c r="C48" i="62" s="1"/>
  <c r="C50" i="62" s="1"/>
  <c r="C52" i="62" s="1"/>
  <c r="C54" i="62" s="1"/>
  <c r="C32" i="62"/>
  <c r="C34" i="62" s="1"/>
  <c r="C36" i="62" s="1"/>
  <c r="C38" i="62" s="1"/>
  <c r="C40" i="62" s="1"/>
  <c r="C42" i="62" s="1"/>
  <c r="C31" i="62"/>
  <c r="C33" i="62" s="1"/>
  <c r="C35" i="62" s="1"/>
  <c r="C37" i="62" s="1"/>
  <c r="C39" i="62" s="1"/>
  <c r="C41" i="62" s="1"/>
  <c r="C19" i="62"/>
  <c r="C21" i="62" s="1"/>
  <c r="C23" i="62" s="1"/>
  <c r="C25" i="62" s="1"/>
  <c r="C27" i="62" s="1"/>
  <c r="C29" i="62" s="1"/>
  <c r="C18" i="62"/>
  <c r="C20" i="62" s="1"/>
  <c r="C22" i="62" s="1"/>
  <c r="C24" i="62" s="1"/>
  <c r="C26" i="62" s="1"/>
  <c r="C28" i="62" s="1"/>
  <c r="C8" i="62"/>
  <c r="C10" i="62" s="1"/>
  <c r="C12" i="62" s="1"/>
  <c r="C14" i="62" s="1"/>
  <c r="C16" i="62" s="1"/>
  <c r="C7" i="62"/>
  <c r="C9" i="62" s="1"/>
  <c r="C11" i="62" s="1"/>
  <c r="C13" i="62" s="1"/>
  <c r="C15" i="62" s="1"/>
  <c r="C7" i="59" l="1"/>
  <c r="C9" i="59" s="1"/>
  <c r="C11" i="59" s="1"/>
  <c r="C13" i="59" s="1"/>
  <c r="C15" i="59" s="1"/>
  <c r="C17" i="59" s="1"/>
  <c r="C19" i="59" s="1"/>
  <c r="C21" i="59" s="1"/>
  <c r="C23" i="59" s="1"/>
  <c r="C6" i="59"/>
  <c r="C8" i="59" s="1"/>
  <c r="C10" i="59" s="1"/>
  <c r="C12" i="59" s="1"/>
  <c r="C14" i="59" s="1"/>
  <c r="C16" i="59" s="1"/>
  <c r="C18" i="59" s="1"/>
  <c r="C20" i="59" s="1"/>
  <c r="C22" i="59" s="1"/>
  <c r="B8" i="56" l="1"/>
  <c r="B10" i="56" s="1"/>
  <c r="B12" i="56" s="1"/>
  <c r="B14" i="56" s="1"/>
  <c r="B16" i="56" s="1"/>
  <c r="B7" i="56"/>
  <c r="B9" i="56" s="1"/>
  <c r="B11" i="56" s="1"/>
  <c r="B13" i="56" s="1"/>
  <c r="B15" i="56" s="1"/>
  <c r="B11" i="55"/>
  <c r="B13" i="55" s="1"/>
  <c r="B15" i="55" s="1"/>
  <c r="B10" i="55"/>
  <c r="B12" i="55" s="1"/>
  <c r="B14" i="55" s="1"/>
  <c r="B11" i="54"/>
  <c r="B20" i="54" s="1"/>
  <c r="B10" i="54"/>
  <c r="B19" i="54" s="1"/>
  <c r="B115" i="53"/>
  <c r="B120" i="53" s="1"/>
  <c r="B124" i="53" s="1"/>
  <c r="B114" i="53"/>
  <c r="B119" i="53" s="1"/>
  <c r="B123" i="53" s="1"/>
  <c r="B102" i="53"/>
  <c r="B107" i="53" s="1"/>
  <c r="B111" i="53" s="1"/>
  <c r="B101" i="53"/>
  <c r="B106" i="53" s="1"/>
  <c r="B110" i="53" s="1"/>
  <c r="B89" i="53"/>
  <c r="B94" i="53" s="1"/>
  <c r="B98" i="53" s="1"/>
  <c r="B88" i="53"/>
  <c r="B93" i="53" s="1"/>
  <c r="B97" i="53" s="1"/>
  <c r="B76" i="53"/>
  <c r="B81" i="53" s="1"/>
  <c r="B85" i="53" s="1"/>
  <c r="B75" i="53"/>
  <c r="B80" i="53" s="1"/>
  <c r="B84" i="53" s="1"/>
  <c r="B63" i="53"/>
  <c r="B68" i="53" s="1"/>
  <c r="B72" i="53" s="1"/>
  <c r="B62" i="53"/>
  <c r="B67" i="53" s="1"/>
  <c r="B71" i="53" s="1"/>
  <c r="B50" i="53"/>
  <c r="B55" i="53" s="1"/>
  <c r="B59" i="53" s="1"/>
  <c r="B49" i="53"/>
  <c r="B54" i="53" s="1"/>
  <c r="B58" i="53" s="1"/>
  <c r="B37" i="53"/>
  <c r="B42" i="53" s="1"/>
  <c r="B46" i="53" s="1"/>
  <c r="B36" i="53"/>
  <c r="B41" i="53" s="1"/>
  <c r="B45" i="53" s="1"/>
  <c r="B24" i="53"/>
  <c r="B29" i="53" s="1"/>
  <c r="B33" i="53" s="1"/>
  <c r="B23" i="53"/>
  <c r="B28" i="53" s="1"/>
  <c r="B32" i="53" s="1"/>
  <c r="B11" i="53"/>
  <c r="B13" i="53" s="1"/>
  <c r="B18" i="53" s="1"/>
  <c r="B10" i="53"/>
  <c r="B15" i="53" s="1"/>
  <c r="B19" i="53" s="1"/>
  <c r="B11" i="52"/>
  <c r="B187" i="52" s="1"/>
  <c r="B10" i="52"/>
  <c r="B188" i="52" s="1"/>
  <c r="N27" i="48"/>
  <c r="N23" i="48"/>
  <c r="N21" i="48"/>
  <c r="N16" i="48"/>
  <c r="N15" i="48"/>
  <c r="N13" i="48"/>
  <c r="N11" i="48"/>
  <c r="B12" i="54" l="1"/>
  <c r="B17" i="54"/>
  <c r="B13" i="54"/>
  <c r="B18" i="54"/>
  <c r="B15" i="54"/>
  <c r="B16" i="54"/>
  <c r="B103" i="53"/>
  <c r="B108" i="53" s="1"/>
  <c r="B116" i="53"/>
  <c r="B121" i="53" s="1"/>
  <c r="B117" i="53"/>
  <c r="B122" i="53" s="1"/>
  <c r="B104" i="53"/>
  <c r="B109" i="53" s="1"/>
  <c r="B90" i="53"/>
  <c r="B95" i="53" s="1"/>
  <c r="B91" i="53"/>
  <c r="B96" i="53" s="1"/>
  <c r="B77" i="53"/>
  <c r="B82" i="53" s="1"/>
  <c r="B78" i="53"/>
  <c r="B83" i="53" s="1"/>
  <c r="B64" i="53"/>
  <c r="B69" i="53" s="1"/>
  <c r="B65" i="53"/>
  <c r="B70" i="53" s="1"/>
  <c r="B51" i="53"/>
  <c r="B56" i="53" s="1"/>
  <c r="B52" i="53"/>
  <c r="B57" i="53" s="1"/>
  <c r="B38" i="53"/>
  <c r="B43" i="53" s="1"/>
  <c r="B39" i="53"/>
  <c r="B44" i="53" s="1"/>
  <c r="B25" i="53"/>
  <c r="B30" i="53" s="1"/>
  <c r="B26" i="53"/>
  <c r="B31" i="53" s="1"/>
  <c r="B12" i="53"/>
  <c r="B17" i="53" s="1"/>
  <c r="B16" i="53"/>
  <c r="B20" i="53" s="1"/>
  <c r="B29" i="52"/>
  <c r="B50" i="52"/>
  <c r="B70" i="52"/>
  <c r="B91" i="52"/>
  <c r="B111" i="52"/>
  <c r="B133" i="52"/>
  <c r="B154" i="52"/>
  <c r="B174" i="52"/>
  <c r="B13" i="52"/>
  <c r="B33" i="52"/>
  <c r="B55" i="52"/>
  <c r="B76" i="52"/>
  <c r="B96" i="52"/>
  <c r="B117" i="52"/>
  <c r="B137" i="52"/>
  <c r="B159" i="52"/>
  <c r="B180" i="52"/>
  <c r="B18" i="52"/>
  <c r="B39" i="52"/>
  <c r="B59" i="52"/>
  <c r="B81" i="52"/>
  <c r="B102" i="52"/>
  <c r="B122" i="52"/>
  <c r="B143" i="52"/>
  <c r="B163" i="52"/>
  <c r="B185" i="52"/>
  <c r="B24" i="52"/>
  <c r="B44" i="52"/>
  <c r="B65" i="52"/>
  <c r="B85" i="52"/>
  <c r="B107" i="52"/>
  <c r="B128" i="52"/>
  <c r="B148" i="52"/>
  <c r="B169" i="52"/>
  <c r="B189" i="52"/>
  <c r="B15" i="52"/>
  <c r="B19" i="52"/>
  <c r="B25" i="52"/>
  <c r="B30" i="52"/>
  <c r="B36" i="52"/>
  <c r="B41" i="52"/>
  <c r="B45" i="52"/>
  <c r="B51" i="52"/>
  <c r="B56" i="52"/>
  <c r="B62" i="52"/>
  <c r="B67" i="52"/>
  <c r="B71" i="52"/>
  <c r="B77" i="52"/>
  <c r="B82" i="52"/>
  <c r="B88" i="52"/>
  <c r="B93" i="52"/>
  <c r="B97" i="52"/>
  <c r="B103" i="52"/>
  <c r="B108" i="52"/>
  <c r="B114" i="52"/>
  <c r="B119" i="52"/>
  <c r="B123" i="52"/>
  <c r="B129" i="52"/>
  <c r="B134" i="52"/>
  <c r="B140" i="52"/>
  <c r="B145" i="52"/>
  <c r="B149" i="52"/>
  <c r="B155" i="52"/>
  <c r="B160" i="52"/>
  <c r="B166" i="52"/>
  <c r="B171" i="52"/>
  <c r="B175" i="52"/>
  <c r="B181" i="52"/>
  <c r="B186" i="52"/>
  <c r="B16" i="52"/>
  <c r="B20" i="52"/>
  <c r="B26" i="52"/>
  <c r="B31" i="52"/>
  <c r="B37" i="52"/>
  <c r="B42" i="52"/>
  <c r="B46" i="52"/>
  <c r="B52" i="52"/>
  <c r="B57" i="52"/>
  <c r="B63" i="52"/>
  <c r="B68" i="52"/>
  <c r="B72" i="52"/>
  <c r="B78" i="52"/>
  <c r="B83" i="52"/>
  <c r="B89" i="52"/>
  <c r="B94" i="52"/>
  <c r="B98" i="52"/>
  <c r="B104" i="52"/>
  <c r="B109" i="52"/>
  <c r="B115" i="52"/>
  <c r="B120" i="52"/>
  <c r="B124" i="52"/>
  <c r="B130" i="52"/>
  <c r="B135" i="52"/>
  <c r="B141" i="52"/>
  <c r="B146" i="52"/>
  <c r="B150" i="52"/>
  <c r="B156" i="52"/>
  <c r="B161" i="52"/>
  <c r="B167" i="52"/>
  <c r="B172" i="52"/>
  <c r="B176" i="52"/>
  <c r="B182" i="52"/>
  <c r="B12" i="52"/>
  <c r="B17" i="52"/>
  <c r="B23" i="52"/>
  <c r="B28" i="52"/>
  <c r="B32" i="52"/>
  <c r="B38" i="52"/>
  <c r="B43" i="52"/>
  <c r="B49" i="52"/>
  <c r="B54" i="52"/>
  <c r="B58" i="52"/>
  <c r="B64" i="52"/>
  <c r="B69" i="52"/>
  <c r="B75" i="52"/>
  <c r="B80" i="52"/>
  <c r="B84" i="52"/>
  <c r="B90" i="52"/>
  <c r="B95" i="52"/>
  <c r="B101" i="52"/>
  <c r="B106" i="52"/>
  <c r="B110" i="52"/>
  <c r="B116" i="52"/>
  <c r="B121" i="52"/>
  <c r="B127" i="52"/>
  <c r="B132" i="52"/>
  <c r="B136" i="52"/>
  <c r="B142" i="52"/>
  <c r="B147" i="52"/>
  <c r="B153" i="52"/>
  <c r="B158" i="52"/>
  <c r="B162" i="52"/>
  <c r="B168" i="52"/>
  <c r="B173" i="52"/>
  <c r="B179" i="52"/>
  <c r="B184" i="52"/>
  <c r="O7" i="42"/>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3" authorId="0" shapeId="0">
      <text>
        <r>
          <rPr>
            <sz val="9"/>
            <color indexed="81"/>
            <rFont val="Arial"/>
            <family val="2"/>
          </rPr>
          <t xml:space="preserve">Die Tabellen zur Ernährungswirtschaft sind in den gelb hinterlegten Registerblättern aufgeführt. </t>
        </r>
      </text>
    </comment>
    <comment ref="A59" authorId="0" shapeId="0">
      <text>
        <r>
          <rPr>
            <sz val="9"/>
            <color indexed="81"/>
            <rFont val="Segoe UI"/>
            <family val="2"/>
          </rPr>
          <t xml:space="preserve">Die Tabellen zu Preise und Löhne sind in den blau hinterlegten Registerblättern aufgeführt. </t>
        </r>
      </text>
    </comment>
    <comment ref="A72" authorId="0" shapeId="0">
      <text>
        <r>
          <rPr>
            <sz val="9"/>
            <color indexed="81"/>
            <rFont val="Segoe UI"/>
            <family val="2"/>
          </rPr>
          <t xml:space="preserve">Die Tabellen zum Außenhandel sind in den lila hinterlegten Registerblättern aufgeführt. </t>
        </r>
      </text>
    </comment>
    <comment ref="A75"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<sst xmlns="http://schemas.openxmlformats.org/spreadsheetml/2006/main" count="8701" uniqueCount="2255">
  <si>
    <t xml:space="preserve">Inhaltsübersicht
</t>
  </si>
  <si>
    <t>März</t>
  </si>
  <si>
    <t>Dezember</t>
  </si>
  <si>
    <t>September</t>
  </si>
  <si>
    <t>Juni</t>
  </si>
  <si>
    <t>Quelle: BLE (415)</t>
  </si>
  <si>
    <t xml:space="preserve">Anm.: Datengrundlage ist die Marktordnungswaren-Meldeverordnung. Die Werte der Vormonate können sich durch rückwirkende Korrekturen sowie durch Nachmeldungen ändern und </t>
  </si>
  <si>
    <t xml:space="preserve">Raps </t>
  </si>
  <si>
    <t>Hülsenfrüchte zusammen</t>
  </si>
  <si>
    <t>.</t>
  </si>
  <si>
    <t>Ackerbohne</t>
  </si>
  <si>
    <t>2023/2024</t>
  </si>
  <si>
    <t>Futtererbse</t>
  </si>
  <si>
    <t>2022/2023</t>
  </si>
  <si>
    <t>2021/2022</t>
  </si>
  <si>
    <t>Mai</t>
  </si>
  <si>
    <t>April</t>
  </si>
  <si>
    <t>Febr.</t>
  </si>
  <si>
    <t>Jan.</t>
  </si>
  <si>
    <t>Dez.</t>
  </si>
  <si>
    <t>Nov.</t>
  </si>
  <si>
    <t>Okt.</t>
  </si>
  <si>
    <t>Sept.</t>
  </si>
  <si>
    <t>Aug.</t>
  </si>
  <si>
    <t>Juli</t>
  </si>
  <si>
    <t>Kalenderjahr</t>
  </si>
  <si>
    <t>Produkt</t>
  </si>
  <si>
    <t>Deutschland</t>
  </si>
  <si>
    <t>Käufe der aufnehmenden Hand aus der Landwirtschaft von Hülsenfrüchten und Ölsaaten in 1.000 Tonnen - Vorläufige Zahlen</t>
  </si>
  <si>
    <t xml:space="preserve">Anm.: Datengrundlage sind die Marktordnungswaren-Meldeverordnung sowie die Durchführungsverordnung (EU) 2017/1185. Die Werte der Vormonate können sich durch rückwirkende Korrekturen sowie </t>
  </si>
  <si>
    <t>Raps</t>
  </si>
  <si>
    <t>Sonstige Hülsenfrüchte 1)</t>
  </si>
  <si>
    <t>Marktbestände an Hülsenfrüchten am Ende des Monats in 1.000 Tonnen - Vorläufige Zahlen
monatliche meldende Betriebe und Kleinbetriebe</t>
  </si>
  <si>
    <t>Anm.: Datengrundlage sind die Marktordnungswaren-Meldeverordnung sowie ab Juli 2023 die Durchführungsverordnung (EU) 2017/1185. Die Bestände sind infolge geänderter Datengrundlage mit den vorherigen Angaben nicht vergleichbar.</t>
  </si>
  <si>
    <t>insgesamt</t>
  </si>
  <si>
    <t>Speisefetten</t>
  </si>
  <si>
    <t xml:space="preserve">Herstellung von Margarine </t>
  </si>
  <si>
    <t>Margarine</t>
  </si>
  <si>
    <t>Insgesamt</t>
  </si>
  <si>
    <t>Bestände von Öle und Fette (Rohöl) an Ölmühlen</t>
  </si>
  <si>
    <t>anderen Ölsaaten</t>
  </si>
  <si>
    <t>Bestände von Ölsaaten an Ölmühlen</t>
  </si>
  <si>
    <t>andere Ölsaaten</t>
  </si>
  <si>
    <t>Anfall von Ölkuchen und -schroten aus</t>
  </si>
  <si>
    <t xml:space="preserve">Herstellung von pflanzlichen Ölen und Fetten (Rohöl) aus </t>
  </si>
  <si>
    <t>Herstellung von pflanzlichen Ölen und Fetten (Rohöl)</t>
  </si>
  <si>
    <t>Verarbeitung von Ölsaaten</t>
  </si>
  <si>
    <t>Andere</t>
  </si>
  <si>
    <t>aus EU (einschl. D)</t>
  </si>
  <si>
    <t>Zugang zu Ölsaaten</t>
  </si>
  <si>
    <t xml:space="preserve">inländischer Herkunft </t>
  </si>
  <si>
    <t>KJ
2023
kumulativ</t>
  </si>
  <si>
    <t>Nov</t>
  </si>
  <si>
    <t>Okt</t>
  </si>
  <si>
    <t>Sep</t>
  </si>
  <si>
    <t>Aug</t>
  </si>
  <si>
    <t>Jul</t>
  </si>
  <si>
    <t>Jun</t>
  </si>
  <si>
    <t>Apr</t>
  </si>
  <si>
    <t>Feb</t>
  </si>
  <si>
    <t>Jan</t>
  </si>
  <si>
    <t>Podukt aus:</t>
  </si>
  <si>
    <t>Merkmal</t>
  </si>
  <si>
    <t>Bericht über Öle und Fette in Ölmühlen in 1.000 Tonnen 2023 – Vorläufige Zahlen</t>
  </si>
  <si>
    <t>Anm.: Datengrundlage sind die Marktordnungswaren-Meldeverordnung sowie ab Juli 2023 die Durchführungsverordnung (EU) 2017/1185. Die Bestände sind infolge geänderter Datengrundlage</t>
  </si>
  <si>
    <t>Raps und Rübsen</t>
  </si>
  <si>
    <t>Jahr</t>
  </si>
  <si>
    <t>Marktbestände an Ölkuchen, Expellern und Extraktionsschroten am Ende des Monats in 1.000 Tonnen Produktgewicht</t>
  </si>
  <si>
    <t>Anm. Datengrundlage ist die Marktordnungswaren-Meldeverordnung, Meldepflichten der Fettwirtschaft. Die Werte der Vormonate können sich durch rückwirkende Korrekturen sowie durch Nachmeldungen</t>
  </si>
  <si>
    <t>Ölkuchen aller Ölsaaten</t>
  </si>
  <si>
    <t>Verkauf ins Ausland</t>
  </si>
  <si>
    <t>Extraktionsnschrote aller Ölsaaten</t>
  </si>
  <si>
    <t>Verkauf an den Handel</t>
  </si>
  <si>
    <t>Verkauf für Futterzwecke</t>
  </si>
  <si>
    <t>KJ
2023</t>
  </si>
  <si>
    <t xml:space="preserve"> Sept.</t>
  </si>
  <si>
    <t xml:space="preserve"> Mai</t>
  </si>
  <si>
    <t xml:space="preserve"> April</t>
  </si>
  <si>
    <t xml:space="preserve"> Febr.</t>
  </si>
  <si>
    <t>Erzeugnis</t>
  </si>
  <si>
    <t>Verkäufe der Ölmühlen von Ölkuchen und Ölschroten in 1.000 Tonnen 2023 - Vorläufige Zahlen</t>
  </si>
  <si>
    <t xml:space="preserve">Anm. Datengrundlage ist die Marktordnungswaren-Meldeverordnung, Meldepflichten der Fettwirtschaft. Die Werte der Vormonate können sich durch rückwirkende Korrekturen sowie durch Nachmeldungen ändern und </t>
  </si>
  <si>
    <t>darunter Raps</t>
  </si>
  <si>
    <t>Ausfuhr</t>
  </si>
  <si>
    <t>Zweck der Energiegewinnung</t>
  </si>
  <si>
    <t>Inland</t>
  </si>
  <si>
    <t>technische und chemische Zwecke</t>
  </si>
  <si>
    <t>Futterzwecke</t>
  </si>
  <si>
    <t>Nahrungszwecke</t>
  </si>
  <si>
    <t>an die Verarbeitung</t>
  </si>
  <si>
    <t>an den Handel - für Endverbraucher, nicht Endverbraucher und an gewerbliche Abfüller</t>
  </si>
  <si>
    <t>Käufer</t>
  </si>
  <si>
    <t>Verkauf für:</t>
  </si>
  <si>
    <t>Tabellennummer: 0204470-0000</t>
  </si>
  <si>
    <t>Verkauf von Ölen durch Ölmühlen und Raffinerien in 1.000 Tonnen 2023 – Vorläufige Zahlen</t>
  </si>
  <si>
    <t>Juli - Nov</t>
  </si>
  <si>
    <t>Stand: 08.01.2024</t>
  </si>
  <si>
    <t>Stand: 04.01.2024</t>
  </si>
  <si>
    <t>Tabellennummer: 0201750</t>
  </si>
  <si>
    <t>Tabellennummer: 0201730</t>
  </si>
  <si>
    <t>Tabellennummer: 0201700</t>
  </si>
  <si>
    <t>Tabellennummer: 0201230</t>
  </si>
  <si>
    <t>Tabellennummer: 0201130</t>
  </si>
  <si>
    <t>B. Ernährungswirtschaft</t>
  </si>
  <si>
    <t>Getreide, Hülsenfrüchte, Raps und Futtermittel</t>
  </si>
  <si>
    <t>Versorgungsbilanz für Getreide</t>
  </si>
  <si>
    <t>Getreidekäufe der aufnehmenden Hand von der Landwirtschaft - vorläufig</t>
  </si>
  <si>
    <t>Versorgungsbilanz für Mehl</t>
  </si>
  <si>
    <t>Getreidevermahlung und Mehlausbeute in Handelsmühlen</t>
  </si>
  <si>
    <t>Herstellung von Mehl in Handelsmühlen</t>
  </si>
  <si>
    <t>Herstellung von Malz</t>
  </si>
  <si>
    <t>Versorgungsbilanz für Getreide (Nr. 0201030)</t>
  </si>
  <si>
    <t>Zucker</t>
  </si>
  <si>
    <t>Vieh und Fleisch</t>
  </si>
  <si>
    <t>Milch und Fette</t>
  </si>
  <si>
    <t>Fische</t>
  </si>
  <si>
    <t>Ernährungsgewerbe</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</si>
  <si>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</si>
  <si>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</si>
  <si>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</si>
  <si>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</si>
  <si>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</si>
  <si>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Versorgungsbilanz für Mehl (Nr. 0201290)</t>
  </si>
  <si>
    <t>Getreidevermahlung und Mehlausbeute in Handelsmühlen (Nr. 0201330)</t>
  </si>
  <si>
    <t>Herstellung von Mehl in Handelsmühlen (Nr. 0201360)</t>
  </si>
  <si>
    <t>Herstellung von Malz (Nr. 0201490)</t>
  </si>
  <si>
    <t>Herstellung von Mischfutter (vorläufge Zahlen) (Nr. 0201530)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</si>
  <si>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</si>
  <si>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</si>
  <si>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</si>
  <si>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</si>
  <si>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</si>
  <si>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Zuckererzeugung, Zuckerabsatz und Zuckerbestände (Nr. 0202030)</t>
  </si>
  <si>
    <t>Zuckerabsatz der Zuckerfabriken und Handelsunternehmen (Nr. 0202060)</t>
  </si>
  <si>
    <t>Schlachtungen von Tieren in- und ausländischer Herkunft (Nr. 0203160)</t>
  </si>
  <si>
    <t>Durchschnittsgewichte der gewerblich geschlachteten Tiere (Nr. 0203190)</t>
  </si>
  <si>
    <t>Fleischanfall von geschlachteten Tieren in- und ausländischer Herkunft (Nr. 0203230)</t>
  </si>
  <si>
    <t>Monatliche Rohmilchlieferung der deutschen Erzeuger an deutsche milchwirtschaftliche Unternehmen nach Kreisen (Nr. 0204035)</t>
  </si>
  <si>
    <t>Kuhmilchlieferung der Erzeuger an deutsche milchwirtschaftliche Unternehmen (Nr. 0204040)</t>
  </si>
  <si>
    <t>Ziegen- und Schafmilchanlieferung der deutsche Erzeuger an deutsche milchwirtschaftliche Unternehmen (Nr. 0204047)</t>
  </si>
  <si>
    <t>Herstellung von ausgewählten, ökologisch/biologisch erzeugten, Milchprodukten nach Monaten (Nr. 0204050)</t>
  </si>
  <si>
    <t>Herstellung von Käse nach Fettstufen und Monaten (Nr. 0204340)</t>
  </si>
  <si>
    <t>Verkauf von Ölen durch Ölmühlen und Raffinerien (Nr. 0204470)</t>
  </si>
  <si>
    <t>Bestände an Ölsaaten und -früchten bei den Ölmühlen (Nr. 0204490)</t>
  </si>
  <si>
    <t>Anlandungen der deutschen Hochsee- und Küstenfischerei in Deutschland - t Anlandegewicht (Nr. 0205030)</t>
  </si>
  <si>
    <t>Anlandungen der deutschen Hochsee- und Küstenfischerei in Deutschland - nach Fischarten v (Nr. 0205060)</t>
  </si>
  <si>
    <t>Produktionsindex des Produzierenden Ernährungsgewerbes (Nr. 0206030)</t>
  </si>
  <si>
    <t>Beschäftigte, Umsatz und Exportquote der fachlichen Betriebsteile des Produzierenden Ernährungsgewerbes (Nr. 0206060)</t>
  </si>
  <si>
    <t>Betriebe, Beschäftigte, Arbeitsstunden und Entgelte des Produzierenden Ernährungsgewerbes (Nr. 0206090)</t>
  </si>
  <si>
    <t>Umsatz und Exportquote der Betriebe des Produzierenden Ernährungsgewerbes (Nr. 0206130)</t>
  </si>
  <si>
    <t>Entwicklung ausgewählter Wirtschaftsdaten des Produzierenden Ernährungsgewerbes (Nr. 0206160)</t>
  </si>
  <si>
    <t>Q u e l l e: BLE (415).</t>
  </si>
  <si>
    <t>2) Einschließlich Sorghum und anderes Getreide.</t>
  </si>
  <si>
    <t>Selbstversorgungsgrad in %</t>
  </si>
  <si>
    <t xml:space="preserve">                 /</t>
  </si>
  <si>
    <t>dgl. kg je Kopf</t>
  </si>
  <si>
    <t>Nahrung (Produktgewicht)</t>
  </si>
  <si>
    <t>Ausbeute (%)</t>
  </si>
  <si>
    <t>Nahrung (Getreidewert)</t>
  </si>
  <si>
    <t>Energetische Nutzung</t>
  </si>
  <si>
    <t>Industrielle Verwertung</t>
  </si>
  <si>
    <t>Verluste</t>
  </si>
  <si>
    <t>Futter</t>
  </si>
  <si>
    <t>Saatgut</t>
  </si>
  <si>
    <t>Inlandsverwendung</t>
  </si>
  <si>
    <t>Einfuhr</t>
  </si>
  <si>
    <t>Endbestand</t>
  </si>
  <si>
    <t>Anfangsbestand</t>
  </si>
  <si>
    <t>Gesamtbilanz</t>
  </si>
  <si>
    <t>Nahrung</t>
  </si>
  <si>
    <t>Verwendung über den Markt</t>
  </si>
  <si>
    <t>Verkäufe an Landwirtschaft</t>
  </si>
  <si>
    <t>Verkäufe</t>
  </si>
  <si>
    <t>Marktbilanz</t>
  </si>
  <si>
    <t>dgl. in % der Erzeugung</t>
  </si>
  <si>
    <t>Energiezwecke</t>
  </si>
  <si>
    <t>Eigenverbrauch</t>
  </si>
  <si>
    <t>Zugang vom Markt</t>
  </si>
  <si>
    <t>Erzeugungsbilanz</t>
  </si>
  <si>
    <t>2021/22</t>
  </si>
  <si>
    <t>Wirtschaftsjahr</t>
  </si>
  <si>
    <t>Körnermais</t>
  </si>
  <si>
    <t>Triticale</t>
  </si>
  <si>
    <t>Hafer</t>
  </si>
  <si>
    <t>Gerste</t>
  </si>
  <si>
    <t>Roggen</t>
  </si>
  <si>
    <t>Hartweizen</t>
  </si>
  <si>
    <t>Weichweizen</t>
  </si>
  <si>
    <t>Getreideart /</t>
  </si>
  <si>
    <t>Tabellennummer: 02013030</t>
  </si>
  <si>
    <t>1 000 t</t>
  </si>
  <si>
    <t xml:space="preserve"> </t>
  </si>
  <si>
    <t>BLE (415)</t>
  </si>
  <si>
    <t xml:space="preserve">und entsprechen dem bei der Drucklegung aktuellen Stand. Eine gesonderte Kennzeichnung der Änderungen kann aus technischen Gründen nicht erfolgen. Weich- und Hartweizen </t>
  </si>
  <si>
    <t xml:space="preserve">Anm.: Datengrundlage ist die Marktordnungswaren-Meldeverordnung. Die Werte der Vormonate können sich durch rückwirkende Korrekturen sowie durch Nachmeldungen ändern </t>
  </si>
  <si>
    <t>Getreide insgesamt</t>
  </si>
  <si>
    <t xml:space="preserve">Triticale </t>
  </si>
  <si>
    <t>Mais</t>
  </si>
  <si>
    <t>Übrige Gerste</t>
  </si>
  <si>
    <t>Braugerste</t>
  </si>
  <si>
    <t>Hartweizen (Durum)</t>
  </si>
  <si>
    <t>Wirtschaftsjahr insgesamt</t>
  </si>
  <si>
    <t>Juli - November</t>
  </si>
  <si>
    <t>Feb.</t>
  </si>
  <si>
    <t>1. Monatlich meldende Betriebe</t>
  </si>
  <si>
    <t>Tabellennummer: 0201060</t>
  </si>
  <si>
    <t>Stand: 10.01.2024</t>
  </si>
  <si>
    <t xml:space="preserve">Anm.: Datengrundlage ist die Marktordnungswaren-Meldeverordnung. Die Werte der Vormonate können sich durch rückwirkende Korrekturen sowie durch Nachmeldungen </t>
  </si>
  <si>
    <t>…</t>
  </si>
  <si>
    <t xml:space="preserve">Roggenmehl </t>
  </si>
  <si>
    <t>Sonstiges Getreide zusammen in Getreidewert</t>
  </si>
  <si>
    <t xml:space="preserve">Hartweizen zusammen in Getreidewert                </t>
  </si>
  <si>
    <t xml:space="preserve">Hartweizenmehl, Grieß und Dunst </t>
  </si>
  <si>
    <t xml:space="preserve">Hartweizen </t>
  </si>
  <si>
    <t>Malz aus Gerste</t>
  </si>
  <si>
    <t xml:space="preserve">Weichweizen zusammen in Getreidewert                </t>
  </si>
  <si>
    <t>Malz aus Weizen</t>
  </si>
  <si>
    <t xml:space="preserve">Weichweizenmehl, Grieß und Dunst </t>
  </si>
  <si>
    <t xml:space="preserve">Übrige Gerste </t>
  </si>
  <si>
    <t xml:space="preserve">Weichweizen  </t>
  </si>
  <si>
    <t xml:space="preserve">2. Produktgewicht am 30. Juni </t>
  </si>
  <si>
    <t>Februar</t>
  </si>
  <si>
    <t xml:space="preserve">Januar </t>
  </si>
  <si>
    <t>November</t>
  </si>
  <si>
    <t>Oktober</t>
  </si>
  <si>
    <t>August</t>
  </si>
  <si>
    <t>Sonstiges Getreide</t>
  </si>
  <si>
    <t>Monat</t>
  </si>
  <si>
    <t xml:space="preserve">1. In Getreidewert am Ende des Monats </t>
  </si>
  <si>
    <t>Bestände der Wirtschaft an Getreide und Getreideerzeugnissen (vorläufige Zahlen)</t>
  </si>
  <si>
    <t>Nährmittel aus Gerste / Hafer</t>
  </si>
  <si>
    <t xml:space="preserve">Tabellennummer: 0201190
</t>
  </si>
  <si>
    <t xml:space="preserve">Juni </t>
  </si>
  <si>
    <t xml:space="preserve">Dez. </t>
  </si>
  <si>
    <t>2023/                                           2024</t>
  </si>
  <si>
    <t>2022/                                           2023</t>
  </si>
  <si>
    <t xml:space="preserve">Fisch-,Fleischknochen-, Tier- und Blutmehl, DDGS, Zitrus- und Obsttrester </t>
  </si>
  <si>
    <t>Bundesgebiet Ost</t>
  </si>
  <si>
    <t>Bundesgebiet West</t>
  </si>
  <si>
    <t>1 000 t Produktgewicht am Ende des Monats</t>
  </si>
  <si>
    <t>Tabellennummer: 0201260</t>
  </si>
  <si>
    <t xml:space="preserve">1) Nur bei Mischfutterbetrieben.
</t>
  </si>
  <si>
    <t>2) Mischfutter ingesamt für alle Nutzungsarten.</t>
  </si>
  <si>
    <t>3) Jahresmelder, aus Datenschutzgründen nur  Deutschlandweit.</t>
  </si>
  <si>
    <t>Anm.: Datengrundlage ist die Marktordnungswaren-Meldeverordnung. Die Werte der Vormonate können sich durch rückwirkende Korrekturen sowie durch Nachmeldungen ändern und</t>
  </si>
  <si>
    <t>entsprechen dem bei der Drucklegung aktuellen Stand. Eine gesonderte 
Kennzeichnung der Änderungen kann aus technischen Gründen nicht erfolgen.</t>
  </si>
  <si>
    <t>Anm.: Einschließlich Grieß und Dunst. Weichweizen einschließlich Dinkel.</t>
  </si>
  <si>
    <t>Herstellung in Handelsmühlen</t>
  </si>
  <si>
    <t>Mehl insgesamt</t>
  </si>
  <si>
    <t>Roggenmehl</t>
  </si>
  <si>
    <t>Weichweizen- und Hartweizenmehl</t>
  </si>
  <si>
    <t>Tabellenummer: 0201290</t>
  </si>
  <si>
    <t>2022/2023 v</t>
  </si>
  <si>
    <t>Quelle: BLE 415</t>
  </si>
  <si>
    <t>Bilanzposition</t>
  </si>
  <si>
    <t xml:space="preserve">Monat </t>
  </si>
  <si>
    <t xml:space="preserve">Roggen </t>
  </si>
  <si>
    <t xml:space="preserve">Dezember </t>
  </si>
  <si>
    <t>Januar</t>
  </si>
  <si>
    <t>Anm.: Datengrundlage ist die Marktordnungswaren-Meldeverordnung. Die Werte der Vormonate können sich durch rückwirkende Korrekturen sowie durch Nachmeldungen</t>
  </si>
  <si>
    <t>1) Ohne Hartweizen - 2)  Vorläufig - 3) Jahresmelder.</t>
  </si>
  <si>
    <t>Tabellennummer: 0201330</t>
  </si>
  <si>
    <t>Vermahlung
1 000 t</t>
  </si>
  <si>
    <t>Mehlausbeute
%</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</si>
  <si>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</si>
  <si>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</si>
  <si>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nicht erfolgen. – 1) Ohne Hartweizenmehl - 2) Vorläufig - 3) Jahresmelder.</t>
  </si>
  <si>
    <t xml:space="preserve">Nachmeldungen ändern und entsprechen dem bei der Drucklegung aktuellen Stand. Eine gesonderte Kennzeichnung der Änderungen kann aus technischen Gründen </t>
  </si>
  <si>
    <t xml:space="preserve">Anm.: Datengrundlage ist die Marktordnungswaren-Meldeverordnung. Die Werte der Vormonate können sich durch rückwirkende Korrekturen sowie durch </t>
  </si>
  <si>
    <t xml:space="preserve">  </t>
  </si>
  <si>
    <t>Hartweizenmehl                              einschließlich Grieß und Dunst</t>
  </si>
  <si>
    <t>Weichweizenmehl                                 einschließlich Grieß und Dunst</t>
  </si>
  <si>
    <t xml:space="preserve">Juni  </t>
  </si>
  <si>
    <t>Tabellennummer: 0201360</t>
  </si>
  <si>
    <t xml:space="preserve">Mehl einschließlich Grieß und Dunst insgesamt </t>
  </si>
  <si>
    <t xml:space="preserve">1) ab dem WJ 2012/13  jährliche Meldung unter 10 000 t. </t>
  </si>
  <si>
    <t xml:space="preserve">ändern und entsprechen dem bei der Drucklegung aktuellen Stand. Eine gesonderte Kennzeichnung der Änderungen kann aus technischen Gründen nicht erfolgen. </t>
  </si>
  <si>
    <t>2020/2021</t>
  </si>
  <si>
    <t>2019/2020</t>
  </si>
  <si>
    <t>2018/2019</t>
  </si>
  <si>
    <t>Gerstenmalz</t>
  </si>
  <si>
    <t>Weizenmalz</t>
  </si>
  <si>
    <t>in 1 000 t</t>
  </si>
  <si>
    <t>Tabellennummer: 0201490</t>
  </si>
  <si>
    <t xml:space="preserve">Mai </t>
  </si>
  <si>
    <t xml:space="preserve">April </t>
  </si>
  <si>
    <t xml:space="preserve">Februar </t>
  </si>
  <si>
    <t>2023/                                                                             2024</t>
  </si>
  <si>
    <t>2022/                                                                             2023</t>
  </si>
  <si>
    <t>Nutzgeflügel</t>
  </si>
  <si>
    <t>Mastgeflügel</t>
  </si>
  <si>
    <t>Schweine</t>
  </si>
  <si>
    <t>Kälber</t>
  </si>
  <si>
    <t>Pferde</t>
  </si>
  <si>
    <t>Tabellennummer: 0201530</t>
  </si>
  <si>
    <t>Rinder (ohne Kälber)</t>
  </si>
  <si>
    <t>Getreideanteil %</t>
  </si>
  <si>
    <t>Anm.: Datengrundlage ist die Marktordnungswaren-Meldeverordnung. Die Werte der Vormonate können sich durch rückwirkende Korrekturen sowie durch Nachmeldungen ändern und entsprechen</t>
  </si>
  <si>
    <t xml:space="preserve"> dem bei der Drucklegung aktuellen Stand. Eine gesonderte Kennzeichnung der Änderungen kann aus technischen Gründen nicht erfolgen.</t>
  </si>
  <si>
    <t xml:space="preserve">3) sofern die Daten der Jahresmelder aus Datenschutzgründen gepunktet sind, umfasst die ausgewiesene Gesamtherstellung ausschließlich die Monatsmeldungen von Juli bis Juni. </t>
  </si>
  <si>
    <t xml:space="preserve">1) Einschließlich "Sonstiges Mischfutter". </t>
  </si>
  <si>
    <t>2) Jahresmelder</t>
  </si>
  <si>
    <t>ändern und entsprechen dem bei der Drucklegung aktuellen Stand. Eine gesonderte Kennzeichnung der Änderungen kann aus technischen Gründen nicht erfolgen.</t>
  </si>
  <si>
    <t>Gesamtherstellung 2)</t>
  </si>
  <si>
    <t xml:space="preserve">   Juni </t>
  </si>
  <si>
    <t xml:space="preserve">   Mai </t>
  </si>
  <si>
    <t xml:space="preserve">   April</t>
  </si>
  <si>
    <t xml:space="preserve">   März </t>
  </si>
  <si>
    <t xml:space="preserve">   Februar </t>
  </si>
  <si>
    <t xml:space="preserve">   Januar </t>
  </si>
  <si>
    <t xml:space="preserve">   November</t>
  </si>
  <si>
    <t xml:space="preserve">   Oktober</t>
  </si>
  <si>
    <t xml:space="preserve">   September</t>
  </si>
  <si>
    <t xml:space="preserve">   August</t>
  </si>
  <si>
    <t xml:space="preserve">   Juli</t>
  </si>
  <si>
    <t xml:space="preserve">   März</t>
  </si>
  <si>
    <t xml:space="preserve">   Februar</t>
  </si>
  <si>
    <t xml:space="preserve">   Dezember</t>
  </si>
  <si>
    <t>2023/                                                                              2024</t>
  </si>
  <si>
    <t>2022/                                                                              2023</t>
  </si>
  <si>
    <t xml:space="preserve">Getreide
insgesamt </t>
  </si>
  <si>
    <t xml:space="preserve">Hafer </t>
  </si>
  <si>
    <t xml:space="preserve">Gerste </t>
  </si>
  <si>
    <t>Tabellennummer: 0201560</t>
  </si>
  <si>
    <t xml:space="preserve">1)  Jahresmelder </t>
  </si>
  <si>
    <t xml:space="preserve">2) sofern die Daten der Jahresmelder aus Datenschutzgründen gepunktet sind, umfasst die ausgewiesene Gesamtherstellung ausschließlich die Monatsmeldungen von Juli bis Juni. </t>
  </si>
  <si>
    <t>BLE, 415</t>
  </si>
  <si>
    <t>Verarbeitung von Nicht-Getreide- und anderen Komponenten zu Mischfutter (vorläufige Zahlen)
Monatlich meldende Betriebe und Kleinbetriebe</t>
  </si>
  <si>
    <t>Tabellennummer: 0201630</t>
  </si>
  <si>
    <t>Futtererbsen</t>
  </si>
  <si>
    <t>Ackerbohnen</t>
  </si>
  <si>
    <t>Zitrus-, Obsttrester</t>
  </si>
  <si>
    <t>Melasse-, Rübenschnitzel</t>
  </si>
  <si>
    <t>Maniokprodukte,       verarb.tier.Protein 3),                                                             Sonstige. DDGS</t>
  </si>
  <si>
    <t>Ölkuchen</t>
  </si>
  <si>
    <t>Kleberfutter</t>
  </si>
  <si>
    <t>darunter aus: Sojabohnen</t>
  </si>
  <si>
    <t>darunter aus: Raps</t>
  </si>
  <si>
    <t xml:space="preserve">März </t>
  </si>
  <si>
    <t xml:space="preserve">Deutschland </t>
  </si>
  <si>
    <t>Jahresmelder</t>
  </si>
  <si>
    <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t>
  </si>
  <si>
    <t>1) Einschließlich Speiseerbsen und -bohnen, Wicken, Süßlupinen und andere Hülsenfrüchte. Aus Datenschutzgründen nur Deutschlandweit ausweisbar.</t>
  </si>
  <si>
    <t>2) rückwirkend ab dem WJ 15/16 Sojabohnen, aus Datenschutzgründen nur Deutschlandweit ausweisbar; Raps und Sonnenblumenkerne können aus Datenschutzgründen nicht mehr monatlich veröffentlicht werden</t>
  </si>
  <si>
    <t>4) sofern die Daten der Jahresmelder aus Datenschutzgründen nicht ausgewiesen sind, umfasst die ausgewiesene Gesamtherstellung ausschließlich die Monatsmeldungen von Juli bis Juni.</t>
  </si>
  <si>
    <t xml:space="preserve">3) verarbeitetes tierisches Protein (vtP). </t>
  </si>
  <si>
    <t>Zuckererzeugung, Zuckerabsatz und Zuckerbestände</t>
  </si>
  <si>
    <t>1 000 t Weißzuckerwert</t>
  </si>
  <si>
    <t>Zuckererzeugung</t>
  </si>
  <si>
    <t>Zuckerabsatz insgesamt</t>
  </si>
  <si>
    <t>2022/23</t>
  </si>
  <si>
    <t xml:space="preserve">2023/2024v </t>
  </si>
  <si>
    <t>2023/2024v</t>
  </si>
  <si>
    <t>-</t>
  </si>
  <si>
    <t>Oktober - Dezember</t>
  </si>
  <si>
    <t>x</t>
  </si>
  <si>
    <t>Tabellennummer: 0202030</t>
  </si>
  <si>
    <t xml:space="preserve">2) Wirtschaftsjahr gemäß Verordnung (EG) 318/2006 Artikel 1 Absatz 2 (01. Oktober 2023 bis 30. September 2024) sowie entsprechender Vergleichszeitraum 2022/2023.  </t>
  </si>
  <si>
    <t>1) Am Monatsende, ohne Zollläger.</t>
  </si>
  <si>
    <t>3) Aus Datenschutzgründen werden die Werte für die Erzeugung im Januar 23 und im Februar 23 zusammengefasst.</t>
  </si>
  <si>
    <t>Anm.: Zuckerfabriken und Handelsunternehmen.</t>
  </si>
  <si>
    <t>Zuckerabsatz der Zuckerfabriken und Handelsunternehmen</t>
  </si>
  <si>
    <t xml:space="preserve">Zuckerabsatz insgesamt </t>
  </si>
  <si>
    <t>Oktober bis November</t>
  </si>
  <si>
    <t>2023v</t>
  </si>
  <si>
    <t>Haushaltszucker</t>
  </si>
  <si>
    <t>davon für</t>
  </si>
  <si>
    <t>Süßwaren</t>
  </si>
  <si>
    <t>Backwaren</t>
  </si>
  <si>
    <t>Nährmittel, Backmittel</t>
  </si>
  <si>
    <t>Speiseeis und Milcherzeugnisse</t>
  </si>
  <si>
    <t>Wein, Sekt</t>
  </si>
  <si>
    <t>Erfrischungsgetränke,</t>
  </si>
  <si>
    <t>Fruchtsaft, Obstwein</t>
  </si>
  <si>
    <t>Bier, Spirituosen</t>
  </si>
  <si>
    <t>sonstige Produkte</t>
  </si>
  <si>
    <t>zusammen</t>
  </si>
  <si>
    <t>Tabellenummer: 0202060</t>
  </si>
  <si>
    <t>Brotaufstrich, Obst- und Gemüsekonserven</t>
  </si>
  <si>
    <t>Inlandsabsatz für Nahrung Zusammen</t>
  </si>
  <si>
    <t>Zuckerabsatz Insgesamt</t>
  </si>
  <si>
    <t>Verarbeitungszucker zu Nahrungszwecken</t>
  </si>
  <si>
    <t>Inlandsabsatz für industrielle Zwecke</t>
  </si>
  <si>
    <t>Anm.: Ohne Außenhandel mit zuckerhaltigen Erzeugnissen.</t>
  </si>
  <si>
    <t>1) Haushaltszucker für Futterzwecke (geschätzt): im Inlandsabsatz für Nahrung nicht enthalten, dafür im Zuckerabsatz insgesamt enthalten.</t>
  </si>
  <si>
    <t xml:space="preserve"> Sparten nicht zugeordnet werden kann.</t>
  </si>
  <si>
    <t>2) Der Posten „Verkauf für sonstige Produkte“ beinhaltet den Verkauf von Zucker an sonstige inländische Hersteller von Nahrungsmitteln, welcher den anderen</t>
  </si>
  <si>
    <t>. = kein Nachweis vorhanden oder aus Gründen des Datenschutzes betrieblicher Einzeldaten nicht veröffentlicht.</t>
  </si>
  <si>
    <t>die tatsächlichen Marktgegebenheiten möglicherweise nicht richtig wieder.</t>
  </si>
  <si>
    <t>Da nach Ablauf der Meldefrist noch nicht alle Meldungen der Wirtschaftsbeteiligten vollständig und korrekt vorliegen, geben die vorläufigen Daten für das Kalenderjahr 2023</t>
  </si>
  <si>
    <t>Anm.: Die veröffentlichten Werte beruhen auf den  übermittelten Angaben der meldepflichtigen Unternehmen an die BLE.</t>
  </si>
  <si>
    <t>Altenburger Land</t>
  </si>
  <si>
    <t>16077</t>
  </si>
  <si>
    <t>Greiz</t>
  </si>
  <si>
    <t>16076</t>
  </si>
  <si>
    <t>Saale-Orla-Kreis</t>
  </si>
  <si>
    <t>16075</t>
  </si>
  <si>
    <t>Saale-Holzland-Kreis</t>
  </si>
  <si>
    <t>16074</t>
  </si>
  <si>
    <t>Saalfeld-Rudolstadt</t>
  </si>
  <si>
    <t>16073</t>
  </si>
  <si>
    <t>Sonneberg</t>
  </si>
  <si>
    <t>16072</t>
  </si>
  <si>
    <t>Weimarer Land</t>
  </si>
  <si>
    <t>16071</t>
  </si>
  <si>
    <t>Ilm-Kreis</t>
  </si>
  <si>
    <t>16070</t>
  </si>
  <si>
    <t>Hildburghausen</t>
  </si>
  <si>
    <t>16069</t>
  </si>
  <si>
    <t>Sömmerda</t>
  </si>
  <si>
    <t>16068</t>
  </si>
  <si>
    <t>Gotha</t>
  </si>
  <si>
    <t>16067</t>
  </si>
  <si>
    <t>Schmalkalden-Meiningen</t>
  </si>
  <si>
    <t>16066</t>
  </si>
  <si>
    <t>Kyffhäuserkreis</t>
  </si>
  <si>
    <t>16065</t>
  </si>
  <si>
    <t>Unstrut-Hainich-Kreis</t>
  </si>
  <si>
    <t>16064</t>
  </si>
  <si>
    <t>Wartburgkreis</t>
  </si>
  <si>
    <t>16063</t>
  </si>
  <si>
    <t>Nordhausen</t>
  </si>
  <si>
    <t>16062</t>
  </si>
  <si>
    <t>Eichsfeld</t>
  </si>
  <si>
    <t>16061</t>
  </si>
  <si>
    <t>Eisenach, Stadt</t>
  </si>
  <si>
    <t>16056</t>
  </si>
  <si>
    <t>Weimar, Stadt</t>
  </si>
  <si>
    <t>16055</t>
  </si>
  <si>
    <t>Suhl, Stadt</t>
  </si>
  <si>
    <t>16054</t>
  </si>
  <si>
    <t>Jena, Stadt</t>
  </si>
  <si>
    <t>16053</t>
  </si>
  <si>
    <t>Gera, Stadt</t>
  </si>
  <si>
    <t>16052</t>
  </si>
  <si>
    <t>Erfurt, Stadt</t>
  </si>
  <si>
    <t>16051</t>
  </si>
  <si>
    <t>Wittenberg</t>
  </si>
  <si>
    <t>15091</t>
  </si>
  <si>
    <t>Stendal</t>
  </si>
  <si>
    <t>15090</t>
  </si>
  <si>
    <t>Salzlandkreis</t>
  </si>
  <si>
    <t>15089</t>
  </si>
  <si>
    <t>Saalekreis</t>
  </si>
  <si>
    <t>15088</t>
  </si>
  <si>
    <t>Mansfeld-Südharz</t>
  </si>
  <si>
    <t>15087</t>
  </si>
  <si>
    <t>Jerichower Land</t>
  </si>
  <si>
    <t>15086</t>
  </si>
  <si>
    <t>Harz</t>
  </si>
  <si>
    <t>15085</t>
  </si>
  <si>
    <t>Burgenlandkreis</t>
  </si>
  <si>
    <t>15084</t>
  </si>
  <si>
    <t>Börde</t>
  </si>
  <si>
    <t>15083</t>
  </si>
  <si>
    <t>Anhalt-Bitterfeld</t>
  </si>
  <si>
    <t>15082</t>
  </si>
  <si>
    <t>Altmarkkreis Salzwedel</t>
  </si>
  <si>
    <t>15081</t>
  </si>
  <si>
    <t>Magdeburg, Landeshauptstadt</t>
  </si>
  <si>
    <t>15003</t>
  </si>
  <si>
    <t>Halle (Saale), Stadt</t>
  </si>
  <si>
    <t>15002</t>
  </si>
  <si>
    <t>Dessau-Roßlau, Stadt</t>
  </si>
  <si>
    <t>15001</t>
  </si>
  <si>
    <t>Landkreis Nordsachsen</t>
  </si>
  <si>
    <t>14730</t>
  </si>
  <si>
    <t>Landkreis Leipzig</t>
  </si>
  <si>
    <t>14729</t>
  </si>
  <si>
    <t>Leipzig, Stadt</t>
  </si>
  <si>
    <t>14713</t>
  </si>
  <si>
    <t>Landkreis Sächsische Schweiz-Osterzgebirge</t>
  </si>
  <si>
    <t>14628</t>
  </si>
  <si>
    <t>Landkreis Meißen</t>
  </si>
  <si>
    <t>14627</t>
  </si>
  <si>
    <t>Landkreis Görlitz</t>
  </si>
  <si>
    <t>14626</t>
  </si>
  <si>
    <t>Landkreis Bautzen</t>
  </si>
  <si>
    <t>14625</t>
  </si>
  <si>
    <t>Dresden, Stadt</t>
  </si>
  <si>
    <t>14612</t>
  </si>
  <si>
    <t>Landkreis Zwickau</t>
  </si>
  <si>
    <t>14524</t>
  </si>
  <si>
    <t>Vogtlandkreis</t>
  </si>
  <si>
    <t>14523</t>
  </si>
  <si>
    <t>Landkreis Mittelsachsen</t>
  </si>
  <si>
    <t>14522</t>
  </si>
  <si>
    <t>Erzgebirgskreis</t>
  </si>
  <si>
    <t>14521</t>
  </si>
  <si>
    <t>Chemnitz, Stadt</t>
  </si>
  <si>
    <t>14511</t>
  </si>
  <si>
    <t>Landkreis Ludwigslust-Parchim</t>
  </si>
  <si>
    <t>13076</t>
  </si>
  <si>
    <t>Landkreis Vorpommern-Greifswald</t>
  </si>
  <si>
    <t>13075</t>
  </si>
  <si>
    <t>Landkreis Nordwestmecklenburg</t>
  </si>
  <si>
    <t>13074</t>
  </si>
  <si>
    <t>Landkreis Vorpommern-Rügen</t>
  </si>
  <si>
    <t>13073</t>
  </si>
  <si>
    <t>Landkreis Rostock</t>
  </si>
  <si>
    <t>13072</t>
  </si>
  <si>
    <t>Landkreis Mecklenburgische Seenplatte</t>
  </si>
  <si>
    <t>13071</t>
  </si>
  <si>
    <t>Schwerin</t>
  </si>
  <si>
    <t>13004</t>
  </si>
  <si>
    <t>Rostock</t>
  </si>
  <si>
    <t>13003</t>
  </si>
  <si>
    <t>Uckermark</t>
  </si>
  <si>
    <t>12073</t>
  </si>
  <si>
    <t>Teltow-Fläming</t>
  </si>
  <si>
    <t>12072</t>
  </si>
  <si>
    <t>Spree-Neiße</t>
  </si>
  <si>
    <t>12071</t>
  </si>
  <si>
    <t>Prignitz</t>
  </si>
  <si>
    <t>12070</t>
  </si>
  <si>
    <t>Potsdam-Mittelmark</t>
  </si>
  <si>
    <t>12069</t>
  </si>
  <si>
    <t>Ostprignitz-Ruppin</t>
  </si>
  <si>
    <t>12068</t>
  </si>
  <si>
    <t>Oder-Spree</t>
  </si>
  <si>
    <t>12067</t>
  </si>
  <si>
    <t>Oberspreewald-Lausitz</t>
  </si>
  <si>
    <t>12066</t>
  </si>
  <si>
    <t>Oberhavel</t>
  </si>
  <si>
    <t>12065</t>
  </si>
  <si>
    <t>Märkisch-Oderland</t>
  </si>
  <si>
    <t>12064</t>
  </si>
  <si>
    <t>Havelland</t>
  </si>
  <si>
    <t>12063</t>
  </si>
  <si>
    <t>Elbe-Elster</t>
  </si>
  <si>
    <t>12062</t>
  </si>
  <si>
    <t>Dahme-Spreewald</t>
  </si>
  <si>
    <t>12061</t>
  </si>
  <si>
    <t>Barnim</t>
  </si>
  <si>
    <t>12060</t>
  </si>
  <si>
    <t>Potsdam, Stadt</t>
  </si>
  <si>
    <t>12054</t>
  </si>
  <si>
    <t>Frankfurt (Oder), Stadt</t>
  </si>
  <si>
    <t>12053</t>
  </si>
  <si>
    <t>Cottbus, Stadt</t>
  </si>
  <si>
    <t>12052</t>
  </si>
  <si>
    <t>Brandenburg an der Havel, Stadt</t>
  </si>
  <si>
    <t>12051</t>
  </si>
  <si>
    <t>Berlin</t>
  </si>
  <si>
    <t>11000</t>
  </si>
  <si>
    <t>St. Wendel</t>
  </si>
  <si>
    <t>10046</t>
  </si>
  <si>
    <t>Saarpfalz-Kreis</t>
  </si>
  <si>
    <t>10045</t>
  </si>
  <si>
    <t>Saarlouis</t>
  </si>
  <si>
    <t>10044</t>
  </si>
  <si>
    <t>Neunkirchen</t>
  </si>
  <si>
    <t>10043</t>
  </si>
  <si>
    <t>Merzig-Wadern</t>
  </si>
  <si>
    <t>10042</t>
  </si>
  <si>
    <t>Regionalverband Saarbrücken</t>
  </si>
  <si>
    <t>10041</t>
  </si>
  <si>
    <t>Oberallgäu</t>
  </si>
  <si>
    <t>09780</t>
  </si>
  <si>
    <t>Donau-Ries</t>
  </si>
  <si>
    <t>09779</t>
  </si>
  <si>
    <t>Unterallgäu</t>
  </si>
  <si>
    <t>09778</t>
  </si>
  <si>
    <t>Ostallgäu</t>
  </si>
  <si>
    <t>09777</t>
  </si>
  <si>
    <t>Lindau (Bodensee)</t>
  </si>
  <si>
    <t>09776</t>
  </si>
  <si>
    <t>Neu-Ulm</t>
  </si>
  <si>
    <t>09775</t>
  </si>
  <si>
    <t>Günzburg</t>
  </si>
  <si>
    <t>09774</t>
  </si>
  <si>
    <t>Dillingen a. d. Donau</t>
  </si>
  <si>
    <t>09773</t>
  </si>
  <si>
    <t>Augsburg</t>
  </si>
  <si>
    <t>09772</t>
  </si>
  <si>
    <t>Aichach-Friedberg</t>
  </si>
  <si>
    <t>09771</t>
  </si>
  <si>
    <t>Memmingen, Stadt</t>
  </si>
  <si>
    <t>09764</t>
  </si>
  <si>
    <t>Kempten (Allgäu), Stadt</t>
  </si>
  <si>
    <t>09763</t>
  </si>
  <si>
    <t>Kaufbeuren, Stadt</t>
  </si>
  <si>
    <t>09762</t>
  </si>
  <si>
    <t>Augsburg, Stadt</t>
  </si>
  <si>
    <t>09761</t>
  </si>
  <si>
    <t>Würzburg</t>
  </si>
  <si>
    <t>09679</t>
  </si>
  <si>
    <t>Schweinfurt</t>
  </si>
  <si>
    <t>09678</t>
  </si>
  <si>
    <t>Main-Spessart</t>
  </si>
  <si>
    <t>09677</t>
  </si>
  <si>
    <t>Miltenberg</t>
  </si>
  <si>
    <t>09676</t>
  </si>
  <si>
    <t>Kitzingen</t>
  </si>
  <si>
    <t>09675</t>
  </si>
  <si>
    <t>Haßberge</t>
  </si>
  <si>
    <t>09674</t>
  </si>
  <si>
    <t>Rhön-Grabfeld</t>
  </si>
  <si>
    <t>09673</t>
  </si>
  <si>
    <t>Bad Kissingen</t>
  </si>
  <si>
    <t>09672</t>
  </si>
  <si>
    <t>Aschaffenburg</t>
  </si>
  <si>
    <t>09671</t>
  </si>
  <si>
    <t>Würzburg, Stadt</t>
  </si>
  <si>
    <t>09663</t>
  </si>
  <si>
    <t>Schweinfurt, Stadt</t>
  </si>
  <si>
    <t>09662</t>
  </si>
  <si>
    <t>Aschaffenburg, Stadt</t>
  </si>
  <si>
    <t>09661</t>
  </si>
  <si>
    <t>Weißenburg-Gunzenhausen</t>
  </si>
  <si>
    <t>09577</t>
  </si>
  <si>
    <t>Roth</t>
  </si>
  <si>
    <t>09576</t>
  </si>
  <si>
    <t>Neustadt a. d. Aisch Bad Windsheim</t>
  </si>
  <si>
    <t>09575</t>
  </si>
  <si>
    <t>Nürnberger Land</t>
  </si>
  <si>
    <t>09574</t>
  </si>
  <si>
    <t>Fürth</t>
  </si>
  <si>
    <t>09573</t>
  </si>
  <si>
    <t>Erlangen-Höchstadt</t>
  </si>
  <si>
    <t>09572</t>
  </si>
  <si>
    <t>Ansbach</t>
  </si>
  <si>
    <t>09571</t>
  </si>
  <si>
    <t>Schwabach, Stadt</t>
  </si>
  <si>
    <t>09565</t>
  </si>
  <si>
    <t>Nürnberg, Stadt</t>
  </si>
  <si>
    <t>09564</t>
  </si>
  <si>
    <t>Fürth, Stadt</t>
  </si>
  <si>
    <t>09563</t>
  </si>
  <si>
    <t>Erlangen, Stadt</t>
  </si>
  <si>
    <t>09562</t>
  </si>
  <si>
    <t>Ansbach, Stadt</t>
  </si>
  <si>
    <t>09561</t>
  </si>
  <si>
    <t>Wunsiedel i. Fichtelgebirge</t>
  </si>
  <si>
    <t>09479</t>
  </si>
  <si>
    <t>Lichtenfels</t>
  </si>
  <si>
    <t>09478</t>
  </si>
  <si>
    <t>Kulmbach</t>
  </si>
  <si>
    <t>09477</t>
  </si>
  <si>
    <t>Kronach</t>
  </si>
  <si>
    <t>09476</t>
  </si>
  <si>
    <t>Hof</t>
  </si>
  <si>
    <t>09475</t>
  </si>
  <si>
    <t>Forchheim</t>
  </si>
  <si>
    <t>09474</t>
  </si>
  <si>
    <t>Coburg</t>
  </si>
  <si>
    <t>09473</t>
  </si>
  <si>
    <t>Bayreuth</t>
  </si>
  <si>
    <t>09472</t>
  </si>
  <si>
    <t>Bamberg</t>
  </si>
  <si>
    <t>09471</t>
  </si>
  <si>
    <t>Hof, Stadt</t>
  </si>
  <si>
    <t>09464</t>
  </si>
  <si>
    <t>Coburg, Stadt</t>
  </si>
  <si>
    <t>09463</t>
  </si>
  <si>
    <t>Tirschenreuth</t>
  </si>
  <si>
    <t>09377</t>
  </si>
  <si>
    <t>Schwandorf</t>
  </si>
  <si>
    <t>09376</t>
  </si>
  <si>
    <t>Regensburg</t>
  </si>
  <si>
    <t>09375</t>
  </si>
  <si>
    <t>Neustadt a. d. Waldnaab</t>
  </si>
  <si>
    <t>09374</t>
  </si>
  <si>
    <t>Neumarkt i. d. Oberpfalz</t>
  </si>
  <si>
    <t>09373</t>
  </si>
  <si>
    <t>Cham</t>
  </si>
  <si>
    <t>09372</t>
  </si>
  <si>
    <t>Amberg-Sulzbach</t>
  </si>
  <si>
    <t>09371</t>
  </si>
  <si>
    <t>Weiden i. d. Oberpfalz, Stadt</t>
  </si>
  <si>
    <t>09363</t>
  </si>
  <si>
    <t>Amberg, Stadt</t>
  </si>
  <si>
    <t>09361</t>
  </si>
  <si>
    <t>Dingolfing-Landau</t>
  </si>
  <si>
    <t>09279</t>
  </si>
  <si>
    <t>Straubing-Bogen</t>
  </si>
  <si>
    <t>09278</t>
  </si>
  <si>
    <t>Rottal-Inn</t>
  </si>
  <si>
    <t>09277</t>
  </si>
  <si>
    <t>Regen</t>
  </si>
  <si>
    <t>09276</t>
  </si>
  <si>
    <t>Passau</t>
  </si>
  <si>
    <t>09275</t>
  </si>
  <si>
    <t>Landshut</t>
  </si>
  <si>
    <t>09274</t>
  </si>
  <si>
    <t>Kelheim</t>
  </si>
  <si>
    <t>09273</t>
  </si>
  <si>
    <t>Freyung-Grafenau</t>
  </si>
  <si>
    <t>09272</t>
  </si>
  <si>
    <t>Deggendorf</t>
  </si>
  <si>
    <t>09271</t>
  </si>
  <si>
    <t>Straubing, Stadt</t>
  </si>
  <si>
    <t>09263</t>
  </si>
  <si>
    <t>Passau, Stadt</t>
  </si>
  <si>
    <t>09262</t>
  </si>
  <si>
    <t>Landshut, Stadt</t>
  </si>
  <si>
    <t>09261</t>
  </si>
  <si>
    <t>Weilheim-Schongau</t>
  </si>
  <si>
    <t>09190</t>
  </si>
  <si>
    <t>Traunstein</t>
  </si>
  <si>
    <t>09189</t>
  </si>
  <si>
    <t>Starnberg</t>
  </si>
  <si>
    <t>09188</t>
  </si>
  <si>
    <t>Rosenheim</t>
  </si>
  <si>
    <t>09187</t>
  </si>
  <si>
    <t>Pfaffenhofen a. d. Ilm</t>
  </si>
  <si>
    <t>09186</t>
  </si>
  <si>
    <t>Neuburg-Schrobenhausen</t>
  </si>
  <si>
    <t>09185</t>
  </si>
  <si>
    <t>München</t>
  </si>
  <si>
    <t>09184</t>
  </si>
  <si>
    <t>Mühldorf a. Inn</t>
  </si>
  <si>
    <t>09183</t>
  </si>
  <si>
    <t>Miesbach</t>
  </si>
  <si>
    <t>09182</t>
  </si>
  <si>
    <t>Landsberg am Lech</t>
  </si>
  <si>
    <t>09181</t>
  </si>
  <si>
    <t>Garmisch-Partenkirchen</t>
  </si>
  <si>
    <t>09180</t>
  </si>
  <si>
    <t>Fürstenfeldbruck</t>
  </si>
  <si>
    <t>09179</t>
  </si>
  <si>
    <t>Freising</t>
  </si>
  <si>
    <t>09178</t>
  </si>
  <si>
    <t>Erding</t>
  </si>
  <si>
    <t>09177</t>
  </si>
  <si>
    <t>Eichstätt</t>
  </si>
  <si>
    <t>09176</t>
  </si>
  <si>
    <t>Ebersberg</t>
  </si>
  <si>
    <t>09175</t>
  </si>
  <si>
    <t>Dachau</t>
  </si>
  <si>
    <t>09174</t>
  </si>
  <si>
    <t>Bad Tölz-Wolfratshausen</t>
  </si>
  <si>
    <t>09173</t>
  </si>
  <si>
    <t>Berchtesgadener Land</t>
  </si>
  <si>
    <t>09172</t>
  </si>
  <si>
    <t>Altötting</t>
  </si>
  <si>
    <t>09171</t>
  </si>
  <si>
    <t>München, Landeshauptstadt</t>
  </si>
  <si>
    <t>09162</t>
  </si>
  <si>
    <t>Ingolstadt, Stadt</t>
  </si>
  <si>
    <t>09161</t>
  </si>
  <si>
    <t>Sigmaringen</t>
  </si>
  <si>
    <t>08437</t>
  </si>
  <si>
    <t>Ravensburg</t>
  </si>
  <si>
    <t>08436</t>
  </si>
  <si>
    <t>Bodenseekreis</t>
  </si>
  <si>
    <t>08435</t>
  </si>
  <si>
    <t>Biberach</t>
  </si>
  <si>
    <t>08426</t>
  </si>
  <si>
    <t>Alb-Donau-Kreis</t>
  </si>
  <si>
    <t>08425</t>
  </si>
  <si>
    <t>Ulm</t>
  </si>
  <si>
    <t>08421</t>
  </si>
  <si>
    <t>Zollernalbkreis</t>
  </si>
  <si>
    <t>08417</t>
  </si>
  <si>
    <t>Tübingen</t>
  </si>
  <si>
    <t>08416</t>
  </si>
  <si>
    <t>Reutlingen</t>
  </si>
  <si>
    <t>08415</t>
  </si>
  <si>
    <t>Waldshut</t>
  </si>
  <si>
    <t>08337</t>
  </si>
  <si>
    <t>Lörrach</t>
  </si>
  <si>
    <t>08336</t>
  </si>
  <si>
    <t>Konstanz</t>
  </si>
  <si>
    <t>08335</t>
  </si>
  <si>
    <t>Tuttlingen</t>
  </si>
  <si>
    <t>08327</t>
  </si>
  <si>
    <t>Schwarzwald-Baar-Kreis</t>
  </si>
  <si>
    <t>08326</t>
  </si>
  <si>
    <t>Rottweil</t>
  </si>
  <si>
    <t>08325</t>
  </si>
  <si>
    <t>Ortenaukreis</t>
  </si>
  <si>
    <t>08317</t>
  </si>
  <si>
    <t>Emmendingen</t>
  </si>
  <si>
    <t>08316</t>
  </si>
  <si>
    <t>Breisgau-Hochschwarzwald</t>
  </si>
  <si>
    <t>08315</t>
  </si>
  <si>
    <t>Freudenstadt</t>
  </si>
  <si>
    <t>08237</t>
  </si>
  <si>
    <t>Enzkreis</t>
  </si>
  <si>
    <t>08236</t>
  </si>
  <si>
    <t>Calw</t>
  </si>
  <si>
    <t>08235</t>
  </si>
  <si>
    <t>Pforzheim, Stadt</t>
  </si>
  <si>
    <t>08231</t>
  </si>
  <si>
    <t>Rhein-Neckar-Kreis</t>
  </si>
  <si>
    <t>08226</t>
  </si>
  <si>
    <t>Neckar-Odenwald-Kreis</t>
  </si>
  <si>
    <t>08225</t>
  </si>
  <si>
    <t>Mannheim, Stadt</t>
  </si>
  <si>
    <t>08222</t>
  </si>
  <si>
    <t>Heidelberg, Stadt</t>
  </si>
  <si>
    <t>08221</t>
  </si>
  <si>
    <t>Rastatt</t>
  </si>
  <si>
    <t>08216</t>
  </si>
  <si>
    <t>Karlsruhe</t>
  </si>
  <si>
    <t>08215</t>
  </si>
  <si>
    <t>Ostalbkreis</t>
  </si>
  <si>
    <t>08136</t>
  </si>
  <si>
    <t>Heidenheim</t>
  </si>
  <si>
    <t>08135</t>
  </si>
  <si>
    <t>Main-Tauber-Kreis</t>
  </si>
  <si>
    <t>08128</t>
  </si>
  <si>
    <t>Schwäbisch Hall</t>
  </si>
  <si>
    <t>08127</t>
  </si>
  <si>
    <t>Hohenlohekreis</t>
  </si>
  <si>
    <t>08126</t>
  </si>
  <si>
    <t>Heilbronn</t>
  </si>
  <si>
    <t>08125</t>
  </si>
  <si>
    <t>Rems-Murr-Kreis</t>
  </si>
  <si>
    <t>08119</t>
  </si>
  <si>
    <t>Ludwigsburg</t>
  </si>
  <si>
    <t>08118</t>
  </si>
  <si>
    <t>Göppingen</t>
  </si>
  <si>
    <t>08117</t>
  </si>
  <si>
    <t>Esslingen</t>
  </si>
  <si>
    <t>08116</t>
  </si>
  <si>
    <t>Böblingen</t>
  </si>
  <si>
    <t>08115</t>
  </si>
  <si>
    <t>Stuttgart, Landeshauptstadt</t>
  </si>
  <si>
    <t>08111</t>
  </si>
  <si>
    <t>Südwestpfalz</t>
  </si>
  <si>
    <t>07340</t>
  </si>
  <si>
    <t>Mainz-Bingen</t>
  </si>
  <si>
    <t>07339</t>
  </si>
  <si>
    <t>Rhein-Pfalz-Kreis</t>
  </si>
  <si>
    <t>07338</t>
  </si>
  <si>
    <t>Südliche Weinstraße</t>
  </si>
  <si>
    <t>07337</t>
  </si>
  <si>
    <t>Kusel</t>
  </si>
  <si>
    <t>07336</t>
  </si>
  <si>
    <t>Kaiserslautern</t>
  </si>
  <si>
    <t>07335</t>
  </si>
  <si>
    <t>Germersheim</t>
  </si>
  <si>
    <t>07334</t>
  </si>
  <si>
    <t>Donnersbergkreis</t>
  </si>
  <si>
    <t>07333</t>
  </si>
  <si>
    <t>Bad Dürkheim</t>
  </si>
  <si>
    <t>07332</t>
  </si>
  <si>
    <t>Alzey-Worms</t>
  </si>
  <si>
    <t>07331</t>
  </si>
  <si>
    <t>Zweibrücken, Stadt</t>
  </si>
  <si>
    <t>07320</t>
  </si>
  <si>
    <t>Worms, Stadt</t>
  </si>
  <si>
    <t>07319</t>
  </si>
  <si>
    <t>Speyer, Stadt</t>
  </si>
  <si>
    <t>07318</t>
  </si>
  <si>
    <t>Pirmasens, Stadt</t>
  </si>
  <si>
    <t>07317</t>
  </si>
  <si>
    <t>Neustadt an der Weinstraße, Stadt</t>
  </si>
  <si>
    <t>07316</t>
  </si>
  <si>
    <t>Mainz, Stadt</t>
  </si>
  <si>
    <t>07315</t>
  </si>
  <si>
    <t>Ludwigshafen am Rhein, Stadt</t>
  </si>
  <si>
    <t>07314</t>
  </si>
  <si>
    <t>Landau in der Pfalz, Stadt</t>
  </si>
  <si>
    <t>07313</t>
  </si>
  <si>
    <t>Kaiserslautern, Stadt</t>
  </si>
  <si>
    <t>07312</t>
  </si>
  <si>
    <t>Frankenthal (Pfalz), Stadt</t>
  </si>
  <si>
    <t>07311</t>
  </si>
  <si>
    <t>Trier-Saarburg</t>
  </si>
  <si>
    <t>07235</t>
  </si>
  <si>
    <t>Vulkaneifel</t>
  </si>
  <si>
    <t>07233</t>
  </si>
  <si>
    <t>Bitburg-Prüm</t>
  </si>
  <si>
    <t>07232</t>
  </si>
  <si>
    <t>Bernkastel-Wittlich</t>
  </si>
  <si>
    <t>07231</t>
  </si>
  <si>
    <t>Trier, Stadt</t>
  </si>
  <si>
    <t>07211</t>
  </si>
  <si>
    <t>Westerwaldkreis</t>
  </si>
  <si>
    <t>07143</t>
  </si>
  <si>
    <t>Rhein-Lahn-Kreis</t>
  </si>
  <si>
    <t>07141</t>
  </si>
  <si>
    <t>Rhein-Hunsrück-Kreis</t>
  </si>
  <si>
    <t>07140</t>
  </si>
  <si>
    <t>Neuwied</t>
  </si>
  <si>
    <t>07138</t>
  </si>
  <si>
    <t>Mayen-Koblenz</t>
  </si>
  <si>
    <t>07137</t>
  </si>
  <si>
    <t>Cochem-Zell</t>
  </si>
  <si>
    <t>07135</t>
  </si>
  <si>
    <t>Birkenfeld</t>
  </si>
  <si>
    <t>07134</t>
  </si>
  <si>
    <t>Bad Kreuznach</t>
  </si>
  <si>
    <t>07133</t>
  </si>
  <si>
    <t>Altenkirchen (Westerwald)</t>
  </si>
  <si>
    <t>07132</t>
  </si>
  <si>
    <t>Ahrweiler</t>
  </si>
  <si>
    <t>07131</t>
  </si>
  <si>
    <t>Koblenz, Stadt</t>
  </si>
  <si>
    <t>07111</t>
  </si>
  <si>
    <t>Werra-Meißner-Kreis</t>
  </si>
  <si>
    <t>06636</t>
  </si>
  <si>
    <t>Waldeck-Frankenberg</t>
  </si>
  <si>
    <t>06635</t>
  </si>
  <si>
    <t>Schwalm-Eder-Kreis</t>
  </si>
  <si>
    <t>06634</t>
  </si>
  <si>
    <t>Kassel</t>
  </si>
  <si>
    <t>06633</t>
  </si>
  <si>
    <t>Hersfeld-Rotenburg</t>
  </si>
  <si>
    <t>06632</t>
  </si>
  <si>
    <t>Fulda</t>
  </si>
  <si>
    <t>06631</t>
  </si>
  <si>
    <t>Kassel, Stadt</t>
  </si>
  <si>
    <t>06611</t>
  </si>
  <si>
    <t>Vogelsbergkreis</t>
  </si>
  <si>
    <t>06535</t>
  </si>
  <si>
    <t>Marburg-Biedenkopf</t>
  </si>
  <si>
    <t>06534</t>
  </si>
  <si>
    <t>Limburg-Weilburg</t>
  </si>
  <si>
    <t>06533</t>
  </si>
  <si>
    <t>Lahn-Dill-Kreis</t>
  </si>
  <si>
    <t>06532</t>
  </si>
  <si>
    <t>Gießen</t>
  </si>
  <si>
    <t>06531</t>
  </si>
  <si>
    <t>Wetteraukreis</t>
  </si>
  <si>
    <t>06440</t>
  </si>
  <si>
    <t>Rheingau-Taunus-Kreis</t>
  </si>
  <si>
    <t>06439</t>
  </si>
  <si>
    <t>Offenbach</t>
  </si>
  <si>
    <t>06438</t>
  </si>
  <si>
    <t>Odenwaldkreis</t>
  </si>
  <si>
    <t>06437</t>
  </si>
  <si>
    <t>Main-Taunus-Kreis</t>
  </si>
  <si>
    <t>06436</t>
  </si>
  <si>
    <t>Main-Kinzig-Kreis</t>
  </si>
  <si>
    <t>06435</t>
  </si>
  <si>
    <t>Hochtaunuskreis</t>
  </si>
  <si>
    <t>06434</t>
  </si>
  <si>
    <t>Groß-Gerau</t>
  </si>
  <si>
    <t>06433</t>
  </si>
  <si>
    <t>Darmstadt-Dieburg</t>
  </si>
  <si>
    <t>06432</t>
  </si>
  <si>
    <t>Bergstraße</t>
  </si>
  <si>
    <t>06431</t>
  </si>
  <si>
    <t>Wiesbaden, Landeshauptstadt</t>
  </si>
  <si>
    <t>06414</t>
  </si>
  <si>
    <t>Offenbach am Main, Stadt</t>
  </si>
  <si>
    <t>06413</t>
  </si>
  <si>
    <t>Frankfurt am Main, Stadt</t>
  </si>
  <si>
    <t>06412</t>
  </si>
  <si>
    <t>Darmstadt, Stadt</t>
  </si>
  <si>
    <t>06411</t>
  </si>
  <si>
    <t>Unna</t>
  </si>
  <si>
    <t>05978</t>
  </si>
  <si>
    <t>Soest</t>
  </si>
  <si>
    <t>05974</t>
  </si>
  <si>
    <t>Siegen-Wittgenstein</t>
  </si>
  <si>
    <t>05970</t>
  </si>
  <si>
    <t>Olpe</t>
  </si>
  <si>
    <t>05966</t>
  </si>
  <si>
    <t>Märkischer Kreis</t>
  </si>
  <si>
    <t>05962</t>
  </si>
  <si>
    <t>Hochsauerlandkreis</t>
  </si>
  <si>
    <t>05958</t>
  </si>
  <si>
    <t>Ennepe-Ruhr-Kreis</t>
  </si>
  <si>
    <t>05954</t>
  </si>
  <si>
    <t>Herne, Stadt</t>
  </si>
  <si>
    <t>05916</t>
  </si>
  <si>
    <t>Hamm, Stadt</t>
  </si>
  <si>
    <t>05915</t>
  </si>
  <si>
    <t>Hagen, Stadt</t>
  </si>
  <si>
    <t>05914</t>
  </si>
  <si>
    <t>Dortmund, Stadt</t>
  </si>
  <si>
    <t>05913</t>
  </si>
  <si>
    <t>Bochum, Stadt</t>
  </si>
  <si>
    <t>05911</t>
  </si>
  <si>
    <t>Paderborn</t>
  </si>
  <si>
    <t>05774</t>
  </si>
  <si>
    <t>Minden-Lübbecke</t>
  </si>
  <si>
    <t>05770</t>
  </si>
  <si>
    <t>Lippe</t>
  </si>
  <si>
    <t>05766</t>
  </si>
  <si>
    <t>Höxter</t>
  </si>
  <si>
    <t>05762</t>
  </si>
  <si>
    <t>Herford</t>
  </si>
  <si>
    <t>05758</t>
  </si>
  <si>
    <t>Gütersloh</t>
  </si>
  <si>
    <t>05754</t>
  </si>
  <si>
    <t>Bielefeld, Stadt</t>
  </si>
  <si>
    <t>05711</t>
  </si>
  <si>
    <t>Warendorf</t>
  </si>
  <si>
    <t>05570</t>
  </si>
  <si>
    <t>Steinfurt</t>
  </si>
  <si>
    <t>05566</t>
  </si>
  <si>
    <t>Recklinghausen</t>
  </si>
  <si>
    <t>05562</t>
  </si>
  <si>
    <t>Coesfeld</t>
  </si>
  <si>
    <t>05558</t>
  </si>
  <si>
    <t>Borken</t>
  </si>
  <si>
    <t>05554</t>
  </si>
  <si>
    <t>Münster, Stadt</t>
  </si>
  <si>
    <t>05515</t>
  </si>
  <si>
    <t>Gelsenkirchen, Stadt</t>
  </si>
  <si>
    <t>05513</t>
  </si>
  <si>
    <t>Bottrop, Stadt</t>
  </si>
  <si>
    <t>05512</t>
  </si>
  <si>
    <t>Rhein-Sieg-Kreis</t>
  </si>
  <si>
    <t>05382</t>
  </si>
  <si>
    <t>Rheinisch-Bergischer-Kreis</t>
  </si>
  <si>
    <t>05378</t>
  </si>
  <si>
    <t>Oberbergischer Kreis</t>
  </si>
  <si>
    <t>05374</t>
  </si>
  <si>
    <t>Heinsberg</t>
  </si>
  <si>
    <t>05370</t>
  </si>
  <si>
    <t>Euskirchen</t>
  </si>
  <si>
    <t>05366</t>
  </si>
  <si>
    <t>Rhein-Erft-Kreis</t>
  </si>
  <si>
    <t>05362</t>
  </si>
  <si>
    <t>Düren</t>
  </si>
  <si>
    <t>05358</t>
  </si>
  <si>
    <t>Städteregion Aachen</t>
  </si>
  <si>
    <t>05334</t>
  </si>
  <si>
    <t>Leverkusen, Stadt</t>
  </si>
  <si>
    <t>05316</t>
  </si>
  <si>
    <t>Köln, Stadt</t>
  </si>
  <si>
    <t>05315</t>
  </si>
  <si>
    <t>Bonn, Stadt</t>
  </si>
  <si>
    <t>05314</t>
  </si>
  <si>
    <t>Wesel</t>
  </si>
  <si>
    <t>05170</t>
  </si>
  <si>
    <t>Viersen</t>
  </si>
  <si>
    <t>05166</t>
  </si>
  <si>
    <t>Rhein-Kreis Neuss</t>
  </si>
  <si>
    <t>05162</t>
  </si>
  <si>
    <t>Mettmann</t>
  </si>
  <si>
    <t>05158</t>
  </si>
  <si>
    <t>Kleve</t>
  </si>
  <si>
    <t>05154</t>
  </si>
  <si>
    <t>Wuppertal, Stadt</t>
  </si>
  <si>
    <t>05124</t>
  </si>
  <si>
    <t>Solingen, Stadt</t>
  </si>
  <si>
    <t>05122</t>
  </si>
  <si>
    <t>Remscheid, Stadt</t>
  </si>
  <si>
    <t>05120</t>
  </si>
  <si>
    <t>Oberhausen, Stadt</t>
  </si>
  <si>
    <t>05119</t>
  </si>
  <si>
    <t>Mülheim an der Ruhr, Stadt</t>
  </si>
  <si>
    <t>05117</t>
  </si>
  <si>
    <t>Mönchengladbach, Stadt</t>
  </si>
  <si>
    <t>05116</t>
  </si>
  <si>
    <t>Krefeld, Stadt</t>
  </si>
  <si>
    <t>05114</t>
  </si>
  <si>
    <t>Essen, Stadt</t>
  </si>
  <si>
    <t>05113</t>
  </si>
  <si>
    <t>Duisburg, Stadt</t>
  </si>
  <si>
    <t>05112</t>
  </si>
  <si>
    <t>Düsseldorf, Stadt</t>
  </si>
  <si>
    <t>05111</t>
  </si>
  <si>
    <t>Bremerhaven</t>
  </si>
  <si>
    <t>04012</t>
  </si>
  <si>
    <t>Bremen</t>
  </si>
  <si>
    <t>04011</t>
  </si>
  <si>
    <t>Wittmund</t>
  </si>
  <si>
    <t>03462</t>
  </si>
  <si>
    <t>Wesermarsch</t>
  </si>
  <si>
    <t>03461</t>
  </si>
  <si>
    <t>Vechta</t>
  </si>
  <si>
    <t>03460</t>
  </si>
  <si>
    <t>Osnabrück</t>
  </si>
  <si>
    <t>03459</t>
  </si>
  <si>
    <t>Oldenburg</t>
  </si>
  <si>
    <t>03458</t>
  </si>
  <si>
    <t>Leer</t>
  </si>
  <si>
    <t>03457</t>
  </si>
  <si>
    <t>Grafschaft Bentheim</t>
  </si>
  <si>
    <t>03456</t>
  </si>
  <si>
    <t>Friesland</t>
  </si>
  <si>
    <t>03455</t>
  </si>
  <si>
    <t>Emsland</t>
  </si>
  <si>
    <t>03454</t>
  </si>
  <si>
    <t>Cloppenburg</t>
  </si>
  <si>
    <t>03453</t>
  </si>
  <si>
    <t>Aurich</t>
  </si>
  <si>
    <t>03452</t>
  </si>
  <si>
    <t>Ammerland</t>
  </si>
  <si>
    <t>03451</t>
  </si>
  <si>
    <t>Wilhelmshaven, Stadt</t>
  </si>
  <si>
    <t>03405</t>
  </si>
  <si>
    <t>Osnabrück, Stadt</t>
  </si>
  <si>
    <t>03404</t>
  </si>
  <si>
    <t>Oldenburg, Stadt</t>
  </si>
  <si>
    <t>03403</t>
  </si>
  <si>
    <t>Emden, Stadt</t>
  </si>
  <si>
    <t>03402</t>
  </si>
  <si>
    <t>Delmenhorst, Stadt</t>
  </si>
  <si>
    <t>03401</t>
  </si>
  <si>
    <t>Verden</t>
  </si>
  <si>
    <t>03361</t>
  </si>
  <si>
    <t>Uelzen</t>
  </si>
  <si>
    <t>03360</t>
  </si>
  <si>
    <t>Stade</t>
  </si>
  <si>
    <t>03359</t>
  </si>
  <si>
    <t>Heidekreis</t>
  </si>
  <si>
    <t>03358</t>
  </si>
  <si>
    <t>Rotenburg (Wümme)</t>
  </si>
  <si>
    <t>03357</t>
  </si>
  <si>
    <t>Osterholz</t>
  </si>
  <si>
    <t>03356</t>
  </si>
  <si>
    <t>Lüneburg</t>
  </si>
  <si>
    <t>03355</t>
  </si>
  <si>
    <t>Lüchow-Dannenberg</t>
  </si>
  <si>
    <t>03354</t>
  </si>
  <si>
    <t>Harburg</t>
  </si>
  <si>
    <t>03353</t>
  </si>
  <si>
    <t>Cuxhaven</t>
  </si>
  <si>
    <t>03352</t>
  </si>
  <si>
    <t>Celle</t>
  </si>
  <si>
    <t>03351</t>
  </si>
  <si>
    <t>Schaumburg</t>
  </si>
  <si>
    <t>03257</t>
  </si>
  <si>
    <t>Nienburg (Weser)</t>
  </si>
  <si>
    <t>03256</t>
  </si>
  <si>
    <t>Holzminden</t>
  </si>
  <si>
    <t>03255</t>
  </si>
  <si>
    <t>Hildesheim</t>
  </si>
  <si>
    <t>03254</t>
  </si>
  <si>
    <t>Hameln-Pyrmont</t>
  </si>
  <si>
    <t>03252</t>
  </si>
  <si>
    <t>Diepholz</t>
  </si>
  <si>
    <t>03251</t>
  </si>
  <si>
    <t>Region Hannover</t>
  </si>
  <si>
    <t>03241</t>
  </si>
  <si>
    <t>Wolfenbüttel</t>
  </si>
  <si>
    <t>03158</t>
  </si>
  <si>
    <t>Peine</t>
  </si>
  <si>
    <t>03157</t>
  </si>
  <si>
    <t>Osterode am Harz</t>
  </si>
  <si>
    <t>03156</t>
  </si>
  <si>
    <t>Northeim</t>
  </si>
  <si>
    <t>03155</t>
  </si>
  <si>
    <t>Helmstedt</t>
  </si>
  <si>
    <t>03154</t>
  </si>
  <si>
    <t>Goslar</t>
  </si>
  <si>
    <t>03153</t>
  </si>
  <si>
    <t>Göttingen</t>
  </si>
  <si>
    <t>03152</t>
  </si>
  <si>
    <t>Gifhorn</t>
  </si>
  <si>
    <t>03151</t>
  </si>
  <si>
    <t>Wolfsburg, Stadt</t>
  </si>
  <si>
    <t>03103</t>
  </si>
  <si>
    <t>Salzgitter, Stadt</t>
  </si>
  <si>
    <t>03102</t>
  </si>
  <si>
    <t>Braunschweig, Stadt</t>
  </si>
  <si>
    <t>03101</t>
  </si>
  <si>
    <t>Hamburg</t>
  </si>
  <si>
    <t>02000</t>
  </si>
  <si>
    <t>Stormarn</t>
  </si>
  <si>
    <t>01062</t>
  </si>
  <si>
    <t>Steinburg</t>
  </si>
  <si>
    <t>01061</t>
  </si>
  <si>
    <t>Segeberg</t>
  </si>
  <si>
    <t>01060</t>
  </si>
  <si>
    <t>Schleswig-Flensburg</t>
  </si>
  <si>
    <t>01059</t>
  </si>
  <si>
    <t>Rendsburg-Eckernförde</t>
  </si>
  <si>
    <t>01058</t>
  </si>
  <si>
    <t>Plön</t>
  </si>
  <si>
    <t>01057</t>
  </si>
  <si>
    <t>Pinneberg</t>
  </si>
  <si>
    <t>01056</t>
  </si>
  <si>
    <t>Ostholstein</t>
  </si>
  <si>
    <t>01055</t>
  </si>
  <si>
    <t>Nordfriesland</t>
  </si>
  <si>
    <t>01054</t>
  </si>
  <si>
    <t>Herzogtum Lauenburg</t>
  </si>
  <si>
    <t>01053</t>
  </si>
  <si>
    <t>Dithmarschen</t>
  </si>
  <si>
    <t>01051</t>
  </si>
  <si>
    <t>Neumünster, Stadt</t>
  </si>
  <si>
    <t>01004</t>
  </si>
  <si>
    <t>Lübeck, Hansestadt</t>
  </si>
  <si>
    <t>01003</t>
  </si>
  <si>
    <t>Kiel, Landeshauptstadt</t>
  </si>
  <si>
    <t>01002</t>
  </si>
  <si>
    <t>Flensburg, Stadt</t>
  </si>
  <si>
    <t>01001</t>
  </si>
  <si>
    <t>2023 v</t>
  </si>
  <si>
    <t>Kreiskennzahl</t>
  </si>
  <si>
    <t>Jahressumme</t>
  </si>
  <si>
    <t xml:space="preserve"> Januar</t>
  </si>
  <si>
    <t>Gebietsstand</t>
  </si>
  <si>
    <t>Tabellenummer: 0204035</t>
  </si>
  <si>
    <t>Stand: 16.01.2024</t>
  </si>
  <si>
    <t>Monatliche Rohmilchlieferung der deutschen Erzeuger an deutsche milchwirtschaftliche Unternehmen nach Kreisen - Angaben in kg</t>
  </si>
  <si>
    <t>Werte die gepunktet sind, sind in der Gesmatsumme Deutschlands enthalten.jedoch nicht in der Jahressumme der betroffenen Kreise.</t>
  </si>
  <si>
    <t>in 1 000 t am Ende des Monats</t>
  </si>
  <si>
    <t>Tabellennummer: 0204490</t>
  </si>
  <si>
    <t xml:space="preserve">1) Sonnenblumenkerne, Leinsaat, Sojabohnen, Maiskeime, Kopra u.a. </t>
  </si>
  <si>
    <t xml:space="preserve">2) inklusive Jahresmelder        </t>
  </si>
  <si>
    <t xml:space="preserve">Anm.: Datengrundlage sind die Marktordnungswaren-Meldeverordnung sowie ab Juli 2023 die Durchführungsverordnung (EU) 2017/1185. </t>
  </si>
  <si>
    <t xml:space="preserve">Die Werte der Vormonate können sich durch rückwirkende Korrekturen sowie durch Nachmeldungen ändern und entsprechen dem bei der </t>
  </si>
  <si>
    <t>Drucklegung aktuellen Stand. Eine gesonderte Kennzeichnung der Änderungen kann aus technischen Gründen nicht erfolgen.</t>
  </si>
  <si>
    <t>Raps- und Rübsensamen
insgesamt</t>
  </si>
  <si>
    <t>Anlandungen der deutschen Hochsee- und Küstenfischerei in Deutschland</t>
  </si>
  <si>
    <t>t Anlandegewicht</t>
  </si>
  <si>
    <t>Zeitraum</t>
  </si>
  <si>
    <t>Große Hochseefischerei</t>
  </si>
  <si>
    <t>Kleine Hochsee- und
Küstenfischerei</t>
  </si>
  <si>
    <t xml:space="preserve">Jan. - März </t>
  </si>
  <si>
    <t xml:space="preserve">April - Juni </t>
  </si>
  <si>
    <t xml:space="preserve">Juli - Sept. </t>
  </si>
  <si>
    <t xml:space="preserve">Okt. - Dez. </t>
  </si>
  <si>
    <t xml:space="preserve">Insgesamt  </t>
  </si>
  <si>
    <t>Tabellennummer: 0205030</t>
  </si>
  <si>
    <t>Jahr 2023</t>
  </si>
  <si>
    <t>Okt. - Dez. 2023</t>
  </si>
  <si>
    <t>Juli - Sept. 2023</t>
  </si>
  <si>
    <t>April - Juni 2023</t>
  </si>
  <si>
    <t>Jan. - März 2023</t>
  </si>
  <si>
    <t>1 000 €</t>
  </si>
  <si>
    <t>Sonstige</t>
  </si>
  <si>
    <t>Muscheln</t>
  </si>
  <si>
    <t>Krabben</t>
  </si>
  <si>
    <t>Rotbarsch</t>
  </si>
  <si>
    <t>Seelachs</t>
  </si>
  <si>
    <t>Schellfisch</t>
  </si>
  <si>
    <t xml:space="preserve">Makrele  </t>
  </si>
  <si>
    <t>Hering</t>
  </si>
  <si>
    <t>Erlös</t>
  </si>
  <si>
    <t>davon</t>
  </si>
  <si>
    <t xml:space="preserve">Insgesamt </t>
  </si>
  <si>
    <t>Anlande-
menge</t>
  </si>
  <si>
    <t>Kabeljau
(Dorsch)</t>
  </si>
  <si>
    <t>Tabellennummer: 0205060</t>
  </si>
  <si>
    <t>Produktionsindex des Produzierenden Ernährungsgewerbes</t>
  </si>
  <si>
    <t>von Kalenderunregelmäßigkeiten bereinigt (X13 JDemetra+)</t>
  </si>
  <si>
    <t>Fachliche Unternehmensteile, 2015 = 100</t>
  </si>
  <si>
    <t>Wirtschaftszweig
 (H.v. = Herstellung von)</t>
  </si>
  <si>
    <t>Jan.-Nov.</t>
  </si>
  <si>
    <t>3. Vj.</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</si>
  <si>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</si>
  <si>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</si>
  <si>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</si>
  <si>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</si>
  <si>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</si>
  <si>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</si>
  <si>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</si>
  <si>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</si>
  <si>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</si>
  <si>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t>
  </si>
  <si>
    <t xml:space="preserve">   H.v. Dauerbackwaren</t>
  </si>
  <si>
    <t>H. v. sonstigen Nahrungsmitteln</t>
  </si>
  <si>
    <t xml:space="preserve">   H.v. Süßwaren (oh. Dauerbackw.)</t>
  </si>
  <si>
    <t xml:space="preserve">   Verarbeitung v. Kaffee u. Tee, 
   H.v. Kaffee-Ersatz </t>
  </si>
  <si>
    <t xml:space="preserve">   H.v. Würzmitteln und Soßen</t>
  </si>
  <si>
    <t>H.v. Futtermitteln</t>
  </si>
  <si>
    <t>Getränkeherstellung</t>
  </si>
  <si>
    <t xml:space="preserve">  H.v. Spirituosen </t>
  </si>
  <si>
    <t xml:space="preserve">  H.v. Bier</t>
  </si>
  <si>
    <t xml:space="preserve">  H.v. Erfrischungsgetr., Gewinnung
  natürlicher Mineralwässer</t>
  </si>
  <si>
    <t xml:space="preserve">Produzierendes Ernährungs-
gewerbe zusammen </t>
  </si>
  <si>
    <t>Statistisches Bundesamt, BMEL (723)</t>
  </si>
  <si>
    <t>Tabellennummer: 0206030</t>
  </si>
  <si>
    <t>Wirtschaftszweig
(H.v. = Herstellung von)</t>
  </si>
  <si>
    <t xml:space="preserve">Fachliche Betriebsteile </t>
  </si>
  <si>
    <t>Exportquote</t>
  </si>
  <si>
    <t>Ausland</t>
  </si>
  <si>
    <t>D Jan.-Nov.</t>
  </si>
  <si>
    <t>Zahl</t>
  </si>
  <si>
    <t>%</t>
  </si>
  <si>
    <t>H.v. Nahrungs- und Futtermitteln</t>
  </si>
  <si>
    <t>Schlachten (ohne Geflügel)</t>
  </si>
  <si>
    <t>Schlachten von Geflügel</t>
  </si>
  <si>
    <t>Fleischverarbeitung</t>
  </si>
  <si>
    <t>Kartoffelverarbeitung</t>
  </si>
  <si>
    <t xml:space="preserve"> H.v. Frucht- und Gemüsesäften</t>
  </si>
  <si>
    <t>Sonstige Verarb. v. Obst und Gemüse</t>
  </si>
  <si>
    <t>H.v. pflanzlichen und tierischen</t>
  </si>
  <si>
    <t>Ölen und Fetten</t>
  </si>
  <si>
    <t>H.v. Ölen und Fetten</t>
  </si>
  <si>
    <t>H.v. Margarine und ähnlichen</t>
  </si>
  <si>
    <t xml:space="preserve"> Nahrungsfetten</t>
  </si>
  <si>
    <t>Milchverarbeitung (ohne H. v. Speiseeis)</t>
  </si>
  <si>
    <t>H.v. Speiseeis</t>
  </si>
  <si>
    <t>Mahl- und Schälmühlen, H.v. Stärke</t>
  </si>
  <si>
    <t>und Stärkeerzeugnissen</t>
  </si>
  <si>
    <t>Mahl- und Schälmühlen</t>
  </si>
  <si>
    <t>H.v. Stärke und Stärkeerzeugnissen</t>
  </si>
  <si>
    <t>H.v. Backwaren (ohne Dauerbackw.)</t>
  </si>
  <si>
    <t>H.v. Dauerbackwaren</t>
  </si>
  <si>
    <t>H.v.Teigwaren</t>
  </si>
  <si>
    <t>H.v. sonstigen Nahrungsmitteln</t>
  </si>
  <si>
    <t>(ohne Getränke)</t>
  </si>
  <si>
    <t>Zuckerindustrie</t>
  </si>
  <si>
    <t>H.v. Süßwaren (ohne Dauerbackw.)</t>
  </si>
  <si>
    <t>Verarbeitung von Kaffee, Tee</t>
  </si>
  <si>
    <t>und H.v. Kaffee-Ersatz</t>
  </si>
  <si>
    <t>H.v. Würzen und Soßen</t>
  </si>
  <si>
    <t>H.v. Fertiggerichten</t>
  </si>
  <si>
    <t>H.v. homogenisierten und</t>
  </si>
  <si>
    <t>diätetischen Nahrungsmitteln</t>
  </si>
  <si>
    <t xml:space="preserve">H.v. Futtermitteln </t>
  </si>
  <si>
    <t>H.v. Futtermitteln für Nutztiere</t>
  </si>
  <si>
    <t>H.v. Futtermitteln für sonstige Tiere</t>
  </si>
  <si>
    <t>darunter:</t>
  </si>
  <si>
    <t xml:space="preserve">H.v. Spirituosen </t>
  </si>
  <si>
    <t>H.v. Bier</t>
  </si>
  <si>
    <t>Mineralwassergewinnung,</t>
  </si>
  <si>
    <t>H.v. Erfrischungsgetränken</t>
  </si>
  <si>
    <t>Produzierendes Ernährungsgewerbe</t>
  </si>
  <si>
    <t xml:space="preserve">      </t>
  </si>
  <si>
    <t>Tabellennummer: 0206060</t>
  </si>
  <si>
    <t>Beschäftigte, Umsatz und Exportquote der fachlichen Betriebsteile
des Produzierenden Ernährungsgewerbes</t>
  </si>
  <si>
    <t>Wirtschaftszweig                                                                     (H.v. = Herstellung von)</t>
  </si>
  <si>
    <t>Betriebe              örtliche Einheiten</t>
  </si>
  <si>
    <t xml:space="preserve">Entgelte
je Arbeitsstunde </t>
  </si>
  <si>
    <t>Entgeltquote</t>
  </si>
  <si>
    <t>1000 €</t>
  </si>
  <si>
    <t>1 000 Std.</t>
  </si>
  <si>
    <t>€</t>
  </si>
  <si>
    <t>Herstellung von Nahrungs- u. Futtermitteln</t>
  </si>
  <si>
    <t>H.v. Frucht- und Gemüsesäften</t>
  </si>
  <si>
    <t xml:space="preserve">H.v. Margarine und ähnlichen </t>
  </si>
  <si>
    <t>Nahrungsfetten</t>
  </si>
  <si>
    <t>Mahl- und Schälmühlen, H. v. Stärke</t>
  </si>
  <si>
    <t>H.v. Back- und Teigwaren</t>
  </si>
  <si>
    <t>H.v. Teigwaren</t>
  </si>
  <si>
    <t>Verarbeitung von Kaffee, Tee und</t>
  </si>
  <si>
    <t>H.v. Kaffee-Ersatz</t>
  </si>
  <si>
    <t>H.v. Spirituosen</t>
  </si>
  <si>
    <t xml:space="preserve">H.v. Malz </t>
  </si>
  <si>
    <t>Betriebe, Beschäftigte, Arbeitsstunden und Entgelte des Produzierenden Ernährungsgewerbes</t>
  </si>
  <si>
    <t>Tabellennummer: 0206090</t>
  </si>
  <si>
    <t>Umsatz und Exportquote der Betriebe des Produzierenden Ernährungsgewerbes</t>
  </si>
  <si>
    <t xml:space="preserve">Umsatz je
Beschäftigten                     </t>
  </si>
  <si>
    <t>Tabellennummer: 0206130</t>
  </si>
  <si>
    <t>Beschäftigte</t>
  </si>
  <si>
    <t xml:space="preserve">Geleistete
Arbeits-
stunden </t>
  </si>
  <si>
    <t>Entgelte</t>
  </si>
  <si>
    <t>Entgelt-kosten je Arbeits-stunde</t>
  </si>
  <si>
    <t>ins-
gesamt</t>
  </si>
  <si>
    <t>je Beschäf-tigten</t>
  </si>
  <si>
    <t>± % November 2023v gegen 2022</t>
  </si>
  <si>
    <t>Entwicklung ausgewählter Wirtschaftsdaten des Produzierenden Ernährungsgewerbes</t>
  </si>
  <si>
    <t>Tabellennummer: 0206160</t>
  </si>
  <si>
    <t>Energieverbrauch des Produzierenden Ernährungsgewerbes Jahr 2022 (Nr. 0206330)</t>
  </si>
  <si>
    <t>Beschäftigte und Umsatz in zulassungspflichtigen Handwerksunternehmen des Lebensmittelgewerbes - Vierteljahr (Nr. 0206360)</t>
  </si>
  <si>
    <t>Vorläufige Ergebnisse</t>
  </si>
  <si>
    <t xml:space="preserve">Messzahl
</t>
  </si>
  <si>
    <t>Veränderung gegenüber</t>
  </si>
  <si>
    <t>Gewerbezweig</t>
  </si>
  <si>
    <t>3. Vj. 2023</t>
  </si>
  <si>
    <t>2. Vj. 
2023</t>
  </si>
  <si>
    <t>3. Vj. 
2022</t>
  </si>
  <si>
    <t>30.09.2020 = 100</t>
  </si>
  <si>
    <t xml:space="preserve"> ± % </t>
  </si>
  <si>
    <t>Vierteljahresdurchschnitt 2020 = 100</t>
  </si>
  <si>
    <t>Lebensmittelgewerbe</t>
  </si>
  <si>
    <t>davon:</t>
  </si>
  <si>
    <t xml:space="preserve">  Bäcker</t>
  </si>
  <si>
    <t xml:space="preserve">  Konditoren</t>
  </si>
  <si>
    <t xml:space="preserve">  Fleischer</t>
  </si>
  <si>
    <t>Statistisches Bundesamt: Genesis-Online: Daten (53211), abgerufen am 03.01.2024</t>
  </si>
  <si>
    <t>Tabellennummer: 0206360</t>
  </si>
  <si>
    <t>zulassungspflichtiges Handwerk            insgesamt</t>
  </si>
  <si>
    <t xml:space="preserve">Anm.: Seit dem Berichtsjahr 2008 werden ausschließlich Verwaltungsdaten ausgewertet. Aufgrund der Änderung der Handwerksordnung (HWO) im Februar 2020
</t>
  </si>
  <si>
    <t xml:space="preserve"> sind zwölf zulassungsfreie Gewerbezweige in das zulassungspflichte Handwerk gewechselt und in das zulassungsfreie Handwerk wurden die Nr. 54 und Nr. 55 aus </t>
  </si>
  <si>
    <t xml:space="preserve">der früheren HWO Anlage B Abschnitt 2 (handwerksähnliches Gewerbe) aufgenommen. Der geänderten HWO 2020 entsprechend verändert sich die Zusammensetzung </t>
  </si>
  <si>
    <t xml:space="preserve">der betroffenen Gewerbegruppen ab dem Berichtsjahr 2021. Die Änderungen in den Gewerbegruppen haben auch Auswirkungen auf die Insgesamt-Position, deshalb </t>
  </si>
  <si>
    <t>kann das Ergebnis der Position "Zulassungspflichtiges Handwerk insgesamt" ab dem Berichtsjahr 2021 nicht mehr mit den zuvor ermittelten Ergebnissen verglichen</t>
  </si>
  <si>
    <t xml:space="preserve"> werden.  Für die Ermittlung der Messzahlen sind neue Basiswerte festgelegt worden (Beschäftigte: 30.09.2020 = 100, Umsatz: 2020 = 100).  Die Ergebnisse nach den </t>
  </si>
  <si>
    <t>1) Ohne Umsatzsteuer. Ohne Preisbereinigung.</t>
  </si>
  <si>
    <t>Gewerbezweigen sind jedoch unter Berücksichtigung der Basisumstellung auf 2020 weiterhin mit den Vorjahren vergleichbar. Ohne handwerkliche Nebenbetriebe.</t>
  </si>
  <si>
    <t>Schlachtungen von Tieren in- und ausländischer Herkunft</t>
  </si>
  <si>
    <t>1 000 Stück</t>
  </si>
  <si>
    <t>Tabellennummer: 203160</t>
  </si>
  <si>
    <t>Gewerbliche Schlachtungen</t>
  </si>
  <si>
    <t>Hausschlachtungen</t>
  </si>
  <si>
    <t>Schlachtungen zusammen</t>
  </si>
  <si>
    <t>± %
geg.         Vorj.</t>
  </si>
  <si>
    <t>Bullen</t>
  </si>
  <si>
    <t>Ochsen</t>
  </si>
  <si>
    <t>Januar bis November</t>
  </si>
  <si>
    <t>Kühe</t>
  </si>
  <si>
    <t>Färsen</t>
  </si>
  <si>
    <t>Großrinder zusammen</t>
  </si>
  <si>
    <t>Statistisches Bundesamt</t>
  </si>
  <si>
    <t>Fleischanfall von geschlachteten Tieren in- und ausländischer Herkunft</t>
  </si>
  <si>
    <t>Tabellennummer: 0203230</t>
  </si>
  <si>
    <t>± %
gegen     Vorj.</t>
  </si>
  <si>
    <t>Rinder insgesamt</t>
  </si>
  <si>
    <t xml:space="preserve">1) Schlachtgewicht gemäß 1. Fleischgesetzdurchführungsverordnung mit einem Abzug von 2 % für Kühlverluste. </t>
  </si>
  <si>
    <t>Statistisches Bundesamt.</t>
  </si>
  <si>
    <t>2) Einschließlich Schaf-, Ziegen- und Pferdefleisch, Innereien sowie Zuschätzung Hausschlachtungen Schaffleisch.</t>
  </si>
  <si>
    <t>Jahresdurchschnitt</t>
  </si>
  <si>
    <t>Schafe</t>
  </si>
  <si>
    <t>Rinder</t>
  </si>
  <si>
    <t>Tabellennummer: 0203190</t>
  </si>
  <si>
    <t>Durchschnittsgewichte der gewerblich geschlachteten Tiere</t>
  </si>
  <si>
    <t>Erzeugerstandort</t>
  </si>
  <si>
    <t>Januar
bis
 November</t>
  </si>
  <si>
    <t>April bis Dezember</t>
  </si>
  <si>
    <t>Mär.</t>
  </si>
  <si>
    <t>Apr.</t>
  </si>
  <si>
    <t>Jun.</t>
  </si>
  <si>
    <t>Jul.</t>
  </si>
  <si>
    <t>Sep.</t>
  </si>
  <si>
    <t>Schleswig-Holstein / Hamburg</t>
  </si>
  <si>
    <t>Aus konventioneller Erzeugung</t>
  </si>
  <si>
    <t>Aus ökologisch/biologischer Erzeugung</t>
  </si>
  <si>
    <t>Niedersachsen / Bremen</t>
  </si>
  <si>
    <t xml:space="preserve">Nordrhein-Westfalen </t>
  </si>
  <si>
    <t>Hessen / Rheinland-Pfalz / Saarland</t>
  </si>
  <si>
    <t>Baden-Württemberg</t>
  </si>
  <si>
    <t>Bayern</t>
  </si>
  <si>
    <t>Berlin / Brandenburg</t>
  </si>
  <si>
    <t xml:space="preserve">Mecklenburg-Vorpommern    </t>
  </si>
  <si>
    <t>Sachsen</t>
  </si>
  <si>
    <t xml:space="preserve">Sachsen-Anhalt   </t>
  </si>
  <si>
    <t>Sachsen/Sachsen-Anhalt</t>
  </si>
  <si>
    <t xml:space="preserve">Thüringen </t>
  </si>
  <si>
    <t>DEUTSCHLAND</t>
  </si>
  <si>
    <t>1. Kuhmilch von inländischen Erzeugern insgesamt an deutsche milchwirtschaftliche Unternehmen</t>
  </si>
  <si>
    <t>3. Kuhmilch insgesamt an deutsche milchwirtschaftliche Unternehmen</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</si>
  <si>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</si>
  <si>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1,03 verwendet, daher kommt es rechnerisch zu einem stärkeren Zuwachs der Milchmenge. Weitere Informationenen finden Sie auf www.ble.de/milch.</t>
  </si>
  <si>
    <t>Quelle: BLE (415), BZL-Datenzentrum</t>
  </si>
  <si>
    <t>Anlieferung von Kuhmilch von deutschen Erzeugern - Anteile 2023</t>
  </si>
  <si>
    <t>konventionelle Milch</t>
  </si>
  <si>
    <t>ökologische/ biologische Milch</t>
  </si>
  <si>
    <t>gesamt</t>
  </si>
  <si>
    <t>konventionell</t>
  </si>
  <si>
    <t>Schleswig-Holstein/Hamburg</t>
  </si>
  <si>
    <t>Niedersachsen/Bremen</t>
  </si>
  <si>
    <t>Nordrhein-Westfalen</t>
  </si>
  <si>
    <t>Hessen/Rheinland-PfalszSaarland</t>
  </si>
  <si>
    <t>Berlin/Brandenburg</t>
  </si>
  <si>
    <t>Mecklenburg-Vorpommern</t>
  </si>
  <si>
    <t>Sachsen-Anhalt</t>
  </si>
  <si>
    <t>Thüringen</t>
  </si>
  <si>
    <t>bio</t>
  </si>
  <si>
    <t>geg. Vorj. ± %</t>
  </si>
  <si>
    <t>Tabellennummer: 0204040</t>
  </si>
  <si>
    <t>Betriebe nach Produktionsmerkmalen</t>
  </si>
  <si>
    <t>Anzahl der Haltungen/Betriebe im November (Jahresergebnis) - Endgültiges Ergebnis der repräsentativen Erhebung über die Viehbestände. (Nr. 0106360)</t>
  </si>
  <si>
    <t>Legehennenhaltung und Eiererzeugung (Nr. 0106430)</t>
  </si>
  <si>
    <t>Geflügelschlachtereien und geschlachtetes Geflügel (Nr. 0106460)</t>
  </si>
  <si>
    <t>Sozialwesen und Sozialpolitik</t>
  </si>
  <si>
    <t>Sozialversicherungspflichtig Beschäftigte in Land-, Forstwirtschaft, Fischerei (Nr. 0109030)</t>
  </si>
  <si>
    <t>Viehhaltung und Veterinärwesen</t>
  </si>
  <si>
    <t>Betriebe mit männlichen Rindern von mehr als 1 Jahr nach Bestandsgrößenklassen (Nr. 0117360)</t>
  </si>
  <si>
    <t>Brütereien, eingelegte Bruteier und geschlüpfte Küken (Nr. 0117660)</t>
  </si>
  <si>
    <t>Anzeigepflichtige Tierseuchen der Bundesrepublik Deutschland (Nr. 0117690)</t>
  </si>
  <si>
    <t>Bundesagentur für Arbeit, Beschäftigte nach Wirtschaftszweigen (WZ 2008) (Quartalszahlen); BMEL (723).</t>
  </si>
  <si>
    <t>2) 2020 hat sich die Berechnung geändert. Staatenlose und Personen ohne Angabe zur Staatsangehörigkeit werden nun mit dazu gezählt. Daher nur bedingt mit den Vorjahren vergleichbar.</t>
  </si>
  <si>
    <t>1) Nach Wirtschaftszweigen der WZ 2008 und ausgewählten Merkmalen, die letzten 6 Monate sind zum Teil vorläufig.</t>
  </si>
  <si>
    <t>dem Recht der Arbeitsförderung sind oder für die Beitragsanteile zur gesetzlichen Rentenversicherung oder nach dem Recht der Arbeitsförderung zu zahlen sind.</t>
  </si>
  <si>
    <t>Anm.: Regionale Abgrenzung nach dem Arbeitsort. Umfasst alle Arbeitnehmer, die kranken-,  renten-, pflegeversicherungspflichtig und/oder beitragspflichtig nach</t>
  </si>
  <si>
    <t>2023 März</t>
  </si>
  <si>
    <t>2022 März</t>
  </si>
  <si>
    <t>2021 März</t>
  </si>
  <si>
    <t>2020 März</t>
  </si>
  <si>
    <t>2019 März</t>
  </si>
  <si>
    <t>2018 März</t>
  </si>
  <si>
    <t>2017 März</t>
  </si>
  <si>
    <t>2016 März</t>
  </si>
  <si>
    <t>2015 März</t>
  </si>
  <si>
    <t>2013 März</t>
  </si>
  <si>
    <t xml:space="preserve">     Insgesamt</t>
  </si>
  <si>
    <t xml:space="preserve">      Frauen</t>
  </si>
  <si>
    <t xml:space="preserve">       Männer</t>
  </si>
  <si>
    <t>b) Neue Länder</t>
  </si>
  <si>
    <t>a) Früheres Bundesgebiet</t>
  </si>
  <si>
    <t>Sozialversicherungspflichtig Beschäftigte in Land-, Forstwirtschaft, Fischerei</t>
  </si>
  <si>
    <t>Statistisches Bundesamt, FS.3.R.4.1; BMEL (723)</t>
  </si>
  <si>
    <t xml:space="preserve">3) Einschließlich Stadtstaaten. </t>
  </si>
  <si>
    <t>2) Ohne  Stadtstaten.</t>
  </si>
  <si>
    <t>Zusammen</t>
  </si>
  <si>
    <t>Zahl der männnlichen Rinder von mehr als 1 Jahr je Betrieb</t>
  </si>
  <si>
    <t>100 und mehr</t>
  </si>
  <si>
    <t>50 - 99</t>
  </si>
  <si>
    <t>20 - 49</t>
  </si>
  <si>
    <t>10 - 19</t>
  </si>
  <si>
    <t>1 - 9</t>
  </si>
  <si>
    <t>Zahl der männlichen Rinder von mehr als 1 Jahr in 1 000</t>
  </si>
  <si>
    <t>Zahl der Betriebe</t>
  </si>
  <si>
    <t>Anteil der 
Bestandsgrößenklassen in %</t>
  </si>
  <si>
    <t>Bestand von…bis… männlichen Rindern 1 Jahr und älter</t>
  </si>
  <si>
    <t>Betriebe mit männlichen Rindern von mehr als 1 Jahr nach Bestandsgrößenklassen</t>
  </si>
  <si>
    <t>C. Preise und Löhne</t>
  </si>
  <si>
    <t>Agrarpreise</t>
  </si>
  <si>
    <t>Gewerbliche Preise und Verbraucherpreise</t>
  </si>
  <si>
    <t>Devisenkurse</t>
  </si>
  <si>
    <t>D. Außenhandel</t>
  </si>
  <si>
    <t>E. Forst- und Holzwirtschaft</t>
  </si>
  <si>
    <t>Preise</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</si>
  <si>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</si>
  <si>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</si>
  <si>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</si>
  <si>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</si>
  <si>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</si>
  <si>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</si>
  <si>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Teilindex für Erzeugnisse des Nahrungs- und Genussmittelgewerbes (Nr. 0302030)</t>
  </si>
  <si>
    <t>Preismesszahlen für verschiedene Energiearten (Nr. 0302060)</t>
  </si>
  <si>
    <t>Euro-Referenzkurse des Europäischen Systems der Zentralbanken (ESZB) (Nr. 0304030)</t>
  </si>
  <si>
    <t>Einfuhr von Gütern der Land- und Ernährungswirtschaft (Nr. 0401030)</t>
  </si>
  <si>
    <t>Ausfuhr von Gütern der Land- und Ernährungswirtschaft (Nr. 0401060)</t>
  </si>
  <si>
    <t>Index der Erzeugerpreise der Produkte des Holzeinschlags aus den Staatsforsten (Nr. 0505030)</t>
  </si>
  <si>
    <t>Statistischer
Monatsbericht</t>
  </si>
  <si>
    <t>Bundesministerium für Ernährung und
Landwirtschaft</t>
  </si>
  <si>
    <t>Zurück zum Inhaltsverzeichnis</t>
  </si>
  <si>
    <t xml:space="preserve">1) Ohne Umsatzsteuer.
</t>
  </si>
  <si>
    <t xml:space="preserve">2) Einschließlich Umsatz mit den in Deutschland stationierten ausländischen Streitkräften. </t>
  </si>
  <si>
    <t xml:space="preserve">1) Ohne Umsatzsteuer. </t>
  </si>
  <si>
    <t>3) Abweichungen in der Addition sind rundungsbedingt.</t>
  </si>
  <si>
    <t>2) Einschließlich Umsatz mit den in Deutschland stationierten ausländischen Streitkräften.</t>
  </si>
  <si>
    <t xml:space="preserve">1) Einschließlich Inhaber und unbezahlt mithelfende Familienangehörige.  </t>
  </si>
  <si>
    <t>2) Abweichungen in der Addition sind rundungsbedingt.</t>
  </si>
  <si>
    <t>1) Einschließlich Inhaber und unbezahlt mithelfende Familienangehörige.</t>
  </si>
  <si>
    <t>2) Ohne Umsatzsteuer.</t>
  </si>
  <si>
    <t xml:space="preserve">3) Einschließlich Umsatz mit den in Deutschland stationierten ausländischen Streitkräften. - 4)  Abweichungen in der Addition sind rundungsbedingt. </t>
  </si>
  <si>
    <t>1) Schlachtgewicht gemäß 1. Fleischgesetzdurchführungsverordnung mit einem Abzug von 2 % für Kühlverluste.</t>
  </si>
  <si>
    <t>Tonnen</t>
  </si>
  <si>
    <t>Tabellennummer: 0204047</t>
  </si>
  <si>
    <t xml:space="preserve">Anm.: Die veröffentlichten Werte beruhen auf den übermittelten Angaben der meldepflichtigen Betriebe an die BLE. </t>
  </si>
  <si>
    <t>Änderungen der Ergebnisse, auch für Vormonate, auf Grund von Nachmeldungen sowie von korrigierten Meldungen vorbehalten.</t>
  </si>
  <si>
    <t>v = vorläufig.</t>
  </si>
  <si>
    <t>Stand: 10.01.24</t>
  </si>
  <si>
    <t>Monat/Zeitraum</t>
  </si>
  <si>
    <t>Mär</t>
  </si>
  <si>
    <t>Dez</t>
  </si>
  <si>
    <t>Jan - Nov</t>
  </si>
  <si>
    <t>Angaben in Tonnen</t>
  </si>
  <si>
    <t>Bio-Konsummilch</t>
  </si>
  <si>
    <t>Jahr 2022</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</si>
  <si>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</si>
  <si>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</si>
  <si>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</si>
  <si>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</si>
  <si>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2023 die</t>
  </si>
  <si>
    <t xml:space="preserve">tatsächlichen Marktgegebenheiten möglicherweise nicht richtig wieder. </t>
  </si>
  <si>
    <t>Quelle: BLE (415), BZL</t>
  </si>
  <si>
    <t>Tabellennummer: 0204050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</si>
  <si>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</si>
  <si>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</si>
  <si>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</si>
  <si>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</si>
  <si>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</si>
  <si>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</si>
  <si>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</si>
  <si>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</si>
  <si>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Geg. Vorj. in %</t>
  </si>
  <si>
    <t>Anm.: Es werden nur Hart-, Schnitt-, Halbfester Schnitt-, Weich-, Frisch- und Pasta filata Käse abgebildet. Fett i. Tr.  = Fett in der Trockenmasse</t>
  </si>
  <si>
    <t>Herstellung von Käse nach Fettstufen und Monaten in Deutschland</t>
  </si>
  <si>
    <t>Tabellenummer: 0204350</t>
  </si>
  <si>
    <t xml:space="preserve">Die veröffentlichten Werte beruhen auf den  übermittelten Angaben der meldepflichtigen Betriebe an die BLE. Da nach Ablauf der Meldefrist noch nicht alle Meldungen der </t>
  </si>
  <si>
    <t xml:space="preserve">Wirtschaftsbeteiligten vollständig und korrekt vorliegen, geben die vorläufigen Daten für das Kalenderjahr 2023 die tatsächlichen Marktgegebenheiten möglicherweise nicht richtig wieder. </t>
  </si>
  <si>
    <t>Periodische Statistische Veröffentlichungen des BMEL</t>
  </si>
  <si>
    <t>BMEL Daten – Analysen</t>
  </si>
  <si>
    <t>Ausgabe: monatlich</t>
  </si>
  <si>
    <t xml:space="preserve">Veröffentlicht auf der Internetseite, www.bmel-statistik.de, vom Bundesinformationszentrum Landwirtschaft (BZL) in der </t>
  </si>
  <si>
    <t>Bundesanstalt für Landwirtschaft und Ernährung, Referat 414, 53168 Bonn</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</si>
  <si>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</si>
  <si>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</si>
  <si>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</si>
  <si>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</si>
  <si>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</si>
  <si>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</si>
  <si>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</si>
  <si>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</si>
  <si>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</si>
  <si>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</si>
  <si>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</si>
  <si>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</si>
  <si>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</si>
  <si>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</si>
  <si>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</si>
  <si>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Zeichenerklärung</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</si>
  <si>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</si>
  <si>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</si>
  <si>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</si>
  <si>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</si>
  <si>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r =  berichtigte Zahl</t>
  </si>
  <si>
    <t>v =  vorläufige Zahl</t>
  </si>
  <si>
    <t>s =  geschätzte Zahl</t>
  </si>
  <si>
    <t>- =  nichts vorhanden</t>
  </si>
  <si>
    <t xml:space="preserve">( ) =  Nachweis unter dem Vorbehalt, dass das Ergebnis erhebliche
      Fehler aufweisen kann
</t>
  </si>
  <si>
    <t xml:space="preserve">|, _ , } =  Hinweis auf methodische Brüche in der Zahlenreihe und/oder
      Spalte
</t>
  </si>
  <si>
    <t>Statistischer Monatsbericht des Bundesministeriums für Ernährung und Landwirtschaft</t>
  </si>
  <si>
    <t>Zu beziehen vom Bundesministerium für Ernährung und Landwirtschaft, Referat 723, 53107 Bonn</t>
  </si>
  <si>
    <t>Zu beziehen vom Bundesinformationszentrum Landwirtschaft (BZL) in der Bundesanstalt für Landwirtschaft und Ernährung, Referat 415, 53168 Bonn</t>
  </si>
  <si>
    <t>Zu beziehen von Bundesministerium für Ernährung und Landwirtschaft, Referat 723, 53107 Bonn</t>
  </si>
  <si>
    <t>0 = mehr als nichts, aber weniger als die Hälfte der kleinsten Einheit, die in der Tabelle dargestellt werden kann</t>
  </si>
  <si>
    <t>Abkürzungsverzeichnis</t>
  </si>
  <si>
    <t>JD</t>
  </si>
  <si>
    <t>a.n.g. =  anderweitig nicht genannt</t>
  </si>
  <si>
    <t>BfR =  Bundesinstitut für Risikobewertung</t>
  </si>
  <si>
    <t xml:space="preserve">BgVV =  Bundesinstitut für gesundheitlichen Verbraucherschutz und Veterinärmedizin
</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</si>
  <si>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</si>
  <si>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</si>
  <si>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</si>
  <si>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</si>
  <si>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</si>
  <si>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</si>
  <si>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</si>
  <si>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</si>
  <si>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GMJ =  Garantiemengenjahr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</si>
  <si>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</si>
  <si>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</si>
  <si>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</si>
  <si>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</si>
  <si>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</si>
  <si>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</si>
  <si>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</si>
  <si>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</si>
  <si>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</si>
  <si>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</si>
  <si>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</si>
  <si>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</si>
  <si>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</si>
  <si>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 xml:space="preserve">ZMP =  Zentrale Markt- und Preisberichtstelle für Erzeugnisse der Land-, Forst- und Ernährungswirtschaft GmbH
</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</si>
  <si>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</si>
  <si>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</si>
  <si>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</si>
  <si>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</si>
  <si>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</si>
  <si>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</si>
  <si>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</si>
  <si>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</si>
  <si>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</si>
  <si>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</si>
  <si>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</si>
  <si>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</si>
  <si>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</si>
  <si>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</si>
  <si>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</si>
  <si>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</si>
  <si>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</si>
  <si>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Bei der Quellenangabe ist hinter der Bezeichnung BMEL bzw. BLE das Herkunftsreferat in Klammern aufgeführt.</t>
  </si>
  <si>
    <t>• Abweichungen in den Summen erklären sich durch Runden der Zahlen.</t>
  </si>
  <si>
    <t>• Anm.: Anmerkungen beziehen sich immer auf den gesamten Tabelleninhalt.</t>
  </si>
  <si>
    <t xml:space="preserve">Herausgeber: Bundesministerium für Ernährung und Landwirtschaft (BMEL)
Redaktion: Bundesinformationszentrum Landwirtschaft (BZL) in der Bundesanstalt für Landwirtschaft und Ernährung (BLE), 
Referat 414, Landwirtschaftliche Statistik, S. Stegemann
Telefon (0228) 6845 – 7355; S. Lohbrandt Telefon (0228) 6845 – 3348, agrar@ble.de
Herstellung: Bundesinformationszentrum Landwirtschaft (BZL) in der Bundesanstalt für Landwirtschaft und Ernährung und
Bundesministerium für Ernährung und Landwirtschaft
ISSN 0433 – 7344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</si>
  <si>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</si>
  <si>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</si>
  <si>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Vorbemerkung (Nr. 0206)</t>
  </si>
  <si>
    <t>Vorbemerkung (Nr. 0201)</t>
  </si>
  <si>
    <t>Anzeigepflichtige Tierseuchen der Bundesrepublik Deutschland</t>
  </si>
  <si>
    <t>Seuche</t>
  </si>
  <si>
    <t xml:space="preserve">Okt. </t>
  </si>
  <si>
    <t>Jahr
2024</t>
  </si>
  <si>
    <t>Jahr
2023</t>
  </si>
  <si>
    <t>Afrikanische Schweinepest bei Wildschweinen</t>
  </si>
  <si>
    <t>Afrikanische Schweinepest  bei Hausschweinen</t>
  </si>
  <si>
    <t>Amerikanische Faulbrut der Bienen</t>
  </si>
  <si>
    <t>Ansteckende Blutarmut der Einhufer</t>
  </si>
  <si>
    <t>Aujeszkysche Krankheit</t>
  </si>
  <si>
    <t>Blauzungenkrankheit</t>
  </si>
  <si>
    <t>Bovine Herpes Typ-1-Infektion (alle Formen)</t>
  </si>
  <si>
    <t>Bovine Virusdiarrhoe (BVD)</t>
  </si>
  <si>
    <t>Brucellose der Rinder, Schweine, Schafen und Ziegen</t>
  </si>
  <si>
    <t xml:space="preserve">Geflügelpest </t>
  </si>
  <si>
    <t>Infek. Haematop. Nekrose d. Salmoniden (IHN)</t>
  </si>
  <si>
    <t>Koi-Herpesvirus-Infektion der Karpfen</t>
  </si>
  <si>
    <t>Milzbrand</t>
  </si>
  <si>
    <t>Niedrigpathogene aviäre Influenza bei Geflügel</t>
  </si>
  <si>
    <t>Niedrigpathogene aviäre Influenza bei einem 
   gehaltenen Vogel</t>
  </si>
  <si>
    <t>Newcastle-Krankheit (ND)</t>
  </si>
  <si>
    <t xml:space="preserve">Rauschbrand </t>
  </si>
  <si>
    <t>Salmonellose der Rinder</t>
  </si>
  <si>
    <t>Tollwut</t>
  </si>
  <si>
    <t>TSE-BSE</t>
  </si>
  <si>
    <t xml:space="preserve">TSE-Scrapie </t>
  </si>
  <si>
    <t>Tuberkulose der Rinder (Mykobakterium bovis u.
Mykobakterium caprae)</t>
  </si>
  <si>
    <t>Virale hämorrhagische Septikaemie der</t>
  </si>
  <si>
    <t xml:space="preserve">   Forellen </t>
  </si>
  <si>
    <t>West-Nil-Virus Infektion bei Vogel oder Pferd (WNF)</t>
  </si>
  <si>
    <t>Quelle: BMEL (323)</t>
  </si>
  <si>
    <t>Tabellennummer: 0117690</t>
  </si>
  <si>
    <t>Stand:  21.01.2024</t>
  </si>
  <si>
    <t>BMEL (723)</t>
  </si>
  <si>
    <t>Futtergerste</t>
  </si>
  <si>
    <t>Brotroggen</t>
  </si>
  <si>
    <t>Brotweizen</t>
  </si>
  <si>
    <t>Marktpreise für inländisches Getreide</t>
  </si>
  <si>
    <t>Tabellennummer: 0301090</t>
  </si>
  <si>
    <t>1) Ohne Umsatzsteuer. Arithmetisches Mittel der Monatspreise an den einzelnen Börsen</t>
  </si>
  <si>
    <t>2) Arithmetisches Mittel der Monatspreise an den einzelnen Börsen im Wirtschaftsjahr.</t>
  </si>
  <si>
    <t>Preise für konventionell erzeugte Kuhmilch</t>
  </si>
  <si>
    <t xml:space="preserve">     € je 100 kg, Erzeugerstandort</t>
  </si>
  <si>
    <t>Ab Hof</t>
  </si>
  <si>
    <t>Frei Molkerei</t>
  </si>
  <si>
    <t>Brandenburg / Berlin</t>
  </si>
  <si>
    <t>Tatsächlicher Fettgehalt %</t>
  </si>
  <si>
    <t>1) Jan - Dez = Einschließlich Abschlusszahlungen, Rückvergütungen, Milchpreisberichtigungen.</t>
  </si>
  <si>
    <t>bei tatsächlichem Fett- und Eiweißgehalt</t>
  </si>
  <si>
    <t>bei 4,0 % Fettgehalt und 3,4 % Eiweißgehalt</t>
  </si>
  <si>
    <t>Tatsächlicher Eiweißgehalt %</t>
  </si>
  <si>
    <t>Jahr 2022 endgültig</t>
  </si>
  <si>
    <t>Jahr 2023 vorläufig</t>
  </si>
  <si>
    <t>Tabellennummer: 0301435</t>
  </si>
  <si>
    <t>Stand: 12.01.2024</t>
  </si>
  <si>
    <t>Anm.: Zuordnung und Berechnungsbasis für die Preise und den tatsächlichen Fett- und Eiweißgehalt ist der Auszahlungspreis der milchwirtschaftlichen Unternehmen an landwirtschaftliche Erzeuger.</t>
  </si>
  <si>
    <t xml:space="preserve"> Ohne Anlieferung von Lieferanten aus EU-Mitgliedstaaten. Alle Angaben ohne Umsatzsteuer. Soweit nicht anders angegeben, gewogener Durchschnittspreis ohne Abschlusszahlungen. </t>
  </si>
  <si>
    <t>Tatsächlicher 
Fettgehalt %</t>
  </si>
  <si>
    <t>Tatsächlicher 
Eiweißgehalt %</t>
  </si>
  <si>
    <t/>
  </si>
  <si>
    <t>Preise für ökologisch/biologisch erzeugte Kuhmilch</t>
  </si>
  <si>
    <t>Tabellenummer: 0301440</t>
  </si>
  <si>
    <t>1) Einschließlich Abschlusszahlungen, Rückvergütungen, Milchpreisberichtigungen</t>
  </si>
  <si>
    <t>€ je 100 kg, Erzeugerstandort</t>
  </si>
  <si>
    <r>
      <t xml:space="preserve">Anm.: Zuordnung und Berechnungsbasis für die Preise und den tatsächlichen Fett- und Eiweißgehalt ist der Auszahlungspreis der milchwirtschaftlichen Unternehmen an landwirtschaftliche Erzeuger im jeweiligen Preisgebiet. </t>
    </r>
    <r>
      <rPr>
        <b/>
        <sz val="6"/>
        <color theme="1"/>
        <rFont val="Arial"/>
        <family val="2"/>
      </rPr>
      <t/>
    </r>
  </si>
  <si>
    <t>Ohne Anlieferung von Lieferanten aus EU-Mitgliedstaaten. Alle Angaben ohne Umsatzsteuer. Soweit nicht anders angegeben, gewogener Durchschnittspreis ohne Abschlusszahlungen. Änderungen der Ergebnisse,</t>
  </si>
  <si>
    <t xml:space="preserve"> auch für Vormonate, auf Grund von Nachmeldungen sowie von korrigierten Meldungen vorbehalten.</t>
  </si>
  <si>
    <t>€ je 100 kg</t>
  </si>
  <si>
    <t>1) Einschließlich Abschlusszahlungen, Rückvergütungen, Milchpreisberichtigungen.</t>
  </si>
  <si>
    <t xml:space="preserve">Preise für konventionell und ökologisch/biologisch erzeugte Kuhmilch </t>
  </si>
  <si>
    <t>Tabellennummer: 0301445</t>
  </si>
  <si>
    <t>Änderungen der Ergebnisse, auch für Vormonate, auf Grund von Nachmeldungen sowie von korrigierten Meldungen vorbehalten. Die Angaben haben nicht die Milchauszahlungspreise von Erstankäufern mit</t>
  </si>
  <si>
    <t>Sitz in Deutschland an Erzeuger aus dem Ausland zum Gegenstand. Auf Grund des unterschiedlichen Erfassungskreises unterscheiden sich die Angaben von denen nach VO (EG) Nr. 479/2010 von der BLE</t>
  </si>
  <si>
    <t>an die EU zu übermittelnden Ergebnissen. Die veröffentlichten Werte beruhen auf den von den meldepflichtigen Unternehmen an die BLE übermittelten Angaben.</t>
  </si>
  <si>
    <t>Jan - Dez</t>
  </si>
  <si>
    <t>Preise für konventionell und ökologisch/biologisch erzeugte Ziegen- und Schafmilch</t>
  </si>
  <si>
    <t>Tabellennummer: 0301450</t>
  </si>
  <si>
    <t>der Ergebnisse, auch für Vormonate, auf Grund von Nachmeldungen sowie von korrigierten Meldungen vorbehalten. Die veröffentlichten Werte beruhen auf den von den meldepflichtigen</t>
  </si>
  <si>
    <t>Unternehmen an die BLE übermittelten Angaben.</t>
  </si>
  <si>
    <t xml:space="preserve"> ab Werk</t>
  </si>
  <si>
    <t>€/kg</t>
  </si>
  <si>
    <t>Vollmilchpulver</t>
  </si>
  <si>
    <t xml:space="preserve"> Notierung Kempten</t>
  </si>
  <si>
    <t xml:space="preserve">Emmentaler und Viereckhartkäse, </t>
  </si>
  <si>
    <t xml:space="preserve"> Notierung Hann./Kempt.</t>
  </si>
  <si>
    <r>
      <t>Marktpreise für Milcherzeugnisse</t>
    </r>
    <r>
      <rPr>
        <b/>
        <vertAlign val="superscript"/>
        <sz val="10"/>
        <rFont val="Arial"/>
        <family val="2"/>
      </rPr>
      <t/>
    </r>
  </si>
  <si>
    <t>Tabellennummer: 0301460</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</si>
  <si>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</si>
  <si>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</si>
  <si>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</si>
  <si>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</si>
  <si>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</si>
  <si>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</si>
  <si>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</si>
  <si>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1) Ohne Umsatzsteuer.</t>
  </si>
  <si>
    <t>Futtermittel für sonstige Tiere</t>
  </si>
  <si>
    <t>Futtermittel für Nutztiere</t>
  </si>
  <si>
    <t>Würzen und Soßen</t>
  </si>
  <si>
    <t>Traubenwein</t>
  </si>
  <si>
    <t>Spirituosen</t>
  </si>
  <si>
    <t xml:space="preserve">Malz </t>
  </si>
  <si>
    <t>Bier</t>
  </si>
  <si>
    <t>Kaffee</t>
  </si>
  <si>
    <t>Fischerzeugnisse u.a. Meeresfrüchte</t>
  </si>
  <si>
    <t>Fleisch u. Fleischerzeugnisse</t>
  </si>
  <si>
    <t>Milch  u. Milcherzeugnisse</t>
  </si>
  <si>
    <t>Verarb. Kartoffeln u. -erzeugnisse</t>
  </si>
  <si>
    <t>Margarine u.ä. Nahrungsfette</t>
  </si>
  <si>
    <t>Pflanzliche Öle, nicht behandelt</t>
  </si>
  <si>
    <t>Öle und Fette</t>
  </si>
  <si>
    <t>Verarbeitetes Obst u. Gemüse, a.n.g.</t>
  </si>
  <si>
    <t xml:space="preserve">Backwaren </t>
  </si>
  <si>
    <t>Stärke u. Stärkeerzeugnisse</t>
  </si>
  <si>
    <t>Teigwaren</t>
  </si>
  <si>
    <t>Mahl- u. Schälmühlenerzeugn.</t>
  </si>
  <si>
    <t>Nahrungs- u. Futtermittel, Getränke</t>
  </si>
  <si>
    <t>Tabakerzeugnisse</t>
  </si>
  <si>
    <t>ohne Energie</t>
  </si>
  <si>
    <t xml:space="preserve">  ±% gegen Vorjahr</t>
  </si>
  <si>
    <t>2015 = 100</t>
  </si>
  <si>
    <t>Tabellenummer: 0302030</t>
  </si>
  <si>
    <t xml:space="preserve">      davon Flüssige Milch und flüssiger Rahm, verarbeitet</t>
  </si>
  <si>
    <t xml:space="preserve">      davon Butter u.a. Fettstoffe aus Milch</t>
  </si>
  <si>
    <t xml:space="preserve">      davon Käse und Quark</t>
  </si>
  <si>
    <t xml:space="preserve">      davon And. Milch u. -erzeugnisse</t>
  </si>
  <si>
    <t xml:space="preserve">      davon Speiseeis</t>
  </si>
  <si>
    <t xml:space="preserve">      davon Rindfleisch, frisch o. gekühlt</t>
  </si>
  <si>
    <t xml:space="preserve">      davon Schweinefleisch, fr. o. gek.</t>
  </si>
  <si>
    <t xml:space="preserve">      davon Geflügelfleisch</t>
  </si>
  <si>
    <t xml:space="preserve">      davon Verarbeitetes Fleisch</t>
  </si>
  <si>
    <t>Erfrischungsgetränke, natürliches Mineralwasser</t>
  </si>
  <si>
    <t>±%
g. Vor-
monat</t>
  </si>
  <si>
    <t>Gewerbliche Erzeugnisse insgesamt</t>
  </si>
  <si>
    <t>Ge-
wichts-
anteil
 o/oo</t>
  </si>
  <si>
    <t xml:space="preserve">Erdgas </t>
  </si>
  <si>
    <t xml:space="preserve">Elektrizität </t>
  </si>
  <si>
    <t>Mineralölerzeugnisse</t>
  </si>
  <si>
    <t>Vor-monat</t>
  </si>
  <si>
    <t>Vorjahr</t>
  </si>
  <si>
    <t>± % gegen</t>
  </si>
  <si>
    <t>Sept</t>
  </si>
  <si>
    <t>Ge-wichts-anteil o/oo</t>
  </si>
  <si>
    <t>Tabellennummer: 0302060</t>
  </si>
  <si>
    <t>darunter: Dieselkraftstoff</t>
  </si>
  <si>
    <t xml:space="preserve">darunter: Motorenbenzin </t>
  </si>
  <si>
    <t>darunter: Heizöl, schwer</t>
  </si>
  <si>
    <t>davon bei Abgabe an: Haushalte</t>
  </si>
  <si>
    <t>davon bei Abgabe an: Gewerbliche Anlagen</t>
  </si>
  <si>
    <t>davon bei Abgabe an: Sondervertragskunden</t>
  </si>
  <si>
    <t>davon bei Abgabe an: Weiterverteiler</t>
  </si>
  <si>
    <t>davon bei Abgabe an: Industrie</t>
  </si>
  <si>
    <t>davon bei Abgabe an: Kraftwerke</t>
  </si>
  <si>
    <t>davon bei Abgabe an: Wiederverkäufer</t>
  </si>
  <si>
    <t>darunter: Heizöl, leicht</t>
  </si>
  <si>
    <t>davon bei Abgabe an: Handel und Gewerbe</t>
  </si>
  <si>
    <t>Fernwärme mit Dampf und Warmwasser</t>
  </si>
  <si>
    <t>davon bei Abgabe an: Wasserversorgungsunternehmen</t>
  </si>
  <si>
    <t>Wasser u. Dienstleistungen der Wasserversorgung</t>
  </si>
  <si>
    <t>davon bei Abgabe an: Börsennotierungen</t>
  </si>
  <si>
    <t>Euro-Referenzkurse des Europäischen Systems der Zentralbanken (ESZB)</t>
  </si>
  <si>
    <t>Land</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</si>
  <si>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</si>
  <si>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</si>
  <si>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</si>
  <si>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</si>
  <si>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</si>
  <si>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</si>
  <si>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</si>
  <si>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</si>
  <si>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</si>
  <si>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</si>
  <si>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</si>
  <si>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</si>
  <si>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</si>
  <si>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</si>
  <si>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</si>
  <si>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</si>
  <si>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</si>
  <si>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</si>
  <si>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</si>
  <si>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</si>
  <si>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</si>
  <si>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</si>
  <si>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 xml:space="preserve">Für die am Euro teilnehmenden Mitgliedstaaten der EU gelten ab 01.01.1999 (für Griechenland ab 01.01.2001, für Slowenien ab 01.01.2007, für Malta und Zypern ab 01.01.2008,  </t>
  </si>
  <si>
    <t>für Slowakei ab 01.01.2009, für Estland ab 01.01.2011, für Lettland ab 01.01.2014, für Litauen ab 01.01.2015) folgende feste Umrechnungskurse:</t>
  </si>
  <si>
    <t>1 EUR entspricht:</t>
  </si>
  <si>
    <t>40,3399     BEF/LUF</t>
  </si>
  <si>
    <t>(Belgien/Luxemburg)</t>
  </si>
  <si>
    <t>1936,27    ITL</t>
  </si>
  <si>
    <t>(Italien)</t>
  </si>
  <si>
    <t>340,750    GRD</t>
  </si>
  <si>
    <t>(Griechenland)</t>
  </si>
  <si>
    <t>1,95583     DEM</t>
  </si>
  <si>
    <t>(Deutschland)</t>
  </si>
  <si>
    <t>2,20371    NLG</t>
  </si>
  <si>
    <t>(Niederlande)</t>
  </si>
  <si>
    <t>239,640     SIT</t>
  </si>
  <si>
    <t>(Slowenien)</t>
  </si>
  <si>
    <t>166,386     ESP</t>
  </si>
  <si>
    <t>(Spanien)</t>
  </si>
  <si>
    <t>13,7603    ATS</t>
  </si>
  <si>
    <t>(Österreich)</t>
  </si>
  <si>
    <t>30,126       SKK</t>
  </si>
  <si>
    <t>(Slowakei)</t>
  </si>
  <si>
    <t>6,55957     FRF</t>
  </si>
  <si>
    <t>(Frankreich)</t>
  </si>
  <si>
    <t>0,58527    CYP</t>
  </si>
  <si>
    <t>(Zypern)</t>
  </si>
  <si>
    <t>15,6466     EEK</t>
  </si>
  <si>
    <t>(Estland)</t>
  </si>
  <si>
    <t>0,4293       MTL</t>
  </si>
  <si>
    <t>(Malta)</t>
  </si>
  <si>
    <t>200,482    PTE</t>
  </si>
  <si>
    <t>(Portugal)</t>
  </si>
  <si>
    <t>0,702804   LVL</t>
  </si>
  <si>
    <t>(Lettland)</t>
  </si>
  <si>
    <t>0,787564   IEP</t>
  </si>
  <si>
    <t>(Irland)</t>
  </si>
  <si>
    <t>5,94573    FIM</t>
  </si>
  <si>
    <t>(Finnland)</t>
  </si>
  <si>
    <t>3,4528       LTL</t>
  </si>
  <si>
    <t>(Litauen)</t>
  </si>
  <si>
    <t>Deutsche Bundesbank, BMEL (723)</t>
  </si>
  <si>
    <t>±% gegen Vorjahr</t>
  </si>
  <si>
    <t>Rohholz insgesamt</t>
  </si>
  <si>
    <t xml:space="preserve"> Stammholz u.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</si>
  <si>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</si>
  <si>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</si>
  <si>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</si>
  <si>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</si>
  <si>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</si>
  <si>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</si>
  <si>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</si>
  <si>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</si>
  <si>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</si>
  <si>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</si>
  <si>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</si>
  <si>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</si>
  <si>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</si>
  <si>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</si>
  <si>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</si>
  <si>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</si>
  <si>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</si>
  <si>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</si>
  <si>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</si>
  <si>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</si>
  <si>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</si>
  <si>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</si>
  <si>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</si>
  <si>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</si>
  <si>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</si>
  <si>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</si>
  <si>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</si>
  <si>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</si>
  <si>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</si>
  <si>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</si>
  <si>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</si>
  <si>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</si>
  <si>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</si>
  <si>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</si>
  <si>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t xml:space="preserve"> Energieholz</t>
  </si>
  <si>
    <t>Nachrichtlich:</t>
  </si>
  <si>
    <t>Holzprodukte zur Energieerzeugung</t>
  </si>
  <si>
    <t xml:space="preserve">  Pellets, Briketts u.a. aus Sägespänen</t>
  </si>
  <si>
    <t xml:space="preserve">  Industrieholz</t>
  </si>
  <si>
    <t xml:space="preserve">  Energieholz</t>
  </si>
  <si>
    <t>1) Ohne Umsatzsteuer. 2) Bis einschl. November 2019 Erhebung nur für Buche Brennholz. 3) ohne Waldhackschnitzel</t>
  </si>
  <si>
    <t>Tabellennummer: 0505030</t>
  </si>
  <si>
    <t>Forstwirtschaftliches
Produkt</t>
  </si>
  <si>
    <t xml:space="preserve">in 1000 </t>
  </si>
  <si>
    <t xml:space="preserve">Haltungen mit Rindern </t>
  </si>
  <si>
    <t xml:space="preserve">Betriebe mit Schweinen </t>
  </si>
  <si>
    <t>Betriebe mit Schafen</t>
  </si>
  <si>
    <t xml:space="preserve">   Insgesamt</t>
  </si>
  <si>
    <t>Baden-Würtemberg</t>
  </si>
  <si>
    <t>Brandenburg</t>
  </si>
  <si>
    <t>Hessen</t>
  </si>
  <si>
    <t>Niedersachsen</t>
  </si>
  <si>
    <t>Rheinland-Pfalz</t>
  </si>
  <si>
    <t>Saarland</t>
  </si>
  <si>
    <t>Schleswig-Holstein</t>
  </si>
  <si>
    <t>Tabellennummer: 0106360</t>
  </si>
  <si>
    <t>Statistisches Bundesamt: Genesis-Online 41312, 41313 und 41314.</t>
  </si>
  <si>
    <t>davon mit
Milchkühen</t>
  </si>
  <si>
    <t>davon mit Zuchtschweinen</t>
  </si>
  <si>
    <t>davon mit Mastschweinen</t>
  </si>
  <si>
    <t>Legehennenhaltung und Eiererzeugung</t>
  </si>
  <si>
    <t>In Betrieben von Unternehmen mit 3 000 und mehr Hennenhaltungsplätzen</t>
  </si>
  <si>
    <t>Einheit</t>
  </si>
  <si>
    <t>Anzahl</t>
  </si>
  <si>
    <t>26 331 474</t>
  </si>
  <si>
    <t>Auslastung der Haltungskapazität</t>
  </si>
  <si>
    <t xml:space="preserve">    2023 v  </t>
  </si>
  <si>
    <t>Tabellenummer: 0106430</t>
  </si>
  <si>
    <t>1) Seit 31.01.2015: Eine aus einem Stall oder mehreren Ställen bestehende örtliche, wirtschaftliche und seuchenhygienische Einheit zur Erzeugung von Eiern im Sinne des Legehennenbetriebsregistergesetzes.</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</si>
  <si>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</si>
  <si>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</si>
  <si>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</si>
  <si>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</si>
  <si>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3) Einschließlich legereifer Junghennen und Legehennen, die sich in der  Mauser befinden.</t>
  </si>
  <si>
    <t>2) Bei voller Ausnutzung der für die Hennenhaltung verfügbaren Hennenhaltungsplätze.</t>
  </si>
  <si>
    <t>Statistisches Bundesamt: Genesis-Online 41323-0002, vorläufige Daten Dezember 2023, abgerufen am 21.02.2024</t>
  </si>
  <si>
    <t>Anm.: In Betrieben von Unternehmen mit mindestens 3 000 Hennenhaltungsplätzen.</t>
  </si>
  <si>
    <t>t</t>
  </si>
  <si>
    <t xml:space="preserve">           -</t>
  </si>
  <si>
    <t>Truthühner</t>
  </si>
  <si>
    <t>Gänse</t>
  </si>
  <si>
    <t>Enten</t>
  </si>
  <si>
    <t>Suppenhühner</t>
  </si>
  <si>
    <t>Jungmasthühner</t>
  </si>
  <si>
    <t>Geflügelschlachtereien und geschlachtetes Geflügel</t>
  </si>
  <si>
    <t>Anzahl in 1 000</t>
  </si>
  <si>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</si>
  <si>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</si>
  <si>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</si>
  <si>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Dezember 2023, abgerufen am 21.02.2024</t>
  </si>
  <si>
    <t>Entenküken</t>
  </si>
  <si>
    <t>Gänseküken</t>
  </si>
  <si>
    <t>1000 Stück</t>
  </si>
  <si>
    <t>Hühnerküken der Legerasse</t>
  </si>
  <si>
    <t>Hühnerküken der Mastrassen</t>
  </si>
  <si>
    <t>Truthühnerküken</t>
  </si>
  <si>
    <t xml:space="preserve">geschlüpfte Küken: </t>
  </si>
  <si>
    <t>Tabellennummer: 0117660</t>
  </si>
  <si>
    <t>Geflügelart</t>
  </si>
  <si>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</si>
  <si>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Bruteieren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</si>
  <si>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</si>
  <si>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</si>
  <si>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Dezember 2023, abgerufen am 21.02.2024</t>
  </si>
  <si>
    <t>Andere Futtermittelzubereitungen</t>
  </si>
  <si>
    <t>dar.: Hunde- und Katzenfutter</t>
  </si>
  <si>
    <t>Sonstige Futtermittel</t>
  </si>
  <si>
    <t>Stärkereiche Futtermittel</t>
  </si>
  <si>
    <t>dar.: Ölkuchen und andere feste Rückstände</t>
  </si>
  <si>
    <t>Eiweißreiche Futtermittel</t>
  </si>
  <si>
    <t>Wein (1 000 hl)</t>
  </si>
  <si>
    <t>Butter und Butterschmalz</t>
  </si>
  <si>
    <t>Käse und Quark</t>
  </si>
  <si>
    <t>Konsum- und Verarbeitungsmilch</t>
  </si>
  <si>
    <t>Schaleneier von Hausgeflügel</t>
  </si>
  <si>
    <t>Geflügelfleisch, frisch, gekühlt, gefroren</t>
  </si>
  <si>
    <t>Schweinefleischkonserven, -zubereitungen und Speck</t>
  </si>
  <si>
    <t>Schweinefleisch, frisch, gekühlt, gefroren</t>
  </si>
  <si>
    <t>Lebende Schlachtschweine (1 000 Stück)</t>
  </si>
  <si>
    <t>Rindfleischkonserven und -zubereitungen</t>
  </si>
  <si>
    <t>Rind- und Kalbfleisch, frisch, gekühlt, gefroren</t>
  </si>
  <si>
    <t>Lebende Schlachtrinder und -kälber (1 000 Stück)</t>
  </si>
  <si>
    <t>Pflanzliche Öle und Fette zur Ernährung</t>
  </si>
  <si>
    <t>Ölfrüchte, ohne Saatgut</t>
  </si>
  <si>
    <t>Gemüsekonserven, -zubereitungen und gefrorenes Gemüse</t>
  </si>
  <si>
    <t>Frischgemüse</t>
  </si>
  <si>
    <t>Obstkonserven, -zubereitungen und gefrorene Früchte</t>
  </si>
  <si>
    <t>Trocken- und Schalenfrüchte</t>
  </si>
  <si>
    <t>Andere Südfrüchte</t>
  </si>
  <si>
    <t>Zitrusfrüchte</t>
  </si>
  <si>
    <t>Frischobst</t>
  </si>
  <si>
    <t>Kartoffeln, frisch</t>
  </si>
  <si>
    <t>Reis</t>
  </si>
  <si>
    <t>Getreide und Getreideerzeugnisse insgesamt (Getreidewert)</t>
  </si>
  <si>
    <t>Roggen und Roggenerzeugnisse zusammen (Getreidewert)</t>
  </si>
  <si>
    <t>Weizen und Weizenerzeugnisse zusammen (Getreidewert)</t>
  </si>
  <si>
    <t>Übrige Weizenerzeugnisse</t>
  </si>
  <si>
    <t>Weizenmehl</t>
  </si>
  <si>
    <t>Ausgewählte Warengruppen</t>
  </si>
  <si>
    <t>Mio. €</t>
  </si>
  <si>
    <t>Einfuhr von Gütern der Land- und Ernährungswirtschaft</t>
  </si>
  <si>
    <t>darunter: Eu 27</t>
  </si>
  <si>
    <t>2023 v
2024 v</t>
  </si>
  <si>
    <t>2022/2023
2023/2924</t>
  </si>
  <si>
    <t xml:space="preserve">4) Einschließlich Bruch-, Knick- und Junghenneneier. </t>
  </si>
  <si>
    <t>2022  
2023 v</t>
  </si>
  <si>
    <t>Tabellennummer: 0401030</t>
  </si>
  <si>
    <r>
      <t xml:space="preserve">Insgesamt </t>
    </r>
    <r>
      <rPr>
        <b/>
        <vertAlign val="superscript"/>
        <sz val="8"/>
        <rFont val="Arial"/>
        <family val="2"/>
      </rPr>
      <t>2)</t>
    </r>
  </si>
  <si>
    <t>Weizen</t>
  </si>
  <si>
    <r>
      <t xml:space="preserve">Malz </t>
    </r>
    <r>
      <rPr>
        <b/>
        <vertAlign val="superscript"/>
        <sz val="7"/>
        <rFont val="Arial"/>
        <family val="2"/>
      </rPr>
      <t>3)</t>
    </r>
  </si>
  <si>
    <t>Getreide und Getreideerzeugnisse zusammen (Getreidewert)</t>
  </si>
  <si>
    <r>
      <t xml:space="preserve">Roh- und Weißzucker (Weißzuckerwert) </t>
    </r>
    <r>
      <rPr>
        <b/>
        <vertAlign val="superscript"/>
        <sz val="7"/>
        <rFont val="Arial"/>
        <family val="2"/>
      </rPr>
      <t>4)</t>
    </r>
  </si>
  <si>
    <t>Frucht- und Gemüsesäfte</t>
  </si>
  <si>
    <t>Trockenmilcherzeugnisse (ohne Molke)</t>
  </si>
  <si>
    <t>Molkenpulver</t>
  </si>
  <si>
    <r>
      <t xml:space="preserve">Lebendes Schlachtvieh, Fleisch und -zubereitungen insgesamt, ohne Geflügel </t>
    </r>
    <r>
      <rPr>
        <b/>
        <vertAlign val="superscript"/>
        <sz val="7"/>
        <rFont val="Arial"/>
        <family val="2"/>
      </rPr>
      <t>5)</t>
    </r>
  </si>
  <si>
    <r>
      <t xml:space="preserve">Fische und Fischerzeugnisse </t>
    </r>
    <r>
      <rPr>
        <b/>
        <vertAlign val="superscript"/>
        <sz val="7"/>
        <rFont val="Arial"/>
        <family val="2"/>
      </rPr>
      <t>6)</t>
    </r>
  </si>
  <si>
    <t>Bier (1 000 hl)</t>
  </si>
  <si>
    <t>Bestimmung</t>
  </si>
  <si>
    <t>Tabellenummer: 0401060</t>
  </si>
  <si>
    <t>1) Rundungsdifferenzen.</t>
  </si>
  <si>
    <t>3) Ungeröstetes Malz aus Weizen unter Weizenerzeugnissen.</t>
  </si>
  <si>
    <t>4) Einschließlich Futterzucker.</t>
  </si>
  <si>
    <t xml:space="preserve">2) Einschließlich Kaffee und Tabak. </t>
  </si>
  <si>
    <t>5) Lebendes Schlachtvieh in Schlachtgewicht.</t>
  </si>
  <si>
    <t>6) Einschließlich Süßwasserfische, Schalen- und Krustentiere.</t>
  </si>
  <si>
    <r>
      <t>Wirt-
schafts-
jahr</t>
    </r>
    <r>
      <rPr>
        <vertAlign val="superscript"/>
        <sz val="8"/>
        <rFont val="BundesSans Web"/>
        <family val="2"/>
      </rPr>
      <t xml:space="preserve"> 1)</t>
    </r>
  </si>
  <si>
    <t>Juli bis Juli</t>
  </si>
  <si>
    <t>Juli bis August</t>
  </si>
  <si>
    <t>Juli bis September</t>
  </si>
  <si>
    <t>Juli bis Oktober</t>
  </si>
  <si>
    <t>Juli bis November</t>
  </si>
  <si>
    <t>Juli bis Dezember</t>
  </si>
  <si>
    <t>Juli bis Februar</t>
  </si>
  <si>
    <t>Juli bis Januar</t>
  </si>
  <si>
    <t>Juli bis März</t>
  </si>
  <si>
    <t>Juli bis April</t>
  </si>
  <si>
    <t>Juli bis Mai</t>
  </si>
  <si>
    <t>Juli bis Juni</t>
  </si>
  <si>
    <t>Ausfuhr von Gütern der Land- und Ernährungswirtschaft</t>
  </si>
  <si>
    <t>Männer</t>
  </si>
  <si>
    <t>Frauen</t>
  </si>
  <si>
    <t>Quelle: Statistisches Bundesamt Genesis-Online 41331-0002.</t>
  </si>
  <si>
    <t>BLE (531), BMEL (723)</t>
  </si>
  <si>
    <t>Tabellennummer: 0109030</t>
  </si>
  <si>
    <t>Tabellennummer: 0106460</t>
  </si>
  <si>
    <t>Tabellennummer: 0117360-0000</t>
  </si>
  <si>
    <t xml:space="preserve">1) Ergebnisse der Viehbestandserhebung zum Stichtag 3. November. </t>
  </si>
  <si>
    <t>Tabellenummer: 0304030</t>
  </si>
  <si>
    <r>
      <t>Wirt-
schafts-
jahr</t>
    </r>
    <r>
      <rPr>
        <vertAlign val="superscript"/>
        <sz val="8"/>
        <rFont val="BundesSans Office"/>
        <family val="2"/>
      </rPr>
      <t xml:space="preserve"> 1)</t>
    </r>
  </si>
  <si>
    <r>
      <t xml:space="preserve">Insgesamt </t>
    </r>
    <r>
      <rPr>
        <b/>
        <vertAlign val="superscript"/>
        <sz val="8"/>
        <rFont val="BundesSans Office"/>
        <family val="2"/>
      </rPr>
      <t>2)</t>
    </r>
  </si>
  <si>
    <r>
      <t xml:space="preserve">Malz </t>
    </r>
    <r>
      <rPr>
        <b/>
        <vertAlign val="superscript"/>
        <sz val="8"/>
        <rFont val="BundesSans Office"/>
        <family val="2"/>
      </rPr>
      <t>3)</t>
    </r>
  </si>
  <si>
    <r>
      <t xml:space="preserve">Roh- und Weißzucker (Weißzuckerwert) </t>
    </r>
    <r>
      <rPr>
        <b/>
        <vertAlign val="superscript"/>
        <sz val="8"/>
        <rFont val="BundesSans Office"/>
        <family val="2"/>
      </rPr>
      <t>4)</t>
    </r>
  </si>
  <si>
    <r>
      <t xml:space="preserve">Lebende Schlachtrinder, -kälber, Fleisch und -zubereitungen zusammen </t>
    </r>
    <r>
      <rPr>
        <b/>
        <vertAlign val="superscript"/>
        <sz val="8"/>
        <rFont val="BundesSans Office"/>
        <family val="2"/>
      </rPr>
      <t>5)</t>
    </r>
  </si>
  <si>
    <r>
      <t xml:space="preserve">Lebende Schlachtschweine, Fleisch und -zubereitungen zusammen </t>
    </r>
    <r>
      <rPr>
        <b/>
        <vertAlign val="superscript"/>
        <sz val="8"/>
        <rFont val="BundesSans Office"/>
        <family val="2"/>
      </rPr>
      <t>5)</t>
    </r>
  </si>
  <si>
    <r>
      <t xml:space="preserve">Lebendes Schlachtvieh, Fleisch und -zubereitungen insgesamt, ohne Geflügel </t>
    </r>
    <r>
      <rPr>
        <b/>
        <vertAlign val="superscript"/>
        <sz val="8"/>
        <rFont val="BundesSans Office"/>
        <family val="2"/>
      </rPr>
      <t>5)</t>
    </r>
  </si>
  <si>
    <r>
      <t xml:space="preserve">Lebendes Schlachtgeflügel, Fleisch und -zubereitungen zusammen </t>
    </r>
    <r>
      <rPr>
        <b/>
        <vertAlign val="superscript"/>
        <sz val="8"/>
        <rFont val="BundesSans Office"/>
        <family val="2"/>
      </rPr>
      <t>5)</t>
    </r>
  </si>
  <si>
    <r>
      <t xml:space="preserve">Fische und Fischerzeugnisse </t>
    </r>
    <r>
      <rPr>
        <b/>
        <vertAlign val="superscript"/>
        <sz val="8"/>
        <rFont val="BundesSans Office"/>
        <family val="2"/>
      </rPr>
      <t>6)</t>
    </r>
  </si>
  <si>
    <t>2) Einschließlich Kaffee und Tabak.</t>
  </si>
  <si>
    <t xml:space="preserve">6) Einschließlich Süßwasserfische, Schalen- und Krustentiere.   </t>
  </si>
  <si>
    <r>
      <t>Index der Erzeugerpreise der Produkte des Holzeinschlags aus den Staatsforsten</t>
    </r>
    <r>
      <rPr>
        <b/>
        <vertAlign val="superscript"/>
        <sz val="10"/>
        <rFont val="BundesSans Office"/>
        <family val="2"/>
      </rPr>
      <t>1)
Deutschland</t>
    </r>
  </si>
  <si>
    <r>
      <t xml:space="preserve"> Brennholz</t>
    </r>
    <r>
      <rPr>
        <vertAlign val="superscript"/>
        <sz val="6"/>
        <rFont val="BundesSans Office"/>
        <family val="2"/>
      </rPr>
      <t>2)</t>
    </r>
  </si>
  <si>
    <r>
      <t xml:space="preserve">  Holz in Form von Plättchen u.a</t>
    </r>
    <r>
      <rPr>
        <vertAlign val="superscript"/>
        <sz val="6"/>
        <rFont val="BundesSans Office"/>
        <family val="2"/>
      </rPr>
      <t>.3)</t>
    </r>
  </si>
  <si>
    <r>
      <t xml:space="preserve">Preismesszahlen für verschiedene Energiearten
</t>
    </r>
    <r>
      <rPr>
        <sz val="10"/>
        <rFont val="BundesSans Office"/>
        <family val="2"/>
      </rPr>
      <t>aus dem Index der Erzeugerpreise gewerblicher Produkte (Inlandsabsatz)</t>
    </r>
    <r>
      <rPr>
        <vertAlign val="superscript"/>
        <sz val="10"/>
        <rFont val="BundesSans Office"/>
        <family val="2"/>
      </rPr>
      <t>1)</t>
    </r>
  </si>
  <si>
    <r>
      <t xml:space="preserve">Teilindex für Erzeugnisse des Nahrungs- und Genussmittelgewerbes
</t>
    </r>
    <r>
      <rPr>
        <sz val="9"/>
        <rFont val="BundesSans Office"/>
        <family val="2"/>
      </rPr>
      <t>aus dem Index der Erzeugerpreise gewerblicher Produkte (Inlandsabsatz)</t>
    </r>
    <r>
      <rPr>
        <vertAlign val="superscript"/>
        <sz val="9"/>
        <rFont val="BundesSans Office"/>
        <family val="2"/>
      </rPr>
      <t>1)</t>
    </r>
  </si>
  <si>
    <r>
      <t xml:space="preserve">JD </t>
    </r>
    <r>
      <rPr>
        <b/>
        <vertAlign val="superscript"/>
        <sz val="6"/>
        <rFont val="BundesSans Office"/>
        <family val="2"/>
      </rPr>
      <t>1)</t>
    </r>
  </si>
  <si>
    <r>
      <t xml:space="preserve">WjD </t>
    </r>
    <r>
      <rPr>
        <b/>
        <vertAlign val="superscript"/>
        <sz val="6"/>
        <rFont val="BundesSans Office"/>
        <family val="2"/>
      </rPr>
      <t xml:space="preserve">1)
</t>
    </r>
    <r>
      <rPr>
        <sz val="6"/>
        <rFont val="BundesSans Office"/>
        <family val="2"/>
      </rPr>
      <t>2021/2022
2022/2023</t>
    </r>
  </si>
  <si>
    <r>
      <t xml:space="preserve">Dt. Markenbutter, geformt </t>
    </r>
    <r>
      <rPr>
        <b/>
        <vertAlign val="superscript"/>
        <sz val="6"/>
        <rFont val="BundesSans Office"/>
        <family val="2"/>
      </rPr>
      <t>2)</t>
    </r>
  </si>
  <si>
    <r>
      <t xml:space="preserve"> 45 % F.i.Tr. </t>
    </r>
    <r>
      <rPr>
        <b/>
        <vertAlign val="superscript"/>
        <sz val="6"/>
        <rFont val="BundesSans Office"/>
        <family val="2"/>
      </rPr>
      <t>3)</t>
    </r>
    <r>
      <rPr>
        <sz val="6"/>
        <rFont val="BundesSans Office"/>
        <family val="2"/>
      </rPr>
      <t xml:space="preserve"> Notierung Kempten</t>
    </r>
  </si>
  <si>
    <r>
      <t xml:space="preserve">Gouda, 45/48 % F.i.Tr. </t>
    </r>
    <r>
      <rPr>
        <vertAlign val="superscript"/>
        <sz val="6"/>
        <rFont val="BundesSans Office"/>
        <family val="2"/>
      </rPr>
      <t>2</t>
    </r>
    <r>
      <rPr>
        <b/>
        <vertAlign val="superscript"/>
        <sz val="6"/>
        <rFont val="BundesSans Office"/>
        <family val="2"/>
      </rPr>
      <t>)</t>
    </r>
  </si>
  <si>
    <r>
      <t xml:space="preserve">Edamer, 40 % F.i.Tr. </t>
    </r>
    <r>
      <rPr>
        <b/>
        <vertAlign val="superscript"/>
        <sz val="6"/>
        <rFont val="BundesSans Office"/>
        <family val="2"/>
      </rPr>
      <t>2)</t>
    </r>
  </si>
  <si>
    <t xml:space="preserve"> 26 % F.i.Tr., ab Werk </t>
  </si>
  <si>
    <r>
      <t xml:space="preserve">Magermilchpulver </t>
    </r>
    <r>
      <rPr>
        <b/>
        <vertAlign val="superscript"/>
        <sz val="6"/>
        <rFont val="BundesSans Office"/>
        <family val="2"/>
      </rPr>
      <t>4)</t>
    </r>
  </si>
  <si>
    <r>
      <t xml:space="preserve">Anm.: </t>
    </r>
    <r>
      <rPr>
        <b/>
        <sz val="6"/>
        <color rgb="FF000000"/>
        <rFont val="BundesSans Office"/>
        <family val="2"/>
      </rPr>
      <t>Ohne Anlieferung von Lieferanten aus EU-Mitgliedstaaten</t>
    </r>
    <r>
      <rPr>
        <sz val="6"/>
        <color rgb="FF000000"/>
        <rFont val="BundesSans Office"/>
        <family val="2"/>
      </rPr>
      <t>.  Alle Angaben ohne Umsatzsteuer. Soweit nicht anders angegeben, gewogener Durchschnittspreis. Änderungen</t>
    </r>
  </si>
  <si>
    <r>
      <t xml:space="preserve">Jan. - Dez. </t>
    </r>
    <r>
      <rPr>
        <b/>
        <vertAlign val="superscript"/>
        <sz val="6"/>
        <rFont val="BundesSans Office"/>
        <family val="2"/>
      </rPr>
      <t>1)</t>
    </r>
  </si>
  <si>
    <r>
      <t xml:space="preserve">Anm.: </t>
    </r>
    <r>
      <rPr>
        <b/>
        <sz val="6"/>
        <color rgb="FF000000"/>
        <rFont val="BundesSans Office"/>
        <family val="2"/>
      </rPr>
      <t>Ohne Anlieferung von Lieferanten aus EU-Mitgliedstaaten</t>
    </r>
    <r>
      <rPr>
        <sz val="6"/>
        <color rgb="FF000000"/>
        <rFont val="BundesSans Office"/>
        <family val="2"/>
      </rPr>
      <t>. Alle Angaben ohne Umsatzsteuer. Soweit nicht anders angegeben, gewogener Durchschnittspreis ohne Abschlusszahlungen.</t>
    </r>
  </si>
  <si>
    <r>
      <t xml:space="preserve">Jan - Dez </t>
    </r>
    <r>
      <rPr>
        <vertAlign val="superscript"/>
        <sz val="6"/>
        <rFont val="BundesSans Office"/>
        <family val="2"/>
      </rPr>
      <t>1</t>
    </r>
    <r>
      <rPr>
        <b/>
        <vertAlign val="superscript"/>
        <sz val="6"/>
        <rFont val="BundesSans Office"/>
        <family val="2"/>
      </rPr>
      <t>)</t>
    </r>
  </si>
  <si>
    <r>
      <t>€ je 100 kg</t>
    </r>
    <r>
      <rPr>
        <b/>
        <vertAlign val="superscript"/>
        <sz val="8"/>
        <rFont val="BundesSans Office"/>
        <family val="2"/>
      </rPr>
      <t>1)</t>
    </r>
  </si>
  <si>
    <r>
      <t>WjD</t>
    </r>
    <r>
      <rPr>
        <b/>
        <vertAlign val="superscript"/>
        <sz val="8"/>
        <rFont val="BundesSans Office"/>
        <family val="2"/>
      </rPr>
      <t>2)</t>
    </r>
  </si>
  <si>
    <t>Beschäftigte und Umsatz in zulassungspflichtigen Handwerksunternehmen
des Lebensmittelgewerbes - Vierteljahr</t>
  </si>
  <si>
    <r>
      <t xml:space="preserve">Umsatz </t>
    </r>
    <r>
      <rPr>
        <b/>
        <vertAlign val="superscript"/>
        <sz val="6"/>
        <rFont val="BundesSans Office"/>
        <family val="2"/>
      </rPr>
      <t>1)</t>
    </r>
  </si>
  <si>
    <r>
      <t>Inland</t>
    </r>
    <r>
      <rPr>
        <b/>
        <vertAlign val="superscript"/>
        <sz val="6"/>
        <rFont val="BundesSans Office"/>
        <family val="2"/>
      </rPr>
      <t xml:space="preserve"> 2)</t>
    </r>
  </si>
  <si>
    <r>
      <t xml:space="preserve">Inland </t>
    </r>
    <r>
      <rPr>
        <b/>
        <vertAlign val="superscript"/>
        <sz val="6"/>
        <rFont val="BundesSans Office"/>
        <family val="2"/>
      </rPr>
      <t>2)</t>
    </r>
  </si>
  <si>
    <r>
      <t xml:space="preserve">Mill. €  </t>
    </r>
    <r>
      <rPr>
        <vertAlign val="superscript"/>
        <sz val="6"/>
        <rFont val="BundesSans Office"/>
        <family val="2"/>
      </rPr>
      <t>3)</t>
    </r>
  </si>
  <si>
    <r>
      <t xml:space="preserve">Beschäftigte </t>
    </r>
    <r>
      <rPr>
        <b/>
        <vertAlign val="superscript"/>
        <sz val="6"/>
        <rFont val="BundesSans Office"/>
        <family val="2"/>
      </rPr>
      <t>1)</t>
    </r>
  </si>
  <si>
    <r>
      <t xml:space="preserve">Entgelte </t>
    </r>
    <r>
      <rPr>
        <b/>
        <vertAlign val="superscript"/>
        <sz val="6"/>
        <rFont val="BundesSans Office"/>
        <family val="2"/>
      </rPr>
      <t>2)</t>
    </r>
  </si>
  <si>
    <r>
      <t xml:space="preserve">Geleistete Arbeitsstunden </t>
    </r>
    <r>
      <rPr>
        <b/>
        <vertAlign val="superscript"/>
        <sz val="6"/>
        <rFont val="BundesSans Office"/>
        <family val="2"/>
      </rPr>
      <t>2)</t>
    </r>
  </si>
  <si>
    <r>
      <t xml:space="preserve">Beschäftigte </t>
    </r>
    <r>
      <rPr>
        <b/>
        <vertAlign val="superscript"/>
        <sz val="6"/>
        <rFont val="BundesSans Office"/>
        <family val="2"/>
      </rPr>
      <t xml:space="preserve">1)
</t>
    </r>
    <r>
      <rPr>
        <sz val="6"/>
        <rFont val="BundesSans Office"/>
        <family val="2"/>
      </rPr>
      <t>zusammen</t>
    </r>
  </si>
  <si>
    <r>
      <t xml:space="preserve">Umsatz </t>
    </r>
    <r>
      <rPr>
        <b/>
        <vertAlign val="superscript"/>
        <sz val="6"/>
        <rFont val="BundesSans Office"/>
        <family val="2"/>
      </rPr>
      <t>2)</t>
    </r>
  </si>
  <si>
    <r>
      <t xml:space="preserve">Inland </t>
    </r>
    <r>
      <rPr>
        <b/>
        <vertAlign val="superscript"/>
        <sz val="6"/>
        <rFont val="BundesSans Office"/>
        <family val="2"/>
      </rPr>
      <t>3)</t>
    </r>
  </si>
  <si>
    <r>
      <t xml:space="preserve">Mill. €  </t>
    </r>
    <r>
      <rPr>
        <vertAlign val="superscript"/>
        <sz val="6"/>
        <rFont val="BundesSans Office"/>
        <family val="2"/>
      </rPr>
      <t>4)</t>
    </r>
  </si>
  <si>
    <r>
      <t xml:space="preserve">Anlandungen der deutschen Hochsee- und Küstenfischerei in Deutschland
</t>
    </r>
    <r>
      <rPr>
        <sz val="10"/>
        <rFont val="BundesSans Office"/>
        <family val="2"/>
      </rPr>
      <t>nach Fischarten</t>
    </r>
  </si>
  <si>
    <r>
      <t xml:space="preserve">Bestände an Ölsaaten und -früchten bei den Ölmühlen
</t>
    </r>
    <r>
      <rPr>
        <sz val="9"/>
        <rFont val="BundesSans Office"/>
        <family val="2"/>
      </rPr>
      <t>Monatlich meldende Betriebe</t>
    </r>
  </si>
  <si>
    <r>
      <t xml:space="preserve">Andere Ölsaaten </t>
    </r>
    <r>
      <rPr>
        <vertAlign val="superscript"/>
        <sz val="6"/>
        <rFont val="BundesSans Office"/>
        <family val="2"/>
      </rPr>
      <t>1)</t>
    </r>
  </si>
  <si>
    <r>
      <t>Herstellung von ausgewählten, ökologisch/biologisch</t>
    </r>
    <r>
      <rPr>
        <b/>
        <vertAlign val="superscript"/>
        <sz val="18"/>
        <rFont val="BundesSans Office"/>
        <family val="2"/>
      </rPr>
      <t>1</t>
    </r>
    <r>
      <rPr>
        <b/>
        <sz val="18"/>
        <rFont val="BundesSans Office"/>
        <family val="2"/>
      </rPr>
      <t xml:space="preserve"> erzeugten Milchprodukten
 nach Monaten in Deutschland</t>
    </r>
  </si>
  <si>
    <r>
      <rPr>
        <vertAlign val="superscript"/>
        <sz val="9.5"/>
        <rFont val="BundesSans Office"/>
        <family val="2"/>
      </rPr>
      <t>1</t>
    </r>
    <r>
      <rPr>
        <sz val="9.5"/>
        <rFont val="BundesSans Office"/>
        <family val="2"/>
      </rPr>
      <t xml:space="preserve"> Erzeugung mindestens nach den Vorschriften der Verordnung (EG) Nr. 834/2007 (Öko-Verordnung).  </t>
    </r>
  </si>
  <si>
    <t>Ziegen- und Schafmilchanlieferung der deutschen Erzeuger an deutsche milchwirtschaftliche Unternehmen</t>
  </si>
  <si>
    <r>
      <t>Kuhmilchlieferung der Erzeuger an deutsche milchwirtschaftliche Unternehmen</t>
    </r>
    <r>
      <rPr>
        <b/>
        <vertAlign val="superscript"/>
        <sz val="10"/>
        <rFont val="BundesSans Office"/>
        <family val="2"/>
      </rPr>
      <t>1)</t>
    </r>
  </si>
  <si>
    <r>
      <t>2. Kuhmilch von Erzeugern aus EU-Mitgliedstaaten</t>
    </r>
    <r>
      <rPr>
        <vertAlign val="superscript"/>
        <sz val="6"/>
        <rFont val="BundesSans Office"/>
        <family val="2"/>
      </rPr>
      <t xml:space="preserve"> </t>
    </r>
    <r>
      <rPr>
        <sz val="6"/>
        <rFont val="BundesSans Office"/>
        <family val="2"/>
      </rPr>
      <t>an deutsche milchwirtschaftliche Unternehmen</t>
    </r>
  </si>
  <si>
    <r>
      <t xml:space="preserve">Dez. </t>
    </r>
    <r>
      <rPr>
        <vertAlign val="superscript"/>
        <sz val="10"/>
        <rFont val="BundesSans Office"/>
        <family val="2"/>
      </rPr>
      <t>1)</t>
    </r>
  </si>
  <si>
    <r>
      <t xml:space="preserve">Jahr </t>
    </r>
    <r>
      <rPr>
        <vertAlign val="superscript"/>
        <sz val="10"/>
        <rFont val="BundesSans Office"/>
        <family val="2"/>
      </rPr>
      <t>1)</t>
    </r>
  </si>
  <si>
    <r>
      <rPr>
        <sz val="10"/>
        <color theme="0"/>
        <rFont val="BundesSans Office"/>
        <family val="2"/>
      </rPr>
      <t>Anm.</t>
    </r>
    <r>
      <rPr>
        <sz val="10"/>
        <rFont val="BundesSans Office"/>
        <family val="2"/>
      </rPr>
      <t xml:space="preserve"> entsprechen dem bei der Drucklegung aktuellen Stand. Eine gesonderte Kennzeichnung der Änderungen kann aus technischen Gründen nicht erfolgen. - 1) inklusive Jahresmelder.</t>
    </r>
  </si>
  <si>
    <r>
      <t xml:space="preserve">Schlachtgewicht kg je Stück </t>
    </r>
    <r>
      <rPr>
        <b/>
        <vertAlign val="superscript"/>
        <sz val="8"/>
        <rFont val="BundesSans Office"/>
        <family val="2"/>
      </rPr>
      <t>1)</t>
    </r>
  </si>
  <si>
    <r>
      <t xml:space="preserve">1 000 t Schlachtgewicht </t>
    </r>
    <r>
      <rPr>
        <b/>
        <vertAlign val="superscript"/>
        <sz val="8"/>
        <rFont val="BundesSans Office"/>
        <family val="2"/>
      </rPr>
      <t>1)</t>
    </r>
  </si>
  <si>
    <r>
      <t xml:space="preserve">Fleisch zusammen </t>
    </r>
    <r>
      <rPr>
        <b/>
        <vertAlign val="superscript"/>
        <sz val="7"/>
        <rFont val="BundesSans Office"/>
        <family val="2"/>
      </rPr>
      <t>2)</t>
    </r>
  </si>
  <si>
    <r>
      <t>Schafe</t>
    </r>
    <r>
      <rPr>
        <b/>
        <vertAlign val="superscript"/>
        <sz val="7"/>
        <rFont val="BundesSans Office"/>
        <family val="2"/>
      </rPr>
      <t xml:space="preserve"> 1)</t>
    </r>
    <r>
      <rPr>
        <b/>
        <sz val="7"/>
        <rFont val="BundesSans Office"/>
        <family val="2"/>
      </rPr>
      <t xml:space="preserve"> und Ziegen</t>
    </r>
  </si>
  <si>
    <r>
      <t xml:space="preserve">Zuckerabsatz als bzw. für </t>
    </r>
    <r>
      <rPr>
        <b/>
        <sz val="6"/>
        <rFont val="BundesSans Office"/>
        <family val="2"/>
      </rPr>
      <t>...</t>
    </r>
  </si>
  <si>
    <r>
      <t xml:space="preserve">         Futterzwecke (geschätzt) </t>
    </r>
    <r>
      <rPr>
        <b/>
        <vertAlign val="superscript"/>
        <sz val="6"/>
        <rFont val="BundesSans Office"/>
        <family val="2"/>
      </rPr>
      <t>1)</t>
    </r>
  </si>
  <si>
    <r>
      <t xml:space="preserve">Zuckerbestände insgesamt </t>
    </r>
    <r>
      <rPr>
        <b/>
        <vertAlign val="superscript"/>
        <sz val="6"/>
        <rFont val="BundesSans Office"/>
        <family val="2"/>
      </rPr>
      <t>1)</t>
    </r>
  </si>
  <si>
    <r>
      <t xml:space="preserve">305,9 </t>
    </r>
    <r>
      <rPr>
        <vertAlign val="superscript"/>
        <sz val="6"/>
        <rFont val="BundesSans Office"/>
        <family val="2"/>
      </rPr>
      <t>3)</t>
    </r>
  </si>
  <si>
    <r>
      <t xml:space="preserve">Wirtschaftsjahr </t>
    </r>
    <r>
      <rPr>
        <b/>
        <vertAlign val="superscript"/>
        <sz val="6"/>
        <rFont val="BundesSans Office"/>
        <family val="2"/>
      </rPr>
      <t>2)</t>
    </r>
  </si>
  <si>
    <r>
      <rPr>
        <sz val="10"/>
        <color theme="0"/>
        <rFont val="BundesSans Office"/>
        <family val="2"/>
      </rPr>
      <t>Anm.</t>
    </r>
    <r>
      <rPr>
        <sz val="10"/>
        <rFont val="BundesSans Office"/>
        <family val="2"/>
      </rPr>
      <t xml:space="preserve"> ändern und entsprechen dem bei der Drucklegung aktuellen Stand. Eine gesonderte Kennzeichnung der Änderungen kann aus technischen Gründen nicht erfolgen. 1) Jahresmelder</t>
    </r>
  </si>
  <si>
    <r>
      <t>Dez.</t>
    </r>
    <r>
      <rPr>
        <vertAlign val="superscript"/>
        <sz val="10"/>
        <rFont val="BundesSans Office"/>
        <family val="2"/>
      </rPr>
      <t>2)</t>
    </r>
  </si>
  <si>
    <r>
      <t xml:space="preserve">Andere </t>
    </r>
    <r>
      <rPr>
        <vertAlign val="superscript"/>
        <sz val="10"/>
        <color theme="1"/>
        <rFont val="BundesSans Office"/>
        <family val="2"/>
      </rPr>
      <t>1)</t>
    </r>
  </si>
  <si>
    <r>
      <t xml:space="preserve">Andere </t>
    </r>
    <r>
      <rPr>
        <vertAlign val="superscript"/>
        <sz val="10"/>
        <color theme="0"/>
        <rFont val="BundesSans Office"/>
        <family val="2"/>
      </rPr>
      <t>1)</t>
    </r>
  </si>
  <si>
    <r>
      <rPr>
        <sz val="8"/>
        <color theme="0"/>
        <rFont val="BundesSans Office"/>
        <family val="2"/>
      </rPr>
      <t>Anm.:</t>
    </r>
    <r>
      <rPr>
        <sz val="8"/>
        <rFont val="BundesSans Office"/>
        <family val="2"/>
      </rPr>
      <t xml:space="preserve"> mit den vorherigen Angaben nicht vergleichbar. Die Werte der Vormonate können sich durch rückwirkende Korrekturen sowie durch Nachmeldungen ändern und entsprechen dem bei der</t>
    </r>
  </si>
  <si>
    <r>
      <rPr>
        <sz val="8"/>
        <color theme="0"/>
        <rFont val="BundesSans Office"/>
        <family val="2"/>
      </rPr>
      <t>Anm.:</t>
    </r>
    <r>
      <rPr>
        <sz val="8"/>
        <rFont val="BundesSans Office"/>
        <family val="2"/>
      </rPr>
      <t xml:space="preserve"> Drucklegung aktuellen Stand. Eine gesonderte Kennzeichnung der Änderungen kann aus technischen Gründen nicht erfolgen. – 1) Sonnenblumen, Leinsamen, Soja, Maiskeime, Kopra u. a.  
</t>
    </r>
  </si>
  <si>
    <r>
      <rPr>
        <sz val="8"/>
        <color theme="0"/>
        <rFont val="BundesSans Office"/>
        <family val="2"/>
      </rPr>
      <t>Anm.:</t>
    </r>
    <r>
      <rPr>
        <sz val="8"/>
        <rFont val="BundesSans Office"/>
        <family val="2"/>
      </rPr>
      <t xml:space="preserve"> 2) inklusive Jahresmelder.</t>
    </r>
  </si>
  <si>
    <r>
      <t>Dez</t>
    </r>
    <r>
      <rPr>
        <vertAlign val="superscript"/>
        <sz val="10"/>
        <rFont val="BundesSans Office"/>
        <family val="2"/>
      </rPr>
      <t>1)</t>
    </r>
  </si>
  <si>
    <r>
      <t xml:space="preserve">Jahr </t>
    </r>
    <r>
      <rPr>
        <vertAlign val="superscript"/>
        <sz val="10"/>
        <rFont val="BundesSans Office"/>
        <family val="2"/>
      </rPr>
      <t>2)</t>
    </r>
  </si>
  <si>
    <r>
      <t>ausländischer Herkunft</t>
    </r>
    <r>
      <rPr>
        <vertAlign val="superscript"/>
        <sz val="10"/>
        <rFont val="BundesSans Office"/>
        <family val="2"/>
      </rPr>
      <t xml:space="preserve"> </t>
    </r>
  </si>
  <si>
    <r>
      <rPr>
        <sz val="9"/>
        <color theme="0"/>
        <rFont val="BundesSans Office"/>
        <family val="2"/>
      </rPr>
      <t>Anm.:</t>
    </r>
    <r>
      <rPr>
        <sz val="9"/>
        <rFont val="BundesSans Office"/>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</si>
  <si>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BundesSans Office"/>
        <family val="2"/>
      </rPr>
      <t xml:space="preserve">Anm.: </t>
    </r>
    <r>
      <rPr>
        <sz val="9"/>
        <rFont val="BundesSans Office"/>
        <family val="2"/>
      </rPr>
      <t>aus technischen Gründen nicht erfolgen. 1) Herkunft nach Rechnungsadressen der Lieferanten. 2) Jahresmelder 3) Die Bestände der Jahresmelder sind im Dezember enthalten.</t>
    </r>
  </si>
  <si>
    <r>
      <t xml:space="preserve">Hülsenfrüchte
zusammen </t>
    </r>
    <r>
      <rPr>
        <b/>
        <vertAlign val="superscript"/>
        <sz val="6"/>
        <rFont val="BundesSans Office"/>
        <family val="2"/>
      </rPr>
      <t>1)</t>
    </r>
  </si>
  <si>
    <r>
      <t xml:space="preserve">Sojabohnen </t>
    </r>
    <r>
      <rPr>
        <vertAlign val="superscript"/>
        <sz val="6"/>
        <rFont val="BundesSans Office"/>
        <family val="2"/>
      </rPr>
      <t>2)</t>
    </r>
  </si>
  <si>
    <r>
      <t xml:space="preserve">Mühlennach-
produkte </t>
    </r>
    <r>
      <rPr>
        <vertAlign val="superscript"/>
        <sz val="6"/>
        <rFont val="BundesSans Office"/>
        <family val="2"/>
      </rPr>
      <t>1)</t>
    </r>
  </si>
  <si>
    <r>
      <t xml:space="preserve">Gesamtherstellung </t>
    </r>
    <r>
      <rPr>
        <b/>
        <vertAlign val="superscript"/>
        <sz val="6"/>
        <rFont val="BundesSans Office"/>
        <family val="2"/>
      </rPr>
      <t>4)</t>
    </r>
  </si>
  <si>
    <r>
      <t xml:space="preserve">Verarbeitung von Getreide zu Mischfutter (vorläufige Zahlen)
</t>
    </r>
    <r>
      <rPr>
        <sz val="9"/>
        <rFont val="BundesSans Office"/>
        <family val="2"/>
      </rPr>
      <t>Monatlich meldende Betriebe und Kleinbetriebe</t>
    </r>
  </si>
  <si>
    <r>
      <t>Weizen</t>
    </r>
    <r>
      <rPr>
        <vertAlign val="superscript"/>
        <sz val="6"/>
        <rFont val="BundesSans Office"/>
        <family val="2"/>
      </rPr>
      <t xml:space="preserve"> </t>
    </r>
  </si>
  <si>
    <r>
      <t xml:space="preserve">   Januar </t>
    </r>
    <r>
      <rPr>
        <b/>
        <vertAlign val="superscript"/>
        <sz val="6"/>
        <rFont val="BundesSans Office"/>
        <family val="2"/>
      </rPr>
      <t xml:space="preserve"> </t>
    </r>
  </si>
  <si>
    <r>
      <t xml:space="preserve">   April </t>
    </r>
    <r>
      <rPr>
        <b/>
        <sz val="6"/>
        <rFont val="BundesSans Office"/>
        <family val="2"/>
      </rPr>
      <t xml:space="preserve"> </t>
    </r>
  </si>
  <si>
    <r>
      <t xml:space="preserve">   Dezember</t>
    </r>
    <r>
      <rPr>
        <vertAlign val="superscript"/>
        <sz val="6"/>
        <rFont val="BundesSans Office"/>
        <family val="2"/>
      </rPr>
      <t xml:space="preserve"> </t>
    </r>
  </si>
  <si>
    <r>
      <t xml:space="preserve">Jahresmelder (Bundesweit) </t>
    </r>
    <r>
      <rPr>
        <vertAlign val="superscript"/>
        <sz val="6"/>
        <rFont val="BundesSans Office"/>
        <family val="2"/>
      </rPr>
      <t xml:space="preserve">1) </t>
    </r>
  </si>
  <si>
    <r>
      <t xml:space="preserve">Herstellung von Mischfutter (vorläufige Zahlen)
</t>
    </r>
    <r>
      <rPr>
        <sz val="9"/>
        <rFont val="BundesSans Office"/>
        <family val="2"/>
      </rPr>
      <t>Monatlich meldende Betriebe und Kleinbetriebe</t>
    </r>
  </si>
  <si>
    <r>
      <t xml:space="preserve">Mischfutter insgesamt </t>
    </r>
    <r>
      <rPr>
        <vertAlign val="superscript"/>
        <sz val="6"/>
        <rFont val="BundesSans Office"/>
        <family val="2"/>
      </rPr>
      <t>1)</t>
    </r>
  </si>
  <si>
    <r>
      <t xml:space="preserve">Jahresmelder (Bundesweit) </t>
    </r>
    <r>
      <rPr>
        <vertAlign val="superscript"/>
        <sz val="6"/>
        <rFont val="BundesSans Office"/>
        <family val="2"/>
      </rPr>
      <t xml:space="preserve">2) </t>
    </r>
  </si>
  <si>
    <r>
      <t xml:space="preserve">Gesamtherstellung </t>
    </r>
    <r>
      <rPr>
        <vertAlign val="superscript"/>
        <sz val="6"/>
        <rFont val="BundesSans Office"/>
        <family val="2"/>
      </rPr>
      <t>3)</t>
    </r>
  </si>
  <si>
    <r>
      <t xml:space="preserve">Jahr </t>
    </r>
    <r>
      <rPr>
        <vertAlign val="superscript"/>
        <sz val="6"/>
        <rFont val="BundesSans Office"/>
        <family val="2"/>
      </rPr>
      <t>1)</t>
    </r>
  </si>
  <si>
    <r>
      <t>2023/2024</t>
    </r>
    <r>
      <rPr>
        <vertAlign val="superscript"/>
        <sz val="6"/>
        <rFont val="BundesSans Office"/>
        <family val="2"/>
      </rPr>
      <t>2)</t>
    </r>
  </si>
  <si>
    <r>
      <t>Jahr</t>
    </r>
    <r>
      <rPr>
        <vertAlign val="superscript"/>
        <sz val="6"/>
        <rFont val="BundesSans Office"/>
        <family val="2"/>
      </rPr>
      <t>3)</t>
    </r>
  </si>
  <si>
    <r>
      <t xml:space="preserve">Jahr </t>
    </r>
    <r>
      <rPr>
        <vertAlign val="superscript"/>
        <sz val="6"/>
        <rFont val="BundesSans Office"/>
        <family val="2"/>
      </rPr>
      <t>3)</t>
    </r>
  </si>
  <si>
    <r>
      <t xml:space="preserve">Marktbestände an Futtermitteln
</t>
    </r>
    <r>
      <rPr>
        <sz val="11"/>
        <rFont val="BundesSans Office"/>
        <family val="2"/>
      </rPr>
      <t>ohne Getreide, Hülsenfrüchte und Ölkuchen der monatlich meldende Betriebe und Kleinbetriebe</t>
    </r>
  </si>
  <si>
    <r>
      <t xml:space="preserve">Mühlennach-
produkte </t>
    </r>
    <r>
      <rPr>
        <vertAlign val="superscript"/>
        <sz val="6"/>
        <rFont val="BundesSans Office"/>
        <family val="2"/>
      </rPr>
      <t>1</t>
    </r>
    <r>
      <rPr>
        <b/>
        <vertAlign val="superscript"/>
        <sz val="6"/>
        <rFont val="BundesSans Office"/>
        <family val="2"/>
      </rPr>
      <t>)</t>
    </r>
  </si>
  <si>
    <r>
      <t xml:space="preserve">Kleberfutter </t>
    </r>
    <r>
      <rPr>
        <vertAlign val="superscript"/>
        <sz val="6"/>
        <rFont val="BundesSans Office"/>
        <family val="2"/>
      </rPr>
      <t>1</t>
    </r>
    <r>
      <rPr>
        <b/>
        <vertAlign val="superscript"/>
        <sz val="6"/>
        <rFont val="BundesSans Office"/>
        <family val="2"/>
      </rPr>
      <t>)</t>
    </r>
  </si>
  <si>
    <r>
      <t xml:space="preserve">Mischfutter </t>
    </r>
    <r>
      <rPr>
        <vertAlign val="superscript"/>
        <sz val="6"/>
        <rFont val="BundesSans Office"/>
        <family val="2"/>
      </rPr>
      <t>1</t>
    </r>
    <r>
      <rPr>
        <b/>
        <vertAlign val="superscript"/>
        <sz val="6"/>
        <rFont val="BundesSans Office"/>
        <family val="2"/>
      </rPr>
      <t xml:space="preserve">) </t>
    </r>
    <r>
      <rPr>
        <vertAlign val="superscript"/>
        <sz val="6"/>
        <rFont val="BundesSans Office"/>
        <family val="2"/>
      </rPr>
      <t>2)</t>
    </r>
  </si>
  <si>
    <r>
      <t xml:space="preserve">Juni </t>
    </r>
    <r>
      <rPr>
        <vertAlign val="superscript"/>
        <sz val="10"/>
        <rFont val="BundesSans Office"/>
        <family val="2"/>
      </rPr>
      <t>2)3)</t>
    </r>
  </si>
  <si>
    <r>
      <t>Sonstige Hülsenfrüchte</t>
    </r>
    <r>
      <rPr>
        <vertAlign val="superscript"/>
        <sz val="10"/>
        <rFont val="BundesSans Office"/>
        <family val="2"/>
      </rPr>
      <t xml:space="preserve"> 1)</t>
    </r>
  </si>
  <si>
    <t>2) Händler mussten ihre Bestände nur zu den Stichtagen 30. Juni und 31. Dezember melden. Ab WJ 2022/23 melden die Händler ihre Bestände monatlich.</t>
  </si>
  <si>
    <t xml:space="preserve">durch Nachmeldungen ändern und entsprechen dem bei der Drucklegung aktuellen Stand. Eine gesonderte Kennzeichnung der Änderungen kann aus technichen Gründen nicht erfolgen.           </t>
  </si>
  <si>
    <t xml:space="preserve">1) Süßlupinen, Wicken u. a.
</t>
  </si>
  <si>
    <t>3) Ab WJ 2012/13 Monats- und Jahresmelder (Jahresmelder im Juni enthalten).</t>
  </si>
  <si>
    <r>
      <t>Sonstige Hülsenfrüchte</t>
    </r>
    <r>
      <rPr>
        <vertAlign val="superscript"/>
        <sz val="10"/>
        <color theme="1"/>
        <rFont val="BundesSans Office"/>
        <family val="2"/>
      </rPr>
      <t xml:space="preserve"> 1)</t>
    </r>
  </si>
  <si>
    <r>
      <t>Sonstige Hülsenfrüchte</t>
    </r>
    <r>
      <rPr>
        <vertAlign val="superscript"/>
        <sz val="10"/>
        <color theme="0"/>
        <rFont val="BundesSans Office"/>
        <family val="2"/>
      </rPr>
      <t xml:space="preserve"> 1)</t>
    </r>
  </si>
  <si>
    <r>
      <t xml:space="preserve">Sonstige Ölsaaten </t>
    </r>
    <r>
      <rPr>
        <vertAlign val="superscript"/>
        <sz val="10"/>
        <color theme="1"/>
        <rFont val="BundesSans Office"/>
        <family val="2"/>
      </rPr>
      <t>2)</t>
    </r>
  </si>
  <si>
    <r>
      <t xml:space="preserve">Sonstige Ölsaaten </t>
    </r>
    <r>
      <rPr>
        <vertAlign val="superscript"/>
        <sz val="10"/>
        <color theme="0"/>
        <rFont val="BundesSans Office"/>
        <family val="2"/>
      </rPr>
      <t>2)</t>
    </r>
  </si>
  <si>
    <r>
      <rPr>
        <sz val="8"/>
        <color theme="0"/>
        <rFont val="BundesSans Office"/>
        <family val="2"/>
      </rPr>
      <t xml:space="preserve">Anm.: </t>
    </r>
    <r>
      <rPr>
        <sz val="8"/>
        <rFont val="BundesSans Office"/>
        <family val="2"/>
      </rPr>
      <t>entsprechen dem bei der Drucklegung aktuellen Stand. Eine gesonderte Kennzeichnung der Änderungen kann aus  technischen Gründen nicht erfolgen.</t>
    </r>
  </si>
  <si>
    <r>
      <rPr>
        <sz val="8"/>
        <color theme="0"/>
        <rFont val="BundesSans Office"/>
        <family val="2"/>
      </rPr>
      <t xml:space="preserve">Anm.: </t>
    </r>
    <r>
      <rPr>
        <sz val="8"/>
        <rFont val="BundesSans Office"/>
        <family val="2"/>
      </rPr>
      <t xml:space="preserve">1) Speisebohnen, Wicken, Süßlupinen u. a. </t>
    </r>
  </si>
  <si>
    <r>
      <rPr>
        <sz val="8"/>
        <color theme="0"/>
        <rFont val="BundesSans Office"/>
        <family val="2"/>
      </rPr>
      <t xml:space="preserve">Anm.: </t>
    </r>
    <r>
      <rPr>
        <sz val="8"/>
        <rFont val="BundesSans Office"/>
        <family val="2"/>
      </rPr>
      <t>2) Sojabohnen, Sonnenblumenkerne, Leinsaat, u.a.</t>
    </r>
  </si>
  <si>
    <r>
      <t xml:space="preserve">Dezember </t>
    </r>
    <r>
      <rPr>
        <b/>
        <vertAlign val="superscript"/>
        <sz val="6"/>
        <rFont val="BundesSans Office"/>
        <family val="2"/>
      </rPr>
      <t>1)</t>
    </r>
  </si>
  <si>
    <r>
      <t xml:space="preserve">Juni </t>
    </r>
    <r>
      <rPr>
        <b/>
        <vertAlign val="superscript"/>
        <sz val="6"/>
        <rFont val="BundesSans Office"/>
        <family val="2"/>
      </rPr>
      <t>1)</t>
    </r>
  </si>
  <si>
    <r>
      <t xml:space="preserve">Weizenstärke </t>
    </r>
    <r>
      <rPr>
        <b/>
        <vertAlign val="superscript"/>
        <sz val="6"/>
        <rFont val="BundesSans Office"/>
        <family val="2"/>
      </rPr>
      <t>2)</t>
    </r>
  </si>
  <si>
    <r>
      <t>Roggen zusammen in Getreidewert</t>
    </r>
    <r>
      <rPr>
        <vertAlign val="superscript"/>
        <sz val="6"/>
        <rFont val="BundesSans Office"/>
        <family val="2"/>
      </rPr>
      <t xml:space="preserve">      </t>
    </r>
    <r>
      <rPr>
        <sz val="6"/>
        <rFont val="BundesSans Office"/>
        <family val="2"/>
      </rPr>
      <t xml:space="preserve">            </t>
    </r>
  </si>
  <si>
    <r>
      <t xml:space="preserve">Teigwaren </t>
    </r>
    <r>
      <rPr>
        <b/>
        <vertAlign val="superscript"/>
        <sz val="6"/>
        <rFont val="BundesSans Office"/>
        <family val="2"/>
      </rPr>
      <t>2)</t>
    </r>
  </si>
  <si>
    <t>1) Inklusive Bestände bei Händlern.</t>
  </si>
  <si>
    <t>2) Seit 01.07.2012 nur Jahresmeldungen.</t>
  </si>
  <si>
    <t>ohne Zugang vom Erzeuger aus EU und Drittland in den Mahl- u. Hartweizenmühlen.</t>
  </si>
  <si>
    <t xml:space="preserve">1) Jahresmelder </t>
  </si>
  <si>
    <r>
      <t xml:space="preserve">Getreide insgesamt </t>
    </r>
    <r>
      <rPr>
        <b/>
        <vertAlign val="superscript"/>
        <sz val="6"/>
        <color theme="1"/>
        <rFont val="BundesSans Office"/>
        <family val="2"/>
      </rPr>
      <t>2)</t>
    </r>
  </si>
  <si>
    <r>
      <t>2022/23</t>
    </r>
    <r>
      <rPr>
        <sz val="7"/>
        <color theme="1"/>
        <rFont val="BundesSans Office"/>
        <family val="2"/>
      </rPr>
      <t xml:space="preserve"> v.</t>
    </r>
  </si>
  <si>
    <r>
      <t xml:space="preserve">Verwendbare Erzeugung </t>
    </r>
    <r>
      <rPr>
        <b/>
        <vertAlign val="superscript"/>
        <sz val="6"/>
        <rFont val="BundesSans Office"/>
        <family val="2"/>
      </rPr>
      <t>1)</t>
    </r>
  </si>
  <si>
    <r>
      <t>Verwendbare Erzeugung</t>
    </r>
    <r>
      <rPr>
        <b/>
        <sz val="6"/>
        <rFont val="BundesSans Office"/>
        <family val="2"/>
      </rPr>
      <t xml:space="preserve"> </t>
    </r>
    <r>
      <rPr>
        <b/>
        <vertAlign val="superscript"/>
        <sz val="6"/>
        <rFont val="BundesSans Office"/>
        <family val="2"/>
      </rPr>
      <t>1)</t>
    </r>
  </si>
  <si>
    <r>
      <t xml:space="preserve">1) Verwendbare Erzeugung entspricht </t>
    </r>
    <r>
      <rPr>
        <sz val="6"/>
        <rFont val="BundesSans Office"/>
        <family val="2"/>
      </rPr>
      <t xml:space="preserve">Getreideernte -Ertrag dt/ha- nach standardisiertem Feuchtigkeitsgehalt von 14% berechnet </t>
    </r>
    <r>
      <rPr>
        <sz val="6"/>
        <color rgb="FF000000"/>
        <rFont val="BundesSans Office"/>
        <family val="2"/>
      </rPr>
      <t>.</t>
    </r>
  </si>
  <si>
    <r>
      <t xml:space="preserve">27 </t>
    </r>
    <r>
      <rPr>
        <vertAlign val="superscript"/>
        <sz val="6"/>
        <color indexed="8"/>
        <rFont val="BundesSans Office"/>
        <family val="2"/>
      </rPr>
      <t>1)2)3)</t>
    </r>
  </si>
  <si>
    <r>
      <t xml:space="preserve">1186 </t>
    </r>
    <r>
      <rPr>
        <vertAlign val="superscript"/>
        <sz val="6"/>
        <rFont val="BundesSans Office"/>
        <family val="2"/>
      </rPr>
      <t>1)2)3)</t>
    </r>
  </si>
  <si>
    <t>Anm.: 1) Wildvogel.</t>
  </si>
  <si>
    <t>3) Gehaltener Vogel.</t>
  </si>
  <si>
    <t>2) Geflügel.</t>
  </si>
  <si>
    <r>
      <t xml:space="preserve">Brütereien, eingelegte Bruteier und geschlüpfte Küken
</t>
    </r>
    <r>
      <rPr>
        <sz val="12"/>
        <rFont val="BundesSans Office"/>
        <family val="2"/>
      </rPr>
      <t xml:space="preserve"> zum Gebrauch </t>
    </r>
    <r>
      <rPr>
        <vertAlign val="superscript"/>
        <sz val="12"/>
        <rFont val="BundesSans Office"/>
        <family val="2"/>
      </rPr>
      <t>3)</t>
    </r>
  </si>
  <si>
    <r>
      <t xml:space="preserve">Jahr </t>
    </r>
    <r>
      <rPr>
        <vertAlign val="superscript"/>
        <sz val="8"/>
        <rFont val="BundesSans Office"/>
        <family val="2"/>
      </rPr>
      <t>2)</t>
    </r>
  </si>
  <si>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</si>
  <si>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</si>
  <si>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</si>
  <si>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r>
      <t xml:space="preserve">Eingelegte Bruteier </t>
    </r>
    <r>
      <rPr>
        <vertAlign val="superscript"/>
        <sz val="8"/>
        <color theme="0"/>
        <rFont val="BundesSans Office"/>
        <family val="2"/>
      </rPr>
      <t>2)</t>
    </r>
    <r>
      <rPr>
        <sz val="8"/>
        <color theme="0"/>
        <rFont val="BundesSans Office"/>
        <family val="2"/>
      </rPr>
      <t xml:space="preserve"> Erzeugung von: </t>
    </r>
  </si>
  <si>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</si>
  <si>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</si>
  <si>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r>
      <t xml:space="preserve">2020 </t>
    </r>
    <r>
      <rPr>
        <vertAlign val="superscript"/>
        <sz val="10"/>
        <rFont val="BundesSans Office"/>
        <family val="2"/>
      </rPr>
      <t>1)</t>
    </r>
  </si>
  <si>
    <r>
      <t xml:space="preserve">Früheres Bundesgebiet </t>
    </r>
    <r>
      <rPr>
        <b/>
        <vertAlign val="superscript"/>
        <sz val="10"/>
        <rFont val="BundesSans Office"/>
        <family val="2"/>
      </rPr>
      <t>2)</t>
    </r>
  </si>
  <si>
    <r>
      <t xml:space="preserve">Neue Länder </t>
    </r>
    <r>
      <rPr>
        <b/>
        <vertAlign val="superscript"/>
        <sz val="10"/>
        <rFont val="BundesSans Office"/>
        <family val="2"/>
      </rPr>
      <t>2)</t>
    </r>
  </si>
  <si>
    <r>
      <t xml:space="preserve">Deutschland </t>
    </r>
    <r>
      <rPr>
        <b/>
        <vertAlign val="superscript"/>
        <sz val="10"/>
        <rFont val="BundesSans Office"/>
        <family val="2"/>
      </rPr>
      <t>3)</t>
    </r>
  </si>
  <si>
    <r>
      <t>Jahr</t>
    </r>
    <r>
      <rPr>
        <vertAlign val="superscript"/>
        <sz val="6"/>
        <rFont val="BundesSans Office"/>
        <family val="2"/>
      </rPr>
      <t>2</t>
    </r>
  </si>
  <si>
    <r>
      <t>Geflügelschlachtereien</t>
    </r>
    <r>
      <rPr>
        <vertAlign val="superscript"/>
        <sz val="6"/>
        <rFont val="BundesSans Office"/>
        <family val="2"/>
      </rPr>
      <t xml:space="preserve"> 1)</t>
    </r>
  </si>
  <si>
    <r>
      <t>Geflügelschlachtereien</t>
    </r>
    <r>
      <rPr>
        <vertAlign val="superscript"/>
        <sz val="6"/>
        <color theme="0"/>
        <rFont val="BundesSans Office"/>
        <family val="2"/>
      </rPr>
      <t xml:space="preserve"> 1)</t>
    </r>
  </si>
  <si>
    <r>
      <t>Strauße</t>
    </r>
    <r>
      <rPr>
        <vertAlign val="superscript"/>
        <sz val="6"/>
        <rFont val="BundesSans Office"/>
        <family val="2"/>
      </rPr>
      <t xml:space="preserve"> 2)</t>
    </r>
  </si>
  <si>
    <r>
      <t>Strauße</t>
    </r>
    <r>
      <rPr>
        <vertAlign val="superscript"/>
        <sz val="6"/>
        <color theme="0"/>
        <rFont val="BundesSans Office"/>
        <family val="2"/>
      </rPr>
      <t xml:space="preserve"> 2)</t>
    </r>
  </si>
  <si>
    <r>
      <t xml:space="preserve">Sonstiges Geflügel </t>
    </r>
    <r>
      <rPr>
        <vertAlign val="superscript"/>
        <sz val="6"/>
        <rFont val="BundesSans Office"/>
        <family val="2"/>
      </rPr>
      <t>3)</t>
    </r>
  </si>
  <si>
    <r>
      <t xml:space="preserve">Sonstiges Geflügel </t>
    </r>
    <r>
      <rPr>
        <vertAlign val="superscript"/>
        <sz val="6"/>
        <color theme="0"/>
        <rFont val="BundesSans Office"/>
        <family val="2"/>
      </rPr>
      <t>3)</t>
    </r>
  </si>
  <si>
    <r>
      <t xml:space="preserve">Betriebe </t>
    </r>
    <r>
      <rPr>
        <b/>
        <vertAlign val="superscript"/>
        <sz val="6"/>
        <rFont val="BundesSans Office"/>
        <family val="2"/>
      </rPr>
      <t>1)</t>
    </r>
  </si>
  <si>
    <r>
      <t xml:space="preserve">Betriebe </t>
    </r>
    <r>
      <rPr>
        <b/>
        <vertAlign val="superscript"/>
        <sz val="6"/>
        <color theme="0"/>
        <rFont val="BundesSans Office"/>
        <family val="2"/>
      </rPr>
      <t>1)</t>
    </r>
  </si>
  <si>
    <r>
      <t xml:space="preserve">Hennenhaltungsplätze </t>
    </r>
    <r>
      <rPr>
        <b/>
        <vertAlign val="superscript"/>
        <sz val="6"/>
        <rFont val="BundesSans Office"/>
        <family val="2"/>
      </rPr>
      <t>2) 6)</t>
    </r>
  </si>
  <si>
    <r>
      <t xml:space="preserve">Hennenhaltungsplätze </t>
    </r>
    <r>
      <rPr>
        <b/>
        <vertAlign val="superscript"/>
        <sz val="6"/>
        <color theme="0"/>
        <rFont val="BundesSans Office"/>
        <family val="2"/>
      </rPr>
      <t>2) 6)</t>
    </r>
  </si>
  <si>
    <r>
      <t>Legehennen</t>
    </r>
    <r>
      <rPr>
        <b/>
        <vertAlign val="superscript"/>
        <sz val="6"/>
        <rFont val="BundesSans Office"/>
        <family val="2"/>
      </rPr>
      <t xml:space="preserve"> 3) 6)</t>
    </r>
  </si>
  <si>
    <r>
      <t>Legehennen</t>
    </r>
    <r>
      <rPr>
        <b/>
        <vertAlign val="superscript"/>
        <sz val="6"/>
        <color theme="0"/>
        <rFont val="BundesSans Office"/>
        <family val="2"/>
      </rPr>
      <t xml:space="preserve"> 3) 6)</t>
    </r>
  </si>
  <si>
    <r>
      <t>Eiererzeugung</t>
    </r>
    <r>
      <rPr>
        <b/>
        <vertAlign val="superscript"/>
        <sz val="6"/>
        <rFont val="BundesSans Office"/>
        <family val="2"/>
      </rPr>
      <t xml:space="preserve"> 4) 5) 7)</t>
    </r>
  </si>
  <si>
    <r>
      <t>Eiererzeugung</t>
    </r>
    <r>
      <rPr>
        <b/>
        <vertAlign val="superscript"/>
        <sz val="6"/>
        <color theme="0"/>
        <rFont val="BundesSans Office"/>
        <family val="2"/>
      </rPr>
      <t xml:space="preserve"> 4) 5) 7)</t>
    </r>
  </si>
  <si>
    <r>
      <t xml:space="preserve">Eier je Legehenne </t>
    </r>
    <r>
      <rPr>
        <b/>
        <vertAlign val="superscript"/>
        <sz val="6"/>
        <rFont val="BundesSans Office"/>
        <family val="2"/>
      </rPr>
      <t>7)</t>
    </r>
  </si>
  <si>
    <r>
      <t xml:space="preserve">Eier je Legehenne </t>
    </r>
    <r>
      <rPr>
        <b/>
        <vertAlign val="superscript"/>
        <sz val="6"/>
        <color theme="0"/>
        <rFont val="BundesSans Office"/>
        <family val="2"/>
      </rPr>
      <t>7)</t>
    </r>
  </si>
  <si>
    <r>
      <t xml:space="preserve">nach Haltungsform </t>
    </r>
    <r>
      <rPr>
        <b/>
        <vertAlign val="superscript"/>
        <sz val="6"/>
        <rFont val="BundesSans Office"/>
        <family val="2"/>
      </rPr>
      <t>8)</t>
    </r>
    <r>
      <rPr>
        <sz val="6"/>
        <rFont val="BundesSans Office"/>
        <family val="2"/>
      </rPr>
      <t xml:space="preserve"> Bodenhaltung</t>
    </r>
  </si>
  <si>
    <r>
      <t xml:space="preserve">nach Haltungsform </t>
    </r>
    <r>
      <rPr>
        <b/>
        <vertAlign val="superscript"/>
        <sz val="6"/>
        <rFont val="BundesSans Office"/>
        <family val="2"/>
      </rPr>
      <t>8)</t>
    </r>
    <r>
      <rPr>
        <sz val="6"/>
        <rFont val="BundesSans Office"/>
        <family val="2"/>
      </rPr>
      <t xml:space="preserve"> Freilandhaltung</t>
    </r>
  </si>
  <si>
    <r>
      <t xml:space="preserve">nach Haltungsform </t>
    </r>
    <r>
      <rPr>
        <b/>
        <vertAlign val="superscript"/>
        <sz val="6"/>
        <rFont val="BundesSans Office"/>
        <family val="2"/>
      </rPr>
      <t>8)</t>
    </r>
    <r>
      <rPr>
        <sz val="6"/>
        <rFont val="BundesSans Office"/>
        <family val="2"/>
      </rPr>
      <t xml:space="preserve"> Kleingruppenhaltung und ausgestaltete Käfige</t>
    </r>
  </si>
  <si>
    <r>
      <t xml:space="preserve">nach Haltungsform </t>
    </r>
    <r>
      <rPr>
        <b/>
        <vertAlign val="superscript"/>
        <sz val="6"/>
        <rFont val="BundesSans Office"/>
        <family val="2"/>
      </rPr>
      <t>8)</t>
    </r>
    <r>
      <rPr>
        <sz val="6"/>
        <rFont val="BundesSans Office"/>
        <family val="2"/>
      </rPr>
      <t xml:space="preserve"> Ökologische Erzeugung</t>
    </r>
  </si>
  <si>
    <r>
      <t xml:space="preserve">Anzahl der Haltungen / Betriebe im November (Jahresergebnis)
</t>
    </r>
    <r>
      <rPr>
        <sz val="10"/>
        <rFont val="BundesSans Office"/>
        <family val="2"/>
      </rPr>
      <t>Endgültiges Ergebnis der repräsentativen Erhebung über die Viehbestände zum 3. November 2023</t>
    </r>
  </si>
  <si>
    <r>
      <t>Zeit</t>
    </r>
    <r>
      <rPr>
        <b/>
        <sz val="9"/>
        <rFont val="BundesSans Office"/>
        <family val="2"/>
      </rPr>
      <t xml:space="preserve"> </t>
    </r>
    <r>
      <rPr>
        <b/>
        <vertAlign val="superscript"/>
        <sz val="9"/>
        <rFont val="BundesSans Office"/>
        <family val="2"/>
      </rPr>
      <t>1)</t>
    </r>
  </si>
  <si>
    <r>
      <t xml:space="preserve">darunter Ausländer </t>
    </r>
    <r>
      <rPr>
        <b/>
        <vertAlign val="superscript"/>
        <sz val="9"/>
        <rFont val="BundesSans Office"/>
        <family val="2"/>
      </rPr>
      <t>2)</t>
    </r>
  </si>
  <si>
    <r>
      <rPr>
        <sz val="8"/>
        <color theme="0"/>
        <rFont val="BundesSans Office"/>
        <family val="2"/>
      </rPr>
      <t xml:space="preserve">2013 </t>
    </r>
    <r>
      <rPr>
        <sz val="8"/>
        <rFont val="BundesSans Office"/>
        <family val="2"/>
      </rPr>
      <t>Juni</t>
    </r>
  </si>
  <si>
    <r>
      <rPr>
        <sz val="8"/>
        <color theme="0"/>
        <rFont val="BundesSans Office"/>
        <family val="2"/>
      </rPr>
      <t xml:space="preserve">2013 </t>
    </r>
    <r>
      <rPr>
        <sz val="8"/>
        <rFont val="BundesSans Office"/>
        <family val="2"/>
      </rPr>
      <t>September</t>
    </r>
  </si>
  <si>
    <r>
      <rPr>
        <sz val="8"/>
        <color theme="0"/>
        <rFont val="BundesSans Office"/>
        <family val="2"/>
      </rPr>
      <t>2013</t>
    </r>
    <r>
      <rPr>
        <sz val="8"/>
        <rFont val="BundesSans Office"/>
        <family val="2"/>
      </rPr>
      <t xml:space="preserve"> Dezember</t>
    </r>
  </si>
  <si>
    <r>
      <rPr>
        <sz val="8"/>
        <color theme="1"/>
        <rFont val="BundesSans Office"/>
        <family val="2"/>
      </rPr>
      <t>2014</t>
    </r>
    <r>
      <rPr>
        <sz val="8"/>
        <rFont val="BundesSans Office"/>
        <family val="2"/>
      </rPr>
      <t xml:space="preserve"> März</t>
    </r>
  </si>
  <si>
    <r>
      <rPr>
        <sz val="8"/>
        <color theme="0"/>
        <rFont val="BundesSans Office"/>
        <family val="2"/>
      </rPr>
      <t>2014</t>
    </r>
    <r>
      <rPr>
        <sz val="8"/>
        <rFont val="BundesSans Office"/>
        <family val="2"/>
      </rPr>
      <t xml:space="preserve"> Juni</t>
    </r>
  </si>
  <si>
    <r>
      <rPr>
        <sz val="8"/>
        <color theme="0"/>
        <rFont val="BundesSans Office"/>
        <family val="2"/>
      </rPr>
      <t>2014</t>
    </r>
    <r>
      <rPr>
        <sz val="8"/>
        <rFont val="BundesSans Office"/>
        <family val="2"/>
      </rPr>
      <t xml:space="preserve"> September</t>
    </r>
  </si>
  <si>
    <r>
      <rPr>
        <sz val="8"/>
        <color theme="0"/>
        <rFont val="BundesSans Office"/>
        <family val="2"/>
      </rPr>
      <t>2014</t>
    </r>
    <r>
      <rPr>
        <sz val="8"/>
        <rFont val="BundesSans Office"/>
        <family val="2"/>
      </rPr>
      <t xml:space="preserve"> Dezember</t>
    </r>
  </si>
  <si>
    <r>
      <rPr>
        <sz val="8"/>
        <color theme="0"/>
        <rFont val="BundesSans Office"/>
        <family val="2"/>
      </rPr>
      <t>2015</t>
    </r>
    <r>
      <rPr>
        <sz val="8"/>
        <rFont val="BundesSans Office"/>
        <family val="2"/>
      </rPr>
      <t xml:space="preserve"> Juni</t>
    </r>
  </si>
  <si>
    <r>
      <rPr>
        <sz val="8"/>
        <color theme="0"/>
        <rFont val="BundesSans Office"/>
        <family val="2"/>
      </rPr>
      <t>2015</t>
    </r>
    <r>
      <rPr>
        <sz val="8"/>
        <rFont val="BundesSans Office"/>
        <family val="2"/>
      </rPr>
      <t xml:space="preserve"> September</t>
    </r>
  </si>
  <si>
    <r>
      <rPr>
        <sz val="8"/>
        <color theme="0"/>
        <rFont val="BundesSans Office"/>
        <family val="2"/>
      </rPr>
      <t>2015</t>
    </r>
    <r>
      <rPr>
        <sz val="8"/>
        <rFont val="BundesSans Office"/>
        <family val="2"/>
      </rPr>
      <t xml:space="preserve"> Dezember</t>
    </r>
  </si>
  <si>
    <r>
      <rPr>
        <sz val="8"/>
        <color theme="0"/>
        <rFont val="BundesSans Office"/>
        <family val="2"/>
      </rPr>
      <t>2016</t>
    </r>
    <r>
      <rPr>
        <sz val="8"/>
        <rFont val="BundesSans Office"/>
        <family val="2"/>
      </rPr>
      <t xml:space="preserve"> Juni</t>
    </r>
  </si>
  <si>
    <r>
      <rPr>
        <sz val="8"/>
        <color theme="0"/>
        <rFont val="BundesSans Office"/>
        <family val="2"/>
      </rPr>
      <t>2016</t>
    </r>
    <r>
      <rPr>
        <sz val="8"/>
        <rFont val="BundesSans Office"/>
        <family val="2"/>
      </rPr>
      <t xml:space="preserve"> September</t>
    </r>
  </si>
  <si>
    <r>
      <rPr>
        <sz val="8"/>
        <color theme="0"/>
        <rFont val="BundesSans Office"/>
        <family val="2"/>
      </rPr>
      <t>2016</t>
    </r>
    <r>
      <rPr>
        <sz val="8"/>
        <rFont val="BundesSans Office"/>
        <family val="2"/>
      </rPr>
      <t xml:space="preserve"> Dezember</t>
    </r>
  </si>
  <si>
    <r>
      <rPr>
        <sz val="8"/>
        <color theme="0"/>
        <rFont val="BundesSans Office"/>
        <family val="2"/>
      </rPr>
      <t>2017</t>
    </r>
    <r>
      <rPr>
        <sz val="8"/>
        <rFont val="BundesSans Office"/>
        <family val="2"/>
      </rPr>
      <t xml:space="preserve"> Juni</t>
    </r>
  </si>
  <si>
    <r>
      <rPr>
        <sz val="8"/>
        <color theme="0"/>
        <rFont val="BundesSans Office"/>
        <family val="2"/>
      </rPr>
      <t>2017</t>
    </r>
    <r>
      <rPr>
        <sz val="8"/>
        <rFont val="BundesSans Office"/>
        <family val="2"/>
      </rPr>
      <t xml:space="preserve"> September</t>
    </r>
  </si>
  <si>
    <r>
      <rPr>
        <sz val="8"/>
        <color theme="0"/>
        <rFont val="BundesSans Office"/>
        <family val="2"/>
      </rPr>
      <t>2017</t>
    </r>
    <r>
      <rPr>
        <sz val="8"/>
        <rFont val="BundesSans Office"/>
        <family val="2"/>
      </rPr>
      <t xml:space="preserve"> Dezember</t>
    </r>
  </si>
  <si>
    <r>
      <rPr>
        <sz val="8"/>
        <color theme="0"/>
        <rFont val="BundesSans Office"/>
        <family val="2"/>
      </rPr>
      <t>2018</t>
    </r>
    <r>
      <rPr>
        <sz val="8"/>
        <rFont val="BundesSans Office"/>
        <family val="2"/>
      </rPr>
      <t xml:space="preserve"> Juni</t>
    </r>
  </si>
  <si>
    <r>
      <rPr>
        <sz val="8"/>
        <color theme="0"/>
        <rFont val="BundesSans Office"/>
        <family val="2"/>
      </rPr>
      <t>2018</t>
    </r>
    <r>
      <rPr>
        <sz val="8"/>
        <rFont val="BundesSans Office"/>
        <family val="2"/>
      </rPr>
      <t xml:space="preserve"> September</t>
    </r>
  </si>
  <si>
    <r>
      <rPr>
        <sz val="8"/>
        <color theme="0"/>
        <rFont val="BundesSans Office"/>
        <family val="2"/>
      </rPr>
      <t>2018</t>
    </r>
    <r>
      <rPr>
        <sz val="8"/>
        <rFont val="BundesSans Office"/>
        <family val="2"/>
      </rPr>
      <t xml:space="preserve"> Dezember</t>
    </r>
  </si>
  <si>
    <r>
      <rPr>
        <sz val="8"/>
        <color theme="0"/>
        <rFont val="BundesSans Office"/>
        <family val="2"/>
      </rPr>
      <t>2019</t>
    </r>
    <r>
      <rPr>
        <sz val="8"/>
        <rFont val="BundesSans Office"/>
        <family val="2"/>
      </rPr>
      <t xml:space="preserve"> Juni</t>
    </r>
  </si>
  <si>
    <r>
      <rPr>
        <sz val="8"/>
        <color theme="0"/>
        <rFont val="BundesSans Office"/>
        <family val="2"/>
      </rPr>
      <t>2019</t>
    </r>
    <r>
      <rPr>
        <sz val="8"/>
        <rFont val="BundesSans Office"/>
        <family val="2"/>
      </rPr>
      <t xml:space="preserve"> September</t>
    </r>
  </si>
  <si>
    <r>
      <rPr>
        <sz val="8"/>
        <color theme="0"/>
        <rFont val="BundesSans Office"/>
        <family val="2"/>
      </rPr>
      <t>2019</t>
    </r>
    <r>
      <rPr>
        <sz val="8"/>
        <rFont val="BundesSans Office"/>
        <family val="2"/>
      </rPr>
      <t xml:space="preserve"> Dezember</t>
    </r>
  </si>
  <si>
    <r>
      <rPr>
        <sz val="8"/>
        <color theme="0"/>
        <rFont val="BundesSans Office"/>
        <family val="2"/>
      </rPr>
      <t>2020</t>
    </r>
    <r>
      <rPr>
        <sz val="8"/>
        <rFont val="BundesSans Office"/>
        <family val="2"/>
      </rPr>
      <t xml:space="preserve"> Juni</t>
    </r>
  </si>
  <si>
    <r>
      <rPr>
        <sz val="8"/>
        <color theme="0"/>
        <rFont val="BundesSans Office"/>
        <family val="2"/>
      </rPr>
      <t>2020</t>
    </r>
    <r>
      <rPr>
        <sz val="8"/>
        <rFont val="BundesSans Office"/>
        <family val="2"/>
      </rPr>
      <t xml:space="preserve"> September</t>
    </r>
  </si>
  <si>
    <r>
      <rPr>
        <sz val="8"/>
        <color theme="0"/>
        <rFont val="BundesSans Office"/>
        <family val="2"/>
      </rPr>
      <t>2020</t>
    </r>
    <r>
      <rPr>
        <sz val="8"/>
        <rFont val="BundesSans Office"/>
        <family val="2"/>
      </rPr>
      <t xml:space="preserve"> Dezember</t>
    </r>
  </si>
  <si>
    <r>
      <rPr>
        <sz val="8"/>
        <color theme="0"/>
        <rFont val="BundesSans Office"/>
        <family val="2"/>
      </rPr>
      <t>2021</t>
    </r>
    <r>
      <rPr>
        <sz val="8"/>
        <rFont val="BundesSans Office"/>
        <family val="2"/>
      </rPr>
      <t xml:space="preserve"> Juni</t>
    </r>
  </si>
  <si>
    <r>
      <rPr>
        <sz val="8"/>
        <color theme="0"/>
        <rFont val="BundesSans Office"/>
        <family val="2"/>
      </rPr>
      <t>2021</t>
    </r>
    <r>
      <rPr>
        <sz val="8"/>
        <rFont val="BundesSans Office"/>
        <family val="2"/>
      </rPr>
      <t xml:space="preserve"> September</t>
    </r>
  </si>
  <si>
    <r>
      <rPr>
        <sz val="8"/>
        <color theme="0"/>
        <rFont val="BundesSans Office"/>
        <family val="2"/>
      </rPr>
      <t>2021</t>
    </r>
    <r>
      <rPr>
        <sz val="8"/>
        <rFont val="BundesSans Office"/>
        <family val="2"/>
      </rPr>
      <t xml:space="preserve"> Dezember</t>
    </r>
  </si>
  <si>
    <r>
      <rPr>
        <sz val="8"/>
        <color theme="0"/>
        <rFont val="BundesSans Office"/>
        <family val="2"/>
      </rPr>
      <t>2022</t>
    </r>
    <r>
      <rPr>
        <sz val="8"/>
        <rFont val="BundesSans Office"/>
        <family val="2"/>
      </rPr>
      <t xml:space="preserve"> Juni</t>
    </r>
  </si>
  <si>
    <r>
      <rPr>
        <sz val="8"/>
        <color theme="0"/>
        <rFont val="BundesSans Office"/>
        <family val="2"/>
      </rPr>
      <t>2022</t>
    </r>
    <r>
      <rPr>
        <sz val="8"/>
        <rFont val="BundesSans Office"/>
        <family val="2"/>
      </rPr>
      <t xml:space="preserve"> September</t>
    </r>
  </si>
  <si>
    <r>
      <rPr>
        <sz val="8"/>
        <color theme="0"/>
        <rFont val="BundesSans Office"/>
        <family val="2"/>
      </rPr>
      <t>2022</t>
    </r>
    <r>
      <rPr>
        <sz val="8"/>
        <rFont val="BundesSans Office"/>
        <family val="2"/>
      </rPr>
      <t xml:space="preserve"> Dezember</t>
    </r>
  </si>
  <si>
    <r>
      <t>Zeit</t>
    </r>
    <r>
      <rPr>
        <b/>
        <sz val="6"/>
        <rFont val="BundesSans Office"/>
        <family val="2"/>
      </rPr>
      <t xml:space="preserve"> </t>
    </r>
    <r>
      <rPr>
        <b/>
        <vertAlign val="superscript"/>
        <sz val="9"/>
        <rFont val="BundesSans Office"/>
        <family val="2"/>
      </rPr>
      <t>1)</t>
    </r>
  </si>
  <si>
    <r>
      <t xml:space="preserve">  darunter Ausländer </t>
    </r>
    <r>
      <rPr>
        <b/>
        <vertAlign val="superscript"/>
        <sz val="9"/>
        <rFont val="BundesSans Office"/>
        <family val="2"/>
      </rPr>
      <t>2)</t>
    </r>
  </si>
  <si>
    <r>
      <rPr>
        <sz val="20"/>
        <rFont val="BundesSans Office"/>
        <family val="2"/>
      </rPr>
      <t xml:space="preserve">A. </t>
    </r>
    <r>
      <rPr>
        <sz val="20"/>
        <color theme="1"/>
        <rFont val="BundesSans Office"/>
        <family val="2"/>
      </rPr>
      <t>Landwirtschaft</t>
    </r>
  </si>
  <si>
    <r>
      <t xml:space="preserve"> </t>
    </r>
    <r>
      <rPr>
        <b/>
        <sz val="48"/>
        <color theme="1"/>
        <rFont val="BundesSans Office"/>
        <family val="2"/>
      </rPr>
      <t xml:space="preserve"> 01
2024</t>
    </r>
  </si>
  <si>
    <t>• Sofern keine räumlichen Bezüge über bzw. in einer Tabelle stehen, beziehen sich die Angaben immer auf Deutschland.</t>
  </si>
  <si>
    <t>• Die aktuellsten Tabellen finden Sie unter www.bmel-statistik.de.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</si>
</sst>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6">
    <numFmt numFmtId="164" formatCode="0.0"/>
    <numFmt numFmtId="165" formatCode="0.0_ ;\-0.0\ "/>
    <numFmt numFmtId="166" formatCode="???\ ??0"/>
    <numFmt numFmtId="167" formatCode="?\ ??0.0_)"/>
    <numFmt numFmtId="168" formatCode="[$-407]d/\ mmmm\ yyyy;@"/>
    <numFmt numFmtId="169" formatCode="?\ ???\ ??0.0"/>
    <numFmt numFmtId="170" formatCode="?\ ??0.0;\-\ ?\ ??0.0;\ \ \ \ \ \ @"/>
    <numFmt numFmtId="171" formatCode="??\ ??0;\-\ ??\ ??0;\ \ \ \ \ \ \ @"/>
    <numFmt numFmtId="172" formatCode="0.00\ \ "/>
    <numFmt numFmtId="173" formatCode="?\ ??0.0"/>
    <numFmt numFmtId="174" formatCode="\ \ \ @"/>
    <numFmt numFmtId="175" formatCode="??0.0"/>
    <numFmt numFmtId="176" formatCode="?\ ??0"/>
    <numFmt numFmtId="177" formatCode="0.000"/>
    <numFmt numFmtId="178" formatCode="_-* #,##0.00\ _€_-;\-* #,##0.00\ _€_-;_-* &quot;-&quot;??\ _€_-;_-@_-"/>
    <numFmt numFmtId="179" formatCode="#\ ###\ ##0_)"/>
    <numFmt numFmtId="180" formatCode="?\ ??0.0;\-\ ?\ ??0.0;\ \ \ \ \ \ \ @"/>
    <numFmt numFmtId="181" formatCode="\ \ \ \ \ \ \ \ \ @"/>
    <numFmt numFmtId="182" formatCode="??\ ???\ ??0"/>
    <numFmt numFmtId="183" formatCode="00000"/>
    <numFmt numFmtId="184" formatCode="\ ?\ ???\ ???\ ??0"/>
    <numFmt numFmtId="185" formatCode="\ @"/>
    <numFmt numFmtId="186" formatCode="???\ ??0.0"/>
    <numFmt numFmtId="187" formatCode="??\ ??0.0"/>
    <numFmt numFmtId="188" formatCode="#,##0.000"/>
    <numFmt numFmtId="189" formatCode="??0.0_)"/>
    <numFmt numFmtId="190" formatCode="\+\ ?0.0__;\-\ ?0.0__;\±\ ?0.0__"/>
    <numFmt numFmtId="191" formatCode="0.0_)"/>
    <numFmt numFmtId="192" formatCode="??\ ??0"/>
    <numFmt numFmtId="193" formatCode="??\ ??0.0,"/>
    <numFmt numFmtId="194" formatCode="?0.00"/>
    <numFmt numFmtId="195" formatCode="??.0"/>
    <numFmt numFmtId="196" formatCode="#\ ###\ ##0"/>
    <numFmt numFmtId="197" formatCode="?\ ???\ ??0"/>
    <numFmt numFmtId="198" formatCode="?\ ???\ ??0.0,"/>
    <numFmt numFmtId="199" formatCode="?\ ??0.00"/>
    <numFmt numFmtId="200" formatCode="#\ ##0.0,_)"/>
    <numFmt numFmtId="201" formatCode="?\ ???\ ??0;\-\ ?\ ???\ ??0;\ \ \ \ \ \ \ \ \ \ \ \ @"/>
    <numFmt numFmtId="202" formatCode="??0.00;\-\ ??0.00;\ \ \ \ @"/>
    <numFmt numFmtId="203" formatCode="??0.0;\-\ ??0.0;\ \ \ \ @"/>
    <numFmt numFmtId="204" formatCode="\+\ ?0.0__;\-\ ?0.0__;\±\ ?0.0__;\ \ \ \ \ @"/>
    <numFmt numFmtId="205" formatCode="\+0.0_);\-0.0_);\±0.0_)"/>
    <numFmt numFmtId="206" formatCode="\+\ ??0.0;\ \-\ ??0.0;\ \±\ ??0.0;\ \ \ \ \ \ \ \ @"/>
    <numFmt numFmtId="207" formatCode="\+??0.0;\-??0.0;\ \ \ \ \ \ \ @"/>
    <numFmt numFmtId="208" formatCode="\ \ \+* 0.0\ \ ;\ \ \-* 0.0\ \ "/>
    <numFmt numFmtId="209" formatCode="mmmm\ "/>
    <numFmt numFmtId="210" formatCode="#\ ##0.000,\ \ "/>
    <numFmt numFmtId="211" formatCode="\+\ ??0.0;\ \-\ ??0.0;\ \±\ ??0.0"/>
    <numFmt numFmtId="212" formatCode="#\ ##0.0,__"/>
    <numFmt numFmtId="213" formatCode="#\ ##0.0,____"/>
    <numFmt numFmtId="214" formatCode="\ \ \+* 0.0\ ;\ \ \-* 0.0\ "/>
    <numFmt numFmtId="215" formatCode="\ \ \ \ \+* 0.0\ \ ;\ \ \ \ \-* 0.0\ \ "/>
    <numFmt numFmtId="216" formatCode="#,##0_)"/>
    <numFmt numFmtId="217" formatCode="#\ ##0.0,\ \ \ \ \ \ \ \ \ "/>
    <numFmt numFmtId="218" formatCode="#\ ##0.000,\ \ \ \ "/>
    <numFmt numFmtId="219" formatCode="mmmm"/>
    <numFmt numFmtId="220" formatCode="?\ ??0\ 000"/>
    <numFmt numFmtId="221" formatCode="\ \ \+\ ?0.0;\ \ \ \-\ ?0.0;\ \ \±\ ?0.0"/>
    <numFmt numFmtId="222" formatCode="?\ ???\ 000"/>
    <numFmt numFmtId="223" formatCode="#,##0.0"/>
    <numFmt numFmtId="224" formatCode="0.0%"/>
    <numFmt numFmtId="225" formatCode="#\ ##0_)"/>
    <numFmt numFmtId="226" formatCode="0_)"/>
    <numFmt numFmtId="227" formatCode="??\ ??0.0,;\-\ ??\ ??0.0,;\ \ \ \ \ \ \ \ \ \ @"/>
    <numFmt numFmtId="228" formatCode="?0.0"/>
    <numFmt numFmtId="229" formatCode="General_)"/>
    <numFmt numFmtId="230" formatCode="mmm"/>
    <numFmt numFmtId="231" formatCode="###\ ###\ ##0"/>
    <numFmt numFmtId="232" formatCode="[Blue]\+0.0_);[Red]\-0.0_)"/>
    <numFmt numFmtId="233" formatCode="??0;\-\ ??0;\ \ \ \ @"/>
    <numFmt numFmtId="234" formatCode="?\ ??0;\-\ ?\ ??0;\ \ \ \ @"/>
    <numFmt numFmtId="235" formatCode="?0.00;\-\ ?0.00;\ @"/>
    <numFmt numFmtId="236" formatCode="\+\ ?0.0;[Red]\-\ ?0.0;\±\ ?0.0;@__"/>
    <numFmt numFmtId="237" formatCode="#\ ##0\ \ "/>
    <numFmt numFmtId="238" formatCode="??0.00"/>
    <numFmt numFmtId="239" formatCode="0.0000_);\-\ 0.0000_);@_____)"/>
    <numFmt numFmtId="240" formatCode="0.00000_);\-\ 0.00000_);@_____)"/>
    <numFmt numFmtId="241" formatCode="??0.00_);\-\ ??0.00_);@_____)"/>
    <numFmt numFmtId="242" formatCode="?0.000_);\-\ ?0.000_);@_____)"/>
    <numFmt numFmtId="243" formatCode="0.000000"/>
    <numFmt numFmtId="244" formatCode="\ \ @"/>
    <numFmt numFmtId="246" formatCode="\+0.0;[Red]\-0.0"/>
    <numFmt numFmtId="247" formatCode="\ \+* 0.0;[Red]\ \-* 0.0"/>
    <numFmt numFmtId="248" formatCode="\ \ \ \+* 0.0_);[Red]\ \ \ \-* 0.0_)"/>
    <numFmt numFmtId="249" formatCode="0.00_)"/>
    <numFmt numFmtId="250" formatCode="\+* 0.0_);[Red]\-* 0.0_)"/>
    <numFmt numFmtId="251" formatCode="??0.0;\-\ ??0.0;\ \ \ @"/>
    <numFmt numFmtId="252" formatCode="???\ ??0;\-\ ???\ ??0;\ \ \ \ \ \ \ \ @"/>
    <numFmt numFmtId="253" formatCode="?\ ???\ ??0;\-\ ?\ ???\ ??0;\ \ \ \ \ \ \ \ \ \ @"/>
    <numFmt numFmtId="254" formatCode="\ ?\ ??0;\ \-\ ?\ ??0;\ \ \ \ \ \ \ \ @"/>
    <numFmt numFmtId="255" formatCode="\ ?\ ??0.0;\ \-\ ?\ ??0.0;\ \ \ \ \ \ \ \ @"/>
    <numFmt numFmtId="256" formatCode="???\ ??0;\-\ ???\ ??0;\ \ \ \ \ \ \ \ \ \ @"/>
    <numFmt numFmtId="257" formatCode="???\ ??0;\-\ ???\ ??0;\ \ \ \ \ \ \ \ \ \ \ @"/>
    <numFmt numFmtId="258" formatCode="#\ ##0.0_);#\ ##0.0_);\ ;&quot;&quot;"/>
    <numFmt numFmtId="259" formatCode="##\ ##0.0_);##\ ##0.0_);\ ;&quot;&quot;"/>
    <numFmt numFmtId="260" formatCode="#\ ##0.0_);#\ ##0.0\-\);\ ;&quot;&quot;"/>
  </numFmts>
  <fonts count="129">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8"/>
      <name val="Arial"/>
      <family val="2"/>
    </font>
    <font>
      <sz val="6"/>
      <name val="Arial"/>
      <family val="2"/>
    </font>
    <font>
      <b/>
      <sz val="8"/>
      <name val="Arial"/>
      <family val="2"/>
    </font>
    <font>
      <sz val="8"/>
      <color theme="0"/>
      <name val="Arial"/>
      <family val="2"/>
    </font>
    <font>
      <sz val="10"/>
      <name val="MS Sans Serif"/>
      <family val="2"/>
    </font>
    <font>
      <sz val="10"/>
      <color rgb="FF000000"/>
      <name val="Arial"/>
      <family val="2"/>
    </font>
    <font>
      <u/>
      <sz val="10"/>
      <color theme="10"/>
      <name val="Arial"/>
      <family val="2"/>
    </font>
    <font>
      <sz val="10"/>
      <color theme="0"/>
      <name val="Arial"/>
      <family val="2"/>
    </font>
    <font>
      <sz val="10"/>
      <name val="Univers (WN)"/>
    </font>
    <font>
      <u/>
      <sz val="10"/>
      <color indexed="12"/>
      <name val="Arial"/>
      <family val="2"/>
    </font>
    <font>
      <b/>
      <vertAlign val="superscript"/>
      <sz val="7"/>
      <name val="Arial"/>
      <family val="2"/>
    </font>
    <font>
      <u/>
      <sz val="12"/>
      <color indexed="12"/>
      <name val="Univers (WN)"/>
    </font>
    <font>
      <b/>
      <vertAlign val="superscript"/>
      <sz val="8"/>
      <name val="Arial"/>
      <family val="2"/>
    </font>
    <font>
      <b/>
      <vertAlign val="superscript"/>
      <sz val="10"/>
      <name val="Arial"/>
      <family val="2"/>
    </font>
    <font>
      <sz val="11"/>
      <name val="BundesSans Office"/>
      <family val="2"/>
    </font>
    <font>
      <sz val="6"/>
      <name val="BundesSans Office"/>
      <family val="2"/>
    </font>
    <font>
      <sz val="6"/>
      <color indexed="8"/>
      <name val="BundesSans Office"/>
      <family val="2"/>
    </font>
    <font>
      <b/>
      <sz val="6"/>
      <color indexed="8"/>
      <name val="BundesSans Office"/>
      <family val="2"/>
    </font>
    <font>
      <sz val="11"/>
      <color indexed="8"/>
      <name val="BundesSans Office"/>
      <family val="2"/>
    </font>
    <font>
      <b/>
      <sz val="6"/>
      <color theme="1"/>
      <name val="Arial"/>
      <family val="2"/>
    </font>
    <font>
      <sz val="7"/>
      <name val="MS Sans Serif"/>
    </font>
    <font>
      <sz val="10"/>
      <name val="Arial"/>
      <family val="2"/>
    </font>
    <font>
      <sz val="9"/>
      <color indexed="81"/>
      <name val="Segoe UI"/>
      <family val="2"/>
    </font>
    <font>
      <b/>
      <sz val="8"/>
      <name val="BundesSans Web"/>
      <family val="2"/>
    </font>
    <font>
      <sz val="8"/>
      <name val="BundesSans Web"/>
      <family val="2"/>
    </font>
    <font>
      <sz val="10"/>
      <name val="BundesSans Web"/>
      <family val="2"/>
    </font>
    <font>
      <sz val="6"/>
      <name val="BundesSans Web"/>
      <family val="2"/>
    </font>
    <font>
      <sz val="8"/>
      <color theme="0"/>
      <name val="BundesSans Web"/>
      <family val="2"/>
    </font>
    <font>
      <sz val="8"/>
      <color rgb="FF000000"/>
      <name val="Arial"/>
      <family val="2"/>
    </font>
    <font>
      <vertAlign val="superscript"/>
      <sz val="8"/>
      <name val="BundesSans Web"/>
      <family val="2"/>
    </font>
    <font>
      <b/>
      <sz val="10"/>
      <color theme="1"/>
      <name val="BundesSans Web"/>
      <family val="2"/>
    </font>
    <font>
      <sz val="10"/>
      <color theme="0"/>
      <name val="BundesSans Web"/>
      <family val="2"/>
    </font>
    <font>
      <b/>
      <sz val="12"/>
      <name val="BundesSans Web"/>
      <family val="2"/>
    </font>
    <font>
      <sz val="9"/>
      <color indexed="81"/>
      <name val="Arial"/>
      <family val="2"/>
    </font>
    <font>
      <b/>
      <sz val="12"/>
      <name val="BundesSans Office"/>
      <family val="2"/>
    </font>
    <font>
      <b/>
      <sz val="8"/>
      <name val="BundesSans Office"/>
      <family val="2"/>
    </font>
    <font>
      <sz val="8"/>
      <name val="BundesSans Office"/>
      <family val="2"/>
    </font>
    <font>
      <sz val="10"/>
      <name val="BundesSans Office"/>
      <family val="2"/>
    </font>
    <font>
      <sz val="10"/>
      <color theme="0"/>
      <name val="BundesSans Office"/>
      <family val="2"/>
    </font>
    <font>
      <vertAlign val="superscript"/>
      <sz val="8"/>
      <name val="BundesSans Office"/>
      <family val="2"/>
    </font>
    <font>
      <b/>
      <vertAlign val="superscript"/>
      <sz val="8"/>
      <name val="BundesSans Office"/>
      <family val="2"/>
    </font>
    <font>
      <sz val="8"/>
      <color theme="0"/>
      <name val="BundesSans Office"/>
      <family val="2"/>
    </font>
    <font>
      <sz val="6"/>
      <color rgb="FF000000"/>
      <name val="BundesSans Office"/>
      <family val="2"/>
    </font>
    <font>
      <b/>
      <sz val="10"/>
      <name val="BundesSans Office"/>
      <family val="2"/>
    </font>
    <font>
      <b/>
      <vertAlign val="superscript"/>
      <sz val="10"/>
      <name val="BundesSans Office"/>
      <family val="2"/>
    </font>
    <font>
      <i/>
      <sz val="6"/>
      <name val="BundesSans Office"/>
      <family val="2"/>
    </font>
    <font>
      <vertAlign val="superscript"/>
      <sz val="6"/>
      <name val="BundesSans Office"/>
      <family val="2"/>
    </font>
    <font>
      <u/>
      <sz val="6"/>
      <color theme="10"/>
      <name val="BundesSans Office"/>
      <family val="2"/>
    </font>
    <font>
      <sz val="6"/>
      <color theme="0"/>
      <name val="BundesSans Office"/>
      <family val="2"/>
    </font>
    <font>
      <vertAlign val="superscript"/>
      <sz val="10"/>
      <name val="BundesSans Office"/>
      <family val="2"/>
    </font>
    <font>
      <sz val="7"/>
      <name val="BundesSans Office"/>
      <family val="2"/>
    </font>
    <font>
      <b/>
      <i/>
      <sz val="6"/>
      <name val="BundesSans Office"/>
      <family val="2"/>
    </font>
    <font>
      <sz val="9"/>
      <name val="BundesSans Office"/>
      <family val="2"/>
    </font>
    <font>
      <vertAlign val="superscript"/>
      <sz val="9"/>
      <name val="BundesSans Office"/>
      <family val="2"/>
    </font>
    <font>
      <sz val="8"/>
      <color indexed="13"/>
      <name val="BundesSans Office"/>
      <family val="2"/>
    </font>
    <font>
      <b/>
      <vertAlign val="superscript"/>
      <sz val="6"/>
      <name val="BundesSans Office"/>
      <family val="2"/>
    </font>
    <font>
      <sz val="6"/>
      <color theme="1"/>
      <name val="BundesSans Office"/>
      <family val="2"/>
    </font>
    <font>
      <sz val="5"/>
      <name val="BundesSans Office"/>
      <family val="2"/>
    </font>
    <font>
      <b/>
      <sz val="11"/>
      <color theme="1"/>
      <name val="BundesSans Office"/>
      <family val="2"/>
    </font>
    <font>
      <sz val="11"/>
      <color theme="1"/>
      <name val="BundesSans Office"/>
      <family val="2"/>
    </font>
    <font>
      <sz val="8"/>
      <color theme="1"/>
      <name val="BundesSans Office"/>
      <family val="2"/>
    </font>
    <font>
      <b/>
      <sz val="7"/>
      <name val="BundesSans Office"/>
      <family val="2"/>
    </font>
    <font>
      <b/>
      <sz val="6"/>
      <name val="BundesSans Office"/>
      <family val="2"/>
    </font>
    <font>
      <b/>
      <sz val="6"/>
      <color theme="0"/>
      <name val="BundesSans Office"/>
      <family val="2"/>
    </font>
    <font>
      <b/>
      <sz val="6"/>
      <color rgb="FF000000"/>
      <name val="BundesSans Office"/>
      <family val="2"/>
    </font>
    <font>
      <i/>
      <sz val="8"/>
      <color theme="1"/>
      <name val="BundesSans Office"/>
      <family val="2"/>
    </font>
    <font>
      <i/>
      <sz val="7"/>
      <name val="BundesSans Office"/>
      <family val="2"/>
    </font>
    <font>
      <b/>
      <i/>
      <sz val="6"/>
      <color theme="0"/>
      <name val="BundesSans Office"/>
      <family val="2"/>
    </font>
    <font>
      <u/>
      <sz val="8"/>
      <color theme="10"/>
      <name val="BundesSans Office"/>
      <family val="2"/>
    </font>
    <font>
      <i/>
      <sz val="10"/>
      <name val="BundesSans Office"/>
      <family val="2"/>
    </font>
    <font>
      <sz val="14"/>
      <name val="BundesSans Office"/>
      <family val="2"/>
    </font>
    <font>
      <sz val="6"/>
      <color rgb="FFFF0000"/>
      <name val="BundesSans Office"/>
      <family val="2"/>
    </font>
    <font>
      <sz val="20"/>
      <name val="BundesSans Office"/>
      <family val="2"/>
    </font>
    <font>
      <sz val="16"/>
      <color theme="1"/>
      <name val="BundesSans Office"/>
      <family val="2"/>
    </font>
    <font>
      <sz val="10"/>
      <color rgb="FF000000"/>
      <name val="BundesSans Office"/>
      <family val="2"/>
    </font>
    <font>
      <b/>
      <sz val="9"/>
      <name val="BundesSans Office"/>
      <family val="2"/>
    </font>
    <font>
      <sz val="10"/>
      <color rgb="FFFF0000"/>
      <name val="BundesSans Office"/>
      <family val="2"/>
    </font>
    <font>
      <b/>
      <sz val="18"/>
      <name val="BundesSans Office"/>
      <family val="2"/>
    </font>
    <font>
      <b/>
      <sz val="11"/>
      <name val="BundesSans Office"/>
      <family val="2"/>
    </font>
    <font>
      <sz val="12"/>
      <name val="BundesSans Office"/>
      <family val="2"/>
    </font>
    <font>
      <b/>
      <vertAlign val="superscript"/>
      <sz val="18"/>
      <name val="BundesSans Office"/>
      <family val="2"/>
    </font>
    <font>
      <sz val="9.5"/>
      <name val="BundesSans Office"/>
      <family val="2"/>
    </font>
    <font>
      <vertAlign val="superscript"/>
      <sz val="9.5"/>
      <name val="BundesSans Office"/>
      <family val="2"/>
    </font>
    <font>
      <u/>
      <sz val="8"/>
      <name val="BundesSans Office"/>
      <family val="2"/>
    </font>
    <font>
      <i/>
      <sz val="8"/>
      <name val="BundesSans Office"/>
      <family val="2"/>
    </font>
    <font>
      <b/>
      <sz val="10"/>
      <color theme="0"/>
      <name val="BundesSans Office"/>
      <family val="2"/>
    </font>
    <font>
      <i/>
      <sz val="10"/>
      <color theme="0"/>
      <name val="BundesSans Office"/>
      <family val="2"/>
    </font>
    <font>
      <b/>
      <i/>
      <sz val="10"/>
      <name val="BundesSans Office"/>
      <family val="2"/>
    </font>
    <font>
      <b/>
      <sz val="10"/>
      <color rgb="FFFF0000"/>
      <name val="BundesSans Office"/>
      <family val="2"/>
    </font>
    <font>
      <b/>
      <i/>
      <sz val="7"/>
      <name val="BundesSans Office"/>
      <family val="2"/>
    </font>
    <font>
      <b/>
      <vertAlign val="superscript"/>
      <sz val="7"/>
      <name val="BundesSans Office"/>
      <family val="2"/>
    </font>
    <font>
      <b/>
      <u/>
      <sz val="12"/>
      <name val="BundesSans Office"/>
      <family val="2"/>
    </font>
    <font>
      <u/>
      <sz val="9"/>
      <color theme="10"/>
      <name val="BundesSans Office"/>
      <family val="2"/>
    </font>
    <font>
      <sz val="10"/>
      <color theme="1"/>
      <name val="BundesSans Office"/>
      <family val="2"/>
    </font>
    <font>
      <vertAlign val="superscript"/>
      <sz val="10"/>
      <color theme="1"/>
      <name val="BundesSans Office"/>
      <family val="2"/>
    </font>
    <font>
      <vertAlign val="superscript"/>
      <sz val="10"/>
      <color theme="0"/>
      <name val="BundesSans Office"/>
      <family val="2"/>
    </font>
    <font>
      <b/>
      <sz val="14"/>
      <name val="BundesSans Office"/>
      <family val="2"/>
    </font>
    <font>
      <sz val="9"/>
      <color theme="0"/>
      <name val="BundesSans Office"/>
      <family val="2"/>
    </font>
    <font>
      <b/>
      <sz val="12"/>
      <color rgb="FFC00000"/>
      <name val="BundesSans Office"/>
      <family val="2"/>
    </font>
    <font>
      <sz val="9"/>
      <color theme="1"/>
      <name val="BundesSans Office"/>
      <family val="2"/>
    </font>
    <font>
      <u/>
      <sz val="10"/>
      <color theme="10"/>
      <name val="BundesSans Office"/>
      <family val="2"/>
    </font>
    <font>
      <b/>
      <sz val="10"/>
      <color theme="1"/>
      <name val="BundesSans Office"/>
      <family val="2"/>
    </font>
    <font>
      <b/>
      <vertAlign val="superscript"/>
      <sz val="6"/>
      <color theme="1"/>
      <name val="BundesSans Office"/>
      <family val="2"/>
    </font>
    <font>
      <sz val="7"/>
      <color theme="1"/>
      <name val="BundesSans Office"/>
      <family val="2"/>
    </font>
    <font>
      <b/>
      <sz val="7"/>
      <color theme="1"/>
      <name val="BundesSans Office"/>
      <family val="2"/>
    </font>
    <font>
      <i/>
      <sz val="6"/>
      <color theme="1"/>
      <name val="BundesSans Office"/>
      <family val="2"/>
    </font>
    <font>
      <sz val="8"/>
      <color indexed="8"/>
      <name val="BundesSans Office"/>
      <family val="2"/>
    </font>
    <font>
      <vertAlign val="superscript"/>
      <sz val="6"/>
      <color indexed="8"/>
      <name val="BundesSans Office"/>
      <family val="2"/>
    </font>
    <font>
      <vertAlign val="superscript"/>
      <sz val="12"/>
      <name val="BundesSans Office"/>
      <family val="2"/>
    </font>
    <font>
      <vertAlign val="superscript"/>
      <sz val="8"/>
      <color theme="0"/>
      <name val="BundesSans Office"/>
      <family val="2"/>
    </font>
    <font>
      <i/>
      <sz val="7.5"/>
      <name val="BundesSans Office"/>
      <family val="2"/>
    </font>
    <font>
      <b/>
      <sz val="7.5"/>
      <name val="BundesSans Office"/>
      <family val="2"/>
    </font>
    <font>
      <vertAlign val="superscript"/>
      <sz val="6"/>
      <color theme="0"/>
      <name val="BundesSans Office"/>
      <family val="2"/>
    </font>
    <font>
      <b/>
      <vertAlign val="superscript"/>
      <sz val="6"/>
      <color theme="0"/>
      <name val="BundesSans Office"/>
      <family val="2"/>
    </font>
    <font>
      <b/>
      <vertAlign val="superscript"/>
      <sz val="9"/>
      <name val="BundesSans Office"/>
      <family val="2"/>
    </font>
    <font>
      <b/>
      <sz val="26"/>
      <color theme="1"/>
      <name val="BundesSans Office"/>
      <family val="2"/>
    </font>
    <font>
      <sz val="20"/>
      <color theme="1"/>
      <name val="BundesSans Office"/>
      <family val="2"/>
    </font>
    <font>
      <u/>
      <sz val="11"/>
      <color theme="10"/>
      <name val="BundesSans Office"/>
      <family val="2"/>
    </font>
    <font>
      <sz val="8"/>
      <color indexed="10"/>
      <name val="BundesSans Office"/>
      <family val="2"/>
    </font>
    <font>
      <b/>
      <sz val="48"/>
      <color theme="1"/>
      <name val="BundesSans Office"/>
      <family val="2"/>
    </font>
    <font>
      <b/>
      <sz val="48"/>
      <color theme="0"/>
      <name val="BundesSans Office"/>
      <family val="2"/>
    </font>
    <font>
      <b/>
      <sz val="18"/>
      <color theme="1"/>
      <name val="BundesSans Office"/>
      <family val="2"/>
    </font>
    <font>
      <b/>
      <sz val="16"/>
      <color theme="1"/>
      <name val="BundesSans Office"/>
      <family val="2"/>
    </font>
    <font>
      <b/>
      <sz val="14"/>
      <color theme="1"/>
      <name val="BundesSans Office"/>
      <family val="2"/>
    </font>
    <font>
      <b/>
      <sz val="12"/>
      <color theme="1"/>
      <name val="BundesSans Office"/>
      <family val="2"/>
    </font>
  </fonts>
  <fills count="9">
    <fill>
      <patternFill patternType="none"/>
    </fill>
    <fill>
      <patternFill patternType="gray125"/>
    </fill>
    <fill>
      <patternFill patternType="solid">
        <fgColor theme="0"/>
        <bgColor indexed="64"/>
      </patternFill>
    </fill>
    <fill>
      <patternFill patternType="solid">
        <fgColor rgb="FFF9E03A"/>
        <bgColor indexed="64"/>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indexed="9"/>
        <bgColor indexed="64"/>
      </patternFill>
    </fill>
  </fills>
  <borders count="95">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dotted">
        <color indexed="64"/>
      </right>
      <top/>
      <bottom/>
      <diagonal/>
    </border>
    <border>
      <left style="hair">
        <color indexed="64"/>
      </left>
      <right/>
      <top style="hair">
        <color indexed="64"/>
      </top>
      <bottom/>
      <diagonal/>
    </border>
    <border>
      <left/>
      <right style="dotted">
        <color indexed="64"/>
      </right>
      <top style="hair">
        <color indexed="64"/>
      </top>
      <bottom/>
      <diagonal/>
    </border>
    <border>
      <left style="dotted">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top/>
      <bottom/>
      <diagonal/>
    </border>
    <border>
      <left style="hair">
        <color indexed="8"/>
      </left>
      <right/>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style="hair">
        <color indexed="8"/>
      </left>
      <right style="thin">
        <color indexed="64"/>
      </right>
      <top style="hair">
        <color indexed="8"/>
      </top>
      <bottom style="hair">
        <color indexed="8"/>
      </bottom>
      <diagonal/>
    </border>
    <border>
      <left style="thin">
        <color indexed="64"/>
      </left>
      <right style="thin">
        <color indexed="8"/>
      </right>
      <top/>
      <bottom/>
      <diagonal/>
    </border>
    <border>
      <left style="thin">
        <color indexed="64"/>
      </left>
      <right style="hair">
        <color indexed="8"/>
      </right>
      <top/>
      <bottom/>
      <diagonal/>
    </border>
    <border>
      <left style="thin">
        <color indexed="64"/>
      </left>
      <right style="hair">
        <color indexed="8"/>
      </right>
      <top/>
      <bottom style="thin">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64"/>
      </bottom>
      <diagonal/>
    </border>
    <border>
      <left/>
      <right style="hair">
        <color indexed="8"/>
      </right>
      <top style="hair">
        <color indexed="8"/>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hair">
        <color indexed="64"/>
      </top>
      <bottom/>
      <diagonal/>
    </border>
    <border>
      <left style="hair">
        <color indexed="64"/>
      </left>
      <right/>
      <top style="thin">
        <color indexed="64"/>
      </top>
      <bottom style="thin">
        <color indexed="64"/>
      </bottom>
      <diagonal/>
    </border>
  </borders>
  <cellStyleXfs count="24">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3" fillId="0" borderId="0"/>
    <xf numFmtId="0" fontId="9" fillId="0" borderId="0"/>
    <xf numFmtId="0" fontId="10" fillId="0" borderId="0" applyNumberFormat="0" applyFill="0" applyBorder="0" applyAlignment="0" applyProtection="0"/>
    <xf numFmtId="0" fontId="12" fillId="0" borderId="0"/>
    <xf numFmtId="0" fontId="12" fillId="0" borderId="0"/>
    <xf numFmtId="0" fontId="5" fillId="0" borderId="0"/>
    <xf numFmtId="0" fontId="13" fillId="0" borderId="0" applyNumberFormat="0" applyFill="0" applyBorder="0" applyAlignment="0" applyProtection="0">
      <alignment vertical="top"/>
      <protection locked="0"/>
    </xf>
    <xf numFmtId="0" fontId="5" fillId="0" borderId="0" applyProtection="0"/>
    <xf numFmtId="0" fontId="5" fillId="0" borderId="0"/>
    <xf numFmtId="0" fontId="15" fillId="0" borderId="0" applyNumberFormat="0" applyFill="0" applyBorder="0" applyAlignment="0" applyProtection="0">
      <alignment vertical="top"/>
      <protection locked="0"/>
    </xf>
    <xf numFmtId="0" fontId="5" fillId="0" borderId="0"/>
    <xf numFmtId="229" fontId="12" fillId="0" borderId="0"/>
    <xf numFmtId="0" fontId="12" fillId="0" borderId="0"/>
    <xf numFmtId="0" fontId="3" fillId="0" borderId="0"/>
    <xf numFmtId="0" fontId="24" fillId="0" borderId="0"/>
    <xf numFmtId="0" fontId="25" fillId="0" borderId="0"/>
    <xf numFmtId="229" fontId="12" fillId="0" borderId="0"/>
    <xf numFmtId="229" fontId="12" fillId="0" borderId="0"/>
  </cellStyleXfs>
  <cellXfs count="2470">
    <xf numFmtId="0" fontId="0" fillId="0" borderId="0" xfId="0"/>
    <xf numFmtId="0" fontId="3" fillId="0" borderId="0" xfId="2" applyFont="1"/>
    <xf numFmtId="0" fontId="4" fillId="0" borderId="0" xfId="2" applyFont="1"/>
    <xf numFmtId="0" fontId="3" fillId="0" borderId="0" xfId="2" applyFont="1" applyFill="1"/>
    <xf numFmtId="0" fontId="4" fillId="0" borderId="0" xfId="2" applyFont="1" applyFill="1"/>
    <xf numFmtId="0" fontId="11" fillId="0" borderId="0" xfId="2" applyFont="1"/>
    <xf numFmtId="0" fontId="18" fillId="0" borderId="0" xfId="2" applyFont="1" applyFill="1"/>
    <xf numFmtId="233" fontId="18" fillId="0" borderId="0" xfId="2" applyNumberFormat="1" applyFont="1" applyFill="1"/>
    <xf numFmtId="0" fontId="18" fillId="0" borderId="0" xfId="2" applyFont="1" applyFill="1" applyAlignment="1">
      <alignment vertical="center"/>
    </xf>
    <xf numFmtId="233" fontId="18" fillId="0" borderId="0" xfId="2" applyNumberFormat="1" applyFont="1" applyFill="1" applyAlignment="1">
      <alignment vertical="center"/>
    </xf>
    <xf numFmtId="233" fontId="20" fillId="0" borderId="0" xfId="18" applyNumberFormat="1" applyFont="1" applyFill="1" applyBorder="1" applyAlignment="1">
      <alignment horizontal="center" vertical="center"/>
    </xf>
    <xf numFmtId="233" fontId="21" fillId="0" borderId="0" xfId="18" applyNumberFormat="1" applyFont="1" applyFill="1" applyBorder="1" applyAlignment="1">
      <alignment horizontal="center" vertical="center"/>
    </xf>
    <xf numFmtId="233" fontId="19" fillId="0" borderId="0" xfId="18" applyNumberFormat="1" applyFont="1" applyFill="1" applyBorder="1" applyAlignment="1" applyProtection="1">
      <alignment vertical="center"/>
    </xf>
    <xf numFmtId="0" fontId="18" fillId="0" borderId="0" xfId="2" applyFont="1" applyFill="1" applyAlignment="1"/>
    <xf numFmtId="0" fontId="20" fillId="0" borderId="0" xfId="18" applyFont="1" applyFill="1" applyBorder="1" applyAlignment="1">
      <alignment vertical="center"/>
    </xf>
    <xf numFmtId="0" fontId="19" fillId="0" borderId="0" xfId="2" applyFont="1" applyFill="1" applyBorder="1" applyAlignment="1">
      <alignment vertical="center"/>
    </xf>
    <xf numFmtId="0" fontId="20" fillId="0" borderId="0" xfId="2" applyFont="1" applyFill="1" applyBorder="1" applyAlignment="1">
      <alignment vertical="center"/>
    </xf>
    <xf numFmtId="0" fontId="22" fillId="0" borderId="0" xfId="2" applyFont="1" applyFill="1" applyAlignment="1">
      <alignment horizontal="center"/>
    </xf>
    <xf numFmtId="0" fontId="22" fillId="0" borderId="0" xfId="2" applyFont="1" applyFill="1"/>
    <xf numFmtId="0" fontId="18" fillId="0" borderId="0" xfId="2" applyFont="1" applyFill="1" applyAlignment="1">
      <alignment horizontal="center"/>
    </xf>
    <xf numFmtId="0" fontId="27" fillId="0" borderId="0" xfId="21" applyFont="1" applyAlignment="1">
      <alignment horizontal="centerContinuous" vertical="center"/>
    </xf>
    <xf numFmtId="0" fontId="28" fillId="0" borderId="0" xfId="21" applyFont="1" applyAlignment="1">
      <alignment horizontal="centerContinuous" vertical="center"/>
    </xf>
    <xf numFmtId="0" fontId="29" fillId="0" borderId="0" xfId="21" applyFont="1" applyBorder="1"/>
    <xf numFmtId="0" fontId="29" fillId="0" borderId="0" xfId="21" applyFont="1"/>
    <xf numFmtId="0" fontId="30" fillId="0" borderId="5" xfId="21" applyFont="1" applyBorder="1" applyAlignment="1"/>
    <xf numFmtId="0" fontId="28" fillId="0" borderId="0" xfId="21" applyFont="1" applyFill="1" applyBorder="1" applyAlignment="1">
      <alignment horizontal="centerContinuous" vertical="center"/>
    </xf>
    <xf numFmtId="0" fontId="28" fillId="0" borderId="0" xfId="21" applyFont="1"/>
    <xf numFmtId="0" fontId="28" fillId="0" borderId="11" xfId="21" applyFont="1" applyBorder="1" applyAlignment="1">
      <alignment horizontal="centerContinuous" vertical="center"/>
    </xf>
    <xf numFmtId="0" fontId="27" fillId="0" borderId="11" xfId="21" applyFont="1" applyBorder="1" applyAlignment="1">
      <alignment horizontal="centerContinuous" vertical="center"/>
    </xf>
    <xf numFmtId="0" fontId="28" fillId="0" borderId="71" xfId="21" applyFont="1" applyBorder="1" applyAlignment="1">
      <alignment horizontal="center" vertical="center" wrapText="1"/>
    </xf>
    <xf numFmtId="0" fontId="28" fillId="0" borderId="5" xfId="21" applyFont="1" applyBorder="1" applyAlignment="1">
      <alignment vertical="center"/>
    </xf>
    <xf numFmtId="0" fontId="31" fillId="0" borderId="5" xfId="21" applyFont="1" applyFill="1" applyBorder="1" applyAlignment="1">
      <alignment vertical="center"/>
    </xf>
    <xf numFmtId="0" fontId="31" fillId="0" borderId="5" xfId="21" applyFont="1" applyBorder="1" applyAlignment="1">
      <alignment vertical="center"/>
    </xf>
    <xf numFmtId="0" fontId="31" fillId="0" borderId="16" xfId="21" applyFont="1" applyBorder="1" applyAlignment="1">
      <alignment vertical="center"/>
    </xf>
    <xf numFmtId="0" fontId="28" fillId="0" borderId="18" xfId="21" applyFont="1" applyBorder="1" applyAlignment="1">
      <alignment horizontal="centerContinuous" vertical="center" wrapText="1"/>
    </xf>
    <xf numFmtId="0" fontId="28" fillId="0" borderId="17" xfId="21" applyFont="1" applyBorder="1" applyAlignment="1">
      <alignment horizontal="centerContinuous" vertical="center"/>
    </xf>
    <xf numFmtId="0" fontId="6" fillId="0" borderId="68" xfId="2" applyFont="1" applyBorder="1" applyAlignment="1">
      <alignment horizontal="centerContinuous" vertical="center"/>
    </xf>
    <xf numFmtId="260" fontId="3" fillId="0" borderId="0" xfId="2" applyNumberFormat="1" applyFont="1"/>
    <xf numFmtId="260" fontId="5" fillId="0" borderId="0" xfId="2" applyNumberFormat="1" applyFont="1" applyBorder="1" applyAlignment="1">
      <alignment vertical="center"/>
    </xf>
    <xf numFmtId="260" fontId="5" fillId="0" borderId="6" xfId="2" applyNumberFormat="1" applyFont="1" applyBorder="1" applyAlignment="1">
      <alignment vertical="center"/>
    </xf>
    <xf numFmtId="260" fontId="5" fillId="0" borderId="9" xfId="2" applyNumberFormat="1" applyFont="1" applyBorder="1" applyAlignment="1">
      <alignment vertical="center"/>
    </xf>
    <xf numFmtId="260" fontId="5" fillId="0" borderId="0" xfId="2" applyNumberFormat="1" applyFont="1" applyFill="1" applyBorder="1" applyAlignment="1">
      <alignment vertical="center"/>
    </xf>
    <xf numFmtId="258" fontId="5" fillId="0" borderId="0" xfId="23" applyNumberFormat="1" applyFont="1" applyFill="1" applyBorder="1"/>
    <xf numFmtId="258" fontId="5" fillId="0" borderId="0" xfId="23" applyNumberFormat="1" applyFont="1" applyFill="1" applyBorder="1" applyAlignment="1">
      <alignment horizontal="right" vertical="center"/>
    </xf>
    <xf numFmtId="260" fontId="5" fillId="0" borderId="14" xfId="2" applyNumberFormat="1" applyFont="1" applyBorder="1" applyAlignment="1">
      <alignment vertical="center"/>
    </xf>
    <xf numFmtId="260" fontId="5" fillId="0" borderId="0" xfId="23" applyNumberFormat="1" applyFont="1" applyFill="1" applyBorder="1"/>
    <xf numFmtId="260" fontId="5" fillId="0" borderId="14" xfId="23" applyNumberFormat="1" applyFont="1" applyFill="1" applyBorder="1"/>
    <xf numFmtId="260" fontId="5" fillId="0" borderId="6" xfId="23" applyNumberFormat="1" applyFont="1" applyFill="1" applyBorder="1"/>
    <xf numFmtId="258" fontId="5" fillId="0" borderId="0" xfId="23" applyNumberFormat="1" applyFont="1" applyFill="1" applyBorder="1" applyAlignment="1">
      <alignment vertical="center"/>
    </xf>
    <xf numFmtId="258" fontId="5" fillId="0" borderId="6" xfId="23" applyNumberFormat="1" applyFont="1" applyFill="1" applyBorder="1"/>
    <xf numFmtId="0" fontId="28" fillId="0" borderId="6" xfId="21" applyFont="1" applyBorder="1" applyAlignment="1">
      <alignment horizontal="center" vertical="center"/>
    </xf>
    <xf numFmtId="0" fontId="31" fillId="0" borderId="6" xfId="21" applyFont="1" applyBorder="1" applyAlignment="1">
      <alignment horizontal="center" vertical="center"/>
    </xf>
    <xf numFmtId="0" fontId="4" fillId="0" borderId="68" xfId="2" applyFont="1" applyBorder="1" applyAlignment="1">
      <alignment horizontal="centerContinuous" vertical="center"/>
    </xf>
    <xf numFmtId="0" fontId="6" fillId="0" borderId="76" xfId="2" applyFont="1" applyBorder="1" applyAlignment="1">
      <alignment horizontal="centerContinuous" vertical="center"/>
    </xf>
    <xf numFmtId="0" fontId="4" fillId="0" borderId="76" xfId="2" applyFont="1" applyBorder="1" applyAlignment="1">
      <alignment horizontal="centerContinuous" vertical="center"/>
    </xf>
    <xf numFmtId="0" fontId="31" fillId="0" borderId="24" xfId="21" applyFont="1" applyBorder="1" applyAlignment="1">
      <alignment horizontal="center" vertical="center"/>
    </xf>
    <xf numFmtId="260" fontId="5" fillId="0" borderId="17" xfId="2" applyNumberFormat="1" applyFont="1" applyBorder="1" applyAlignment="1">
      <alignment vertical="center"/>
    </xf>
    <xf numFmtId="260" fontId="5" fillId="0" borderId="24" xfId="2" applyNumberFormat="1" applyFont="1" applyBorder="1" applyAlignment="1">
      <alignment vertical="center"/>
    </xf>
    <xf numFmtId="260" fontId="5" fillId="0" borderId="72" xfId="2" applyNumberFormat="1" applyFont="1" applyBorder="1" applyAlignment="1">
      <alignment vertical="center"/>
    </xf>
    <xf numFmtId="0" fontId="32" fillId="0" borderId="0" xfId="2" applyFont="1" applyAlignment="1">
      <alignment horizontal="justify" vertical="center" readingOrder="1"/>
    </xf>
    <xf numFmtId="0" fontId="32" fillId="0" borderId="0" xfId="2" quotePrefix="1" applyFont="1" applyAlignment="1">
      <alignment horizontal="justify" vertical="center" readingOrder="1"/>
    </xf>
    <xf numFmtId="0" fontId="31" fillId="0" borderId="6" xfId="21" applyFont="1" applyFill="1" applyBorder="1" applyAlignment="1">
      <alignment horizontal="center" vertical="center"/>
    </xf>
    <xf numFmtId="165" fontId="3" fillId="0" borderId="0" xfId="2" applyNumberFormat="1" applyFont="1"/>
    <xf numFmtId="0" fontId="28" fillId="0" borderId="11" xfId="21" applyFont="1" applyFill="1" applyBorder="1" applyAlignment="1">
      <alignment horizontal="centerContinuous" vertical="center"/>
    </xf>
    <xf numFmtId="0" fontId="28" fillId="0" borderId="25" xfId="21" applyFont="1" applyFill="1" applyBorder="1" applyAlignment="1">
      <alignment horizontal="center" vertical="center" wrapText="1"/>
    </xf>
    <xf numFmtId="0" fontId="28" fillId="0" borderId="19" xfId="21" applyFont="1" applyFill="1" applyBorder="1" applyAlignment="1">
      <alignment horizontal="centerContinuous"/>
    </xf>
    <xf numFmtId="260" fontId="5" fillId="0" borderId="74" xfId="2" applyNumberFormat="1" applyFont="1" applyFill="1" applyBorder="1" applyAlignment="1">
      <alignment vertical="center"/>
    </xf>
    <xf numFmtId="260" fontId="5" fillId="0" borderId="75" xfId="2" applyNumberFormat="1" applyFont="1" applyFill="1" applyBorder="1" applyAlignment="1">
      <alignment vertical="center"/>
    </xf>
    <xf numFmtId="0" fontId="6" fillId="0" borderId="77" xfId="2" applyFont="1" applyFill="1" applyBorder="1" applyAlignment="1">
      <alignment horizontal="centerContinuous" vertical="center"/>
    </xf>
    <xf numFmtId="0" fontId="4" fillId="0" borderId="77" xfId="2" applyFont="1" applyFill="1" applyBorder="1" applyAlignment="1">
      <alignment horizontal="centerContinuous" vertical="center"/>
    </xf>
    <xf numFmtId="0" fontId="6" fillId="0" borderId="93" xfId="2" applyFont="1" applyFill="1" applyBorder="1" applyAlignment="1">
      <alignment horizontal="centerContinuous" vertical="center"/>
    </xf>
    <xf numFmtId="0" fontId="31" fillId="0" borderId="0" xfId="21" applyFont="1" applyBorder="1" applyAlignment="1">
      <alignment horizontal="centerContinuous" vertical="center"/>
    </xf>
    <xf numFmtId="260" fontId="5" fillId="0" borderId="0" xfId="2" applyNumberFormat="1" applyFont="1" applyBorder="1" applyAlignment="1">
      <alignment horizontal="centerContinuous" vertical="center"/>
    </xf>
    <xf numFmtId="260" fontId="5" fillId="0" borderId="15" xfId="2" applyNumberFormat="1" applyFont="1" applyFill="1" applyBorder="1" applyAlignment="1">
      <alignment horizontal="centerContinuous" vertical="center"/>
    </xf>
    <xf numFmtId="0" fontId="34" fillId="0" borderId="5" xfId="21" applyFont="1" applyBorder="1" applyAlignment="1">
      <alignment horizontal="centerContinuous" vertical="center"/>
    </xf>
    <xf numFmtId="0" fontId="35" fillId="0" borderId="0" xfId="21" applyFont="1"/>
    <xf numFmtId="0" fontId="7" fillId="0" borderId="0" xfId="2" applyFont="1"/>
    <xf numFmtId="0" fontId="36" fillId="0" borderId="0" xfId="21" applyFont="1" applyAlignment="1">
      <alignment horizontal="centerContinuous" vertical="center" wrapText="1"/>
    </xf>
    <xf numFmtId="0" fontId="28" fillId="0" borderId="1" xfId="21" applyFont="1" applyBorder="1" applyAlignment="1">
      <alignment horizontal="center" vertical="center" wrapText="1"/>
    </xf>
    <xf numFmtId="0" fontId="28" fillId="0" borderId="16" xfId="21" applyFont="1" applyBorder="1" applyAlignment="1">
      <alignment horizontal="center" vertical="center" wrapText="1"/>
    </xf>
    <xf numFmtId="0" fontId="28" fillId="0" borderId="3" xfId="21" applyFont="1" applyBorder="1" applyAlignment="1">
      <alignment horizontal="center" vertical="center" wrapText="1"/>
    </xf>
    <xf numFmtId="0" fontId="28" fillId="0" borderId="24" xfId="21" applyFont="1" applyBorder="1" applyAlignment="1">
      <alignment horizontal="center" vertical="center" wrapText="1"/>
    </xf>
    <xf numFmtId="0" fontId="38" fillId="0" borderId="0" xfId="21" applyFont="1" applyAlignment="1">
      <alignment horizontal="centerContinuous" vertical="center"/>
    </xf>
    <xf numFmtId="0" fontId="39" fillId="0" borderId="0" xfId="21" applyFont="1" applyAlignment="1">
      <alignment horizontal="centerContinuous" vertical="center"/>
    </xf>
    <xf numFmtId="0" fontId="40" fillId="0" borderId="0" xfId="21" applyFont="1" applyAlignment="1">
      <alignment horizontal="centerContinuous" vertical="center"/>
    </xf>
    <xf numFmtId="0" fontId="40" fillId="0" borderId="0" xfId="21" applyFont="1" applyFill="1" applyBorder="1" applyAlignment="1">
      <alignment horizontal="centerContinuous" vertical="center"/>
    </xf>
    <xf numFmtId="0" fontId="41" fillId="0" borderId="0" xfId="21" applyFont="1" applyBorder="1"/>
    <xf numFmtId="0" fontId="41" fillId="0" borderId="0" xfId="21" applyFont="1"/>
    <xf numFmtId="0" fontId="42" fillId="0" borderId="0" xfId="21" applyFont="1"/>
    <xf numFmtId="0" fontId="39" fillId="0" borderId="11" xfId="21" applyFont="1" applyBorder="1" applyAlignment="1">
      <alignment horizontal="centerContinuous" vertical="center"/>
    </xf>
    <xf numFmtId="0" fontId="40" fillId="0" borderId="11" xfId="21" applyFont="1" applyBorder="1" applyAlignment="1">
      <alignment horizontal="centerContinuous" vertical="center"/>
    </xf>
    <xf numFmtId="0" fontId="40" fillId="0" borderId="11" xfId="21" applyFont="1" applyFill="1" applyBorder="1" applyAlignment="1">
      <alignment horizontal="centerContinuous" vertical="center"/>
    </xf>
    <xf numFmtId="0" fontId="40" fillId="0" borderId="1" xfId="21" applyFont="1" applyBorder="1" applyAlignment="1">
      <alignment horizontal="center" vertical="center" wrapText="1"/>
    </xf>
    <xf numFmtId="0" fontId="40" fillId="0" borderId="3" xfId="21" applyFont="1" applyBorder="1" applyAlignment="1">
      <alignment horizontal="center" vertical="center" wrapText="1"/>
    </xf>
    <xf numFmtId="0" fontId="40" fillId="0" borderId="71" xfId="21" applyFont="1" applyBorder="1" applyAlignment="1">
      <alignment horizontal="center" vertical="center" wrapText="1"/>
    </xf>
    <xf numFmtId="0" fontId="40" fillId="0" borderId="25" xfId="21" applyFont="1" applyFill="1" applyBorder="1" applyAlignment="1">
      <alignment horizontal="center" vertical="center" wrapText="1"/>
    </xf>
    <xf numFmtId="0" fontId="40" fillId="0" borderId="16" xfId="21" applyFont="1" applyBorder="1" applyAlignment="1">
      <alignment horizontal="center" vertical="center" wrapText="1"/>
    </xf>
    <xf numFmtId="0" fontId="40" fillId="0" borderId="24" xfId="21" applyFont="1" applyBorder="1" applyAlignment="1">
      <alignment horizontal="center" vertical="center" wrapText="1"/>
    </xf>
    <xf numFmtId="0" fontId="40" fillId="0" borderId="18" xfId="21" applyFont="1" applyBorder="1" applyAlignment="1">
      <alignment horizontal="centerContinuous" vertical="center" wrapText="1"/>
    </xf>
    <xf numFmtId="0" fontId="40" fillId="0" borderId="17" xfId="21" applyFont="1" applyBorder="1" applyAlignment="1">
      <alignment horizontal="centerContinuous" vertical="center"/>
    </xf>
    <xf numFmtId="0" fontId="40" fillId="0" borderId="19" xfId="21" applyFont="1" applyFill="1" applyBorder="1" applyAlignment="1">
      <alignment horizontal="centerContinuous" vertical="center"/>
    </xf>
    <xf numFmtId="0" fontId="19" fillId="0" borderId="5" xfId="21" applyFont="1" applyBorder="1" applyAlignment="1"/>
    <xf numFmtId="0" fontId="39" fillId="0" borderId="5" xfId="21" applyFont="1" applyBorder="1" applyAlignment="1">
      <alignment horizontal="centerContinuous" vertical="center"/>
    </xf>
    <xf numFmtId="0" fontId="39" fillId="0" borderId="0" xfId="21" applyFont="1" applyBorder="1" applyAlignment="1">
      <alignment horizontal="centerContinuous" vertical="center"/>
    </xf>
    <xf numFmtId="0" fontId="39" fillId="0" borderId="15" xfId="21" applyFont="1" applyFill="1" applyBorder="1" applyAlignment="1">
      <alignment horizontal="centerContinuous" vertical="center"/>
    </xf>
    <xf numFmtId="173" fontId="41" fillId="0" borderId="0" xfId="21" applyNumberFormat="1" applyFont="1" applyBorder="1"/>
    <xf numFmtId="0" fontId="42" fillId="0" borderId="0" xfId="2" applyFont="1"/>
    <xf numFmtId="0" fontId="40" fillId="0" borderId="5" xfId="21" applyFont="1" applyBorder="1" applyAlignment="1">
      <alignment vertical="center"/>
    </xf>
    <xf numFmtId="0" fontId="40" fillId="0" borderId="6" xfId="21" applyFont="1" applyBorder="1" applyAlignment="1">
      <alignment vertical="center"/>
    </xf>
    <xf numFmtId="173" fontId="40" fillId="0" borderId="0" xfId="21" applyNumberFormat="1" applyFont="1" applyBorder="1" applyAlignment="1">
      <alignment horizontal="center" vertical="center"/>
    </xf>
    <xf numFmtId="173" fontId="40" fillId="0" borderId="14" xfId="21" applyNumberFormat="1" applyFont="1" applyBorder="1" applyAlignment="1">
      <alignment horizontal="center" vertical="center"/>
    </xf>
    <xf numFmtId="187" fontId="40" fillId="0" borderId="14" xfId="21" applyNumberFormat="1" applyFont="1" applyBorder="1" applyAlignment="1">
      <alignment horizontal="center" vertical="center"/>
    </xf>
    <xf numFmtId="187" fontId="40" fillId="0" borderId="0" xfId="21" applyNumberFormat="1" applyFont="1" applyBorder="1" applyAlignment="1">
      <alignment horizontal="center" vertical="center"/>
    </xf>
    <xf numFmtId="173" fontId="40" fillId="0" borderId="6" xfId="21" applyNumberFormat="1" applyFont="1" applyBorder="1" applyAlignment="1">
      <alignment horizontal="center" vertical="center"/>
    </xf>
    <xf numFmtId="260" fontId="40" fillId="0" borderId="9" xfId="2" applyNumberFormat="1" applyFont="1" applyBorder="1" applyAlignment="1">
      <alignment vertical="center"/>
    </xf>
    <xf numFmtId="260" fontId="40" fillId="0" borderId="74" xfId="2" applyNumberFormat="1" applyFont="1" applyFill="1" applyBorder="1" applyAlignment="1">
      <alignment vertical="center"/>
    </xf>
    <xf numFmtId="0" fontId="45" fillId="0" borderId="5" xfId="21" applyFont="1" applyFill="1" applyBorder="1" applyAlignment="1">
      <alignment vertical="center"/>
    </xf>
    <xf numFmtId="0" fontId="45" fillId="0" borderId="6" xfId="21" applyFont="1" applyFill="1" applyBorder="1" applyAlignment="1">
      <alignment vertical="center"/>
    </xf>
    <xf numFmtId="0" fontId="45" fillId="0" borderId="5" xfId="21" applyFont="1" applyBorder="1" applyAlignment="1">
      <alignment vertical="center"/>
    </xf>
    <xf numFmtId="0" fontId="45" fillId="0" borderId="6" xfId="21" applyFont="1" applyBorder="1" applyAlignment="1">
      <alignment vertical="center"/>
    </xf>
    <xf numFmtId="0" fontId="39" fillId="0" borderId="6" xfId="21" applyFont="1" applyBorder="1" applyAlignment="1">
      <alignment horizontal="centerContinuous" vertical="center"/>
    </xf>
    <xf numFmtId="173" fontId="41" fillId="0" borderId="0" xfId="21" applyNumberFormat="1" applyFont="1"/>
    <xf numFmtId="0" fontId="40" fillId="0" borderId="6" xfId="21" applyFont="1" applyBorder="1" applyAlignment="1">
      <alignment horizontal="centerContinuous" vertical="center"/>
    </xf>
    <xf numFmtId="0" fontId="40" fillId="0" borderId="0" xfId="21" applyFont="1" applyBorder="1" applyAlignment="1">
      <alignment horizontal="centerContinuous" vertical="center"/>
    </xf>
    <xf numFmtId="0" fontId="40" fillId="0" borderId="15" xfId="21" applyFont="1" applyFill="1" applyBorder="1" applyAlignment="1">
      <alignment horizontal="centerContinuous" vertical="center"/>
    </xf>
    <xf numFmtId="0" fontId="45" fillId="0" borderId="6" xfId="21" applyFont="1" applyBorder="1" applyAlignment="1">
      <alignment horizontal="centerContinuous" vertical="center"/>
    </xf>
    <xf numFmtId="173" fontId="40" fillId="0" borderId="0" xfId="23" applyNumberFormat="1" applyFont="1" applyFill="1" applyBorder="1" applyAlignment="1">
      <alignment horizontal="center" vertical="center"/>
    </xf>
    <xf numFmtId="173" fontId="40" fillId="0" borderId="6" xfId="23" applyNumberFormat="1" applyFont="1" applyFill="1" applyBorder="1" applyAlignment="1">
      <alignment horizontal="center" vertical="center"/>
    </xf>
    <xf numFmtId="173" fontId="40" fillId="0" borderId="14" xfId="23" applyNumberFormat="1" applyFont="1" applyFill="1" applyBorder="1" applyAlignment="1">
      <alignment horizontal="center" vertical="center"/>
    </xf>
    <xf numFmtId="258" fontId="40" fillId="0" borderId="6" xfId="23" applyNumberFormat="1" applyFont="1" applyFill="1" applyBorder="1" applyAlignment="1">
      <alignment horizontal="right" vertical="center"/>
    </xf>
    <xf numFmtId="0" fontId="39" fillId="0" borderId="5" xfId="0" applyFont="1" applyBorder="1" applyAlignment="1">
      <alignment horizontal="centerContinuous" vertical="center"/>
    </xf>
    <xf numFmtId="173" fontId="40" fillId="0" borderId="0" xfId="21" applyNumberFormat="1" applyFont="1" applyBorder="1" applyAlignment="1">
      <alignment horizontal="centerContinuous" vertical="center"/>
    </xf>
    <xf numFmtId="173" fontId="40" fillId="0" borderId="6" xfId="21" applyNumberFormat="1" applyFont="1" applyBorder="1" applyAlignment="1">
      <alignment horizontal="centerContinuous" vertical="center"/>
    </xf>
    <xf numFmtId="187" fontId="40" fillId="0" borderId="15" xfId="21" applyNumberFormat="1" applyFont="1" applyFill="1" applyBorder="1" applyAlignment="1">
      <alignment horizontal="centerContinuous" vertical="center"/>
    </xf>
    <xf numFmtId="173" fontId="40" fillId="0" borderId="0" xfId="21" applyNumberFormat="1" applyFont="1" applyFill="1" applyBorder="1" applyAlignment="1">
      <alignment horizontal="center" vertical="center"/>
    </xf>
    <xf numFmtId="258" fontId="40" fillId="0" borderId="0" xfId="23" applyNumberFormat="1" applyFont="1" applyFill="1" applyBorder="1"/>
    <xf numFmtId="258" fontId="40" fillId="0" borderId="6" xfId="23" applyNumberFormat="1" applyFont="1" applyFill="1" applyBorder="1"/>
    <xf numFmtId="173" fontId="40" fillId="0" borderId="6" xfId="21" applyNumberFormat="1" applyFont="1" applyFill="1" applyBorder="1" applyAlignment="1">
      <alignment horizontal="center" vertical="center"/>
    </xf>
    <xf numFmtId="0" fontId="39" fillId="0" borderId="5" xfId="21" applyFont="1" applyFill="1" applyBorder="1" applyAlignment="1">
      <alignment horizontal="centerContinuous" vertical="center"/>
    </xf>
    <xf numFmtId="0" fontId="39" fillId="0" borderId="6" xfId="21" applyFont="1" applyFill="1" applyBorder="1" applyAlignment="1">
      <alignment horizontal="centerContinuous" vertical="center"/>
    </xf>
    <xf numFmtId="0" fontId="39" fillId="0" borderId="0" xfId="21" applyFont="1" applyFill="1" applyBorder="1" applyAlignment="1">
      <alignment horizontal="centerContinuous" vertical="center"/>
    </xf>
    <xf numFmtId="259" fontId="40" fillId="0" borderId="6" xfId="23" applyNumberFormat="1" applyFont="1" applyFill="1" applyBorder="1" applyAlignment="1">
      <alignment vertical="top"/>
    </xf>
    <xf numFmtId="0" fontId="40" fillId="0" borderId="6" xfId="21" applyFont="1" applyFill="1" applyBorder="1" applyAlignment="1">
      <alignment horizontal="centerContinuous" vertical="center"/>
    </xf>
    <xf numFmtId="173" fontId="40" fillId="0" borderId="0" xfId="21" applyNumberFormat="1" applyFont="1" applyFill="1" applyBorder="1" applyAlignment="1">
      <alignment horizontal="centerContinuous" vertical="center"/>
    </xf>
    <xf numFmtId="173" fontId="40" fillId="0" borderId="6" xfId="21" applyNumberFormat="1" applyFont="1" applyFill="1" applyBorder="1" applyAlignment="1">
      <alignment horizontal="centerContinuous" vertical="center"/>
    </xf>
    <xf numFmtId="0" fontId="40" fillId="0" borderId="5" xfId="21" applyFont="1" applyBorder="1" applyAlignment="1">
      <alignment horizontal="centerContinuous" vertical="center"/>
    </xf>
    <xf numFmtId="0" fontId="45" fillId="0" borderId="16" xfId="21" applyFont="1" applyBorder="1" applyAlignment="1">
      <alignment vertical="center"/>
    </xf>
    <xf numFmtId="0" fontId="45" fillId="0" borderId="24" xfId="21" applyFont="1" applyBorder="1" applyAlignment="1">
      <alignment horizontal="centerContinuous" vertical="center"/>
    </xf>
    <xf numFmtId="173" fontId="40" fillId="0" borderId="17" xfId="21" applyNumberFormat="1" applyFont="1" applyBorder="1" applyAlignment="1">
      <alignment horizontal="center" vertical="center"/>
    </xf>
    <xf numFmtId="173" fontId="40" fillId="0" borderId="17" xfId="21" applyNumberFormat="1" applyFont="1" applyFill="1" applyBorder="1" applyAlignment="1">
      <alignment horizontal="center" vertical="center"/>
    </xf>
    <xf numFmtId="173" fontId="40" fillId="0" borderId="24" xfId="21" applyNumberFormat="1" applyFont="1" applyBorder="1" applyAlignment="1">
      <alignment horizontal="center" vertical="center"/>
    </xf>
    <xf numFmtId="260" fontId="40" fillId="0" borderId="72" xfId="2" applyNumberFormat="1" applyFont="1" applyBorder="1" applyAlignment="1">
      <alignment vertical="center"/>
    </xf>
    <xf numFmtId="260" fontId="40" fillId="0" borderId="75" xfId="2" applyNumberFormat="1" applyFont="1" applyFill="1" applyBorder="1" applyAlignment="1">
      <alignment vertical="center"/>
    </xf>
    <xf numFmtId="0" fontId="46" fillId="0" borderId="0" xfId="0" applyFont="1" applyAlignment="1">
      <alignment horizontal="left" vertical="center" readingOrder="1"/>
    </xf>
    <xf numFmtId="0" fontId="40" fillId="0" borderId="0" xfId="21" applyFont="1"/>
    <xf numFmtId="0" fontId="40" fillId="0" borderId="0" xfId="21" applyFont="1" applyFill="1"/>
    <xf numFmtId="244" fontId="41" fillId="0" borderId="0" xfId="10" applyNumberFormat="1" applyFont="1" applyFill="1"/>
    <xf numFmtId="0" fontId="41" fillId="0" borderId="0" xfId="10" applyFont="1" applyFill="1"/>
    <xf numFmtId="0" fontId="47" fillId="0" borderId="0" xfId="10" applyFont="1" applyFill="1" applyAlignment="1">
      <alignment horizontal="centerContinuous" vertical="center" wrapText="1"/>
    </xf>
    <xf numFmtId="0" fontId="41" fillId="0" borderId="0" xfId="10" applyFont="1" applyFill="1" applyAlignment="1">
      <alignment horizontal="centerContinuous" vertical="center"/>
    </xf>
    <xf numFmtId="0" fontId="41" fillId="0" borderId="0" xfId="10" applyFont="1" applyFill="1" applyAlignment="1">
      <alignment vertical="center"/>
    </xf>
    <xf numFmtId="0" fontId="40" fillId="0" borderId="0" xfId="10" applyFont="1" applyFill="1" applyAlignment="1">
      <alignment horizontal="centerContinuous" vertical="center"/>
    </xf>
    <xf numFmtId="0" fontId="40" fillId="0" borderId="0" xfId="10" applyFont="1" applyFill="1" applyAlignment="1">
      <alignment vertical="center"/>
    </xf>
    <xf numFmtId="0" fontId="40" fillId="0" borderId="0" xfId="10" applyFont="1" applyFill="1" applyAlignment="1">
      <alignment vertical="top"/>
    </xf>
    <xf numFmtId="244" fontId="19" fillId="0" borderId="1" xfId="10" applyNumberFormat="1" applyFont="1" applyFill="1" applyBorder="1" applyAlignment="1">
      <alignment horizontal="center" wrapText="1"/>
    </xf>
    <xf numFmtId="0" fontId="19" fillId="0" borderId="21" xfId="10" applyFont="1" applyFill="1" applyBorder="1" applyAlignment="1" applyProtection="1">
      <alignment horizontal="center" vertical="center" wrapText="1"/>
    </xf>
    <xf numFmtId="0" fontId="19" fillId="0" borderId="1" xfId="10" applyFont="1" applyFill="1" applyBorder="1" applyAlignment="1" applyProtection="1">
      <alignment horizontal="centerContinuous" vertical="center"/>
    </xf>
    <xf numFmtId="0" fontId="41" fillId="0" borderId="2" xfId="10" applyFont="1" applyFill="1" applyBorder="1" applyAlignment="1">
      <alignment horizontal="centerContinuous" vertical="center"/>
    </xf>
    <xf numFmtId="0" fontId="19" fillId="0" borderId="1" xfId="10" applyFont="1" applyFill="1" applyBorder="1" applyAlignment="1" applyProtection="1">
      <alignment horizontal="center" vertical="center"/>
    </xf>
    <xf numFmtId="0" fontId="41" fillId="0" borderId="21" xfId="10" applyFont="1" applyFill="1" applyBorder="1" applyAlignment="1">
      <alignment horizontal="centerContinuous" vertical="center"/>
    </xf>
    <xf numFmtId="0" fontId="19" fillId="0" borderId="20" xfId="10" applyFont="1" applyFill="1" applyBorder="1" applyAlignment="1" applyProtection="1">
      <alignment horizontal="center" vertical="center"/>
    </xf>
    <xf numFmtId="0" fontId="19" fillId="0" borderId="20" xfId="10" quotePrefix="1" applyFont="1" applyFill="1" applyBorder="1" applyAlignment="1" applyProtection="1">
      <alignment horizontal="center" vertical="center"/>
    </xf>
    <xf numFmtId="0" fontId="19" fillId="0" borderId="22" xfId="10" applyFont="1" applyFill="1" applyBorder="1" applyAlignment="1" applyProtection="1">
      <alignment horizontal="center" vertical="center" wrapText="1"/>
    </xf>
    <xf numFmtId="0" fontId="19" fillId="0" borderId="0" xfId="10" applyFont="1" applyFill="1"/>
    <xf numFmtId="244" fontId="19" fillId="0" borderId="5" xfId="10" applyNumberFormat="1" applyFont="1" applyFill="1" applyBorder="1" applyAlignment="1">
      <alignment horizontal="center" wrapText="1"/>
    </xf>
    <xf numFmtId="0" fontId="19" fillId="0" borderId="15" xfId="10" applyFont="1" applyFill="1" applyBorder="1" applyAlignment="1" applyProtection="1">
      <alignment horizontal="center" vertical="center" wrapText="1"/>
    </xf>
    <xf numFmtId="0" fontId="19" fillId="0" borderId="20" xfId="10" applyFont="1" applyFill="1" applyBorder="1" applyAlignment="1">
      <alignment horizontal="center" vertical="center"/>
    </xf>
    <xf numFmtId="0" fontId="19" fillId="0" borderId="87" xfId="10" applyFont="1" applyFill="1" applyBorder="1" applyAlignment="1">
      <alignment horizontal="centerContinuous" vertical="center"/>
    </xf>
    <xf numFmtId="0" fontId="19" fillId="0" borderId="87" xfId="10" applyFont="1" applyFill="1" applyBorder="1" applyAlignment="1" applyProtection="1">
      <alignment horizontal="centerContinuous" vertical="center"/>
    </xf>
    <xf numFmtId="0" fontId="41" fillId="0" borderId="20" xfId="10" applyFont="1" applyFill="1" applyBorder="1" applyAlignment="1">
      <alignment horizontal="centerContinuous" vertical="center"/>
    </xf>
    <xf numFmtId="0" fontId="19" fillId="0" borderId="22" xfId="10" applyFont="1" applyFill="1" applyBorder="1" applyAlignment="1">
      <alignment horizontal="center" vertical="center"/>
    </xf>
    <xf numFmtId="0" fontId="19" fillId="0" borderId="20" xfId="10" applyFont="1" applyFill="1" applyBorder="1" applyAlignment="1" applyProtection="1">
      <alignment horizontal="centerContinuous" vertical="center"/>
    </xf>
    <xf numFmtId="0" fontId="19" fillId="0" borderId="34" xfId="10" applyFont="1" applyFill="1" applyBorder="1" applyAlignment="1" applyProtection="1">
      <alignment horizontal="center" vertical="center" wrapText="1"/>
    </xf>
    <xf numFmtId="244" fontId="19" fillId="0" borderId="16" xfId="10" applyNumberFormat="1" applyFont="1" applyFill="1" applyBorder="1" applyAlignment="1">
      <alignment horizontal="center" wrapText="1"/>
    </xf>
    <xf numFmtId="0" fontId="19" fillId="0" borderId="19" xfId="10" applyFont="1" applyFill="1" applyBorder="1" applyAlignment="1" applyProtection="1">
      <alignment horizontal="center" vertical="center" wrapText="1"/>
    </xf>
    <xf numFmtId="0" fontId="19" fillId="0" borderId="16" xfId="10" applyFont="1" applyFill="1" applyBorder="1" applyAlignment="1">
      <alignment horizontal="centerContinuous" vertical="center"/>
    </xf>
    <xf numFmtId="0" fontId="19" fillId="0" borderId="17" xfId="10" applyFont="1" applyFill="1" applyBorder="1" applyAlignment="1">
      <alignment horizontal="centerContinuous" vertical="center"/>
    </xf>
    <xf numFmtId="0" fontId="41" fillId="0" borderId="90" xfId="10" applyFont="1" applyFill="1" applyBorder="1" applyAlignment="1">
      <alignment horizontal="centerContinuous" vertical="center"/>
    </xf>
    <xf numFmtId="0" fontId="41" fillId="0" borderId="91" xfId="10" applyFont="1" applyFill="1" applyBorder="1" applyAlignment="1">
      <alignment horizontal="centerContinuous" vertical="center"/>
    </xf>
    <xf numFmtId="0" fontId="19" fillId="0" borderId="23" xfId="10" applyFont="1" applyFill="1" applyBorder="1" applyAlignment="1" applyProtection="1">
      <alignment horizontal="center" vertical="center" wrapText="1"/>
    </xf>
    <xf numFmtId="244" fontId="19" fillId="0" borderId="5" xfId="10" applyNumberFormat="1" applyFont="1" applyFill="1" applyBorder="1" applyAlignment="1" applyProtection="1">
      <alignment horizontal="left"/>
    </xf>
    <xf numFmtId="164" fontId="19" fillId="0" borderId="5" xfId="10" applyNumberFormat="1" applyFont="1" applyFill="1" applyBorder="1" applyAlignment="1">
      <alignment horizontal="right"/>
    </xf>
    <xf numFmtId="191" fontId="19" fillId="0" borderId="0" xfId="10" applyNumberFormat="1" applyFont="1" applyFill="1" applyBorder="1" applyAlignment="1">
      <alignment horizontal="right"/>
    </xf>
    <xf numFmtId="191" fontId="19" fillId="0" borderId="5" xfId="10" applyNumberFormat="1" applyFont="1" applyFill="1" applyBorder="1" applyAlignment="1">
      <alignment horizontal="right"/>
    </xf>
    <xf numFmtId="191" fontId="19" fillId="0" borderId="68" xfId="10" applyNumberFormat="1" applyFont="1" applyFill="1" applyBorder="1" applyAlignment="1">
      <alignment horizontal="right"/>
    </xf>
    <xf numFmtId="246" fontId="49" fillId="0" borderId="5" xfId="10" applyNumberFormat="1" applyFont="1" applyFill="1" applyBorder="1" applyAlignment="1">
      <alignment horizontal="right"/>
    </xf>
    <xf numFmtId="246" fontId="49" fillId="0" borderId="15" xfId="10" applyNumberFormat="1" applyFont="1" applyFill="1" applyBorder="1" applyAlignment="1">
      <alignment horizontal="right"/>
    </xf>
    <xf numFmtId="247" fontId="49" fillId="0" borderId="5" xfId="10" applyNumberFormat="1" applyFont="1" applyFill="1" applyBorder="1" applyAlignment="1">
      <alignment horizontal="right"/>
    </xf>
    <xf numFmtId="247" fontId="49" fillId="0" borderId="0" xfId="10" applyNumberFormat="1" applyFont="1" applyFill="1" applyBorder="1" applyAlignment="1">
      <alignment horizontal="right"/>
    </xf>
    <xf numFmtId="247" fontId="49" fillId="0" borderId="21" xfId="10" applyNumberFormat="1" applyFont="1" applyFill="1" applyBorder="1" applyAlignment="1">
      <alignment horizontal="right"/>
    </xf>
    <xf numFmtId="248" fontId="49" fillId="0" borderId="15" xfId="10" applyNumberFormat="1" applyFont="1" applyFill="1" applyBorder="1" applyAlignment="1">
      <alignment horizontal="right"/>
    </xf>
    <xf numFmtId="249" fontId="49" fillId="0" borderId="5" xfId="10" applyNumberFormat="1" applyFont="1" applyFill="1" applyBorder="1" applyAlignment="1">
      <alignment horizontal="right"/>
    </xf>
    <xf numFmtId="247" fontId="49" fillId="0" borderId="15" xfId="10" applyNumberFormat="1" applyFont="1" applyFill="1" applyBorder="1" applyAlignment="1">
      <alignment horizontal="right"/>
    </xf>
    <xf numFmtId="246" fontId="49" fillId="0" borderId="0" xfId="10" applyNumberFormat="1" applyFont="1" applyFill="1" applyBorder="1" applyAlignment="1">
      <alignment horizontal="right"/>
    </xf>
    <xf numFmtId="191" fontId="19" fillId="0" borderId="34" xfId="10" applyNumberFormat="1" applyFont="1" applyFill="1" applyBorder="1" applyAlignment="1">
      <alignment horizontal="center"/>
    </xf>
    <xf numFmtId="244" fontId="19" fillId="0" borderId="5" xfId="10" applyNumberFormat="1" applyFont="1" applyFill="1" applyBorder="1" applyAlignment="1">
      <alignment horizontal="left"/>
    </xf>
    <xf numFmtId="249" fontId="49" fillId="0" borderId="34" xfId="10" applyNumberFormat="1" applyFont="1" applyFill="1" applyBorder="1" applyAlignment="1">
      <alignment horizontal="right"/>
    </xf>
    <xf numFmtId="244" fontId="19" fillId="0" borderId="34" xfId="10" applyNumberFormat="1" applyFont="1" applyFill="1" applyBorder="1" applyAlignment="1" applyProtection="1">
      <alignment horizontal="left"/>
    </xf>
    <xf numFmtId="250" fontId="49" fillId="0" borderId="15" xfId="10" applyNumberFormat="1" applyFont="1" applyFill="1" applyBorder="1" applyAlignment="1">
      <alignment horizontal="right"/>
    </xf>
    <xf numFmtId="191" fontId="19" fillId="0" borderId="34" xfId="10" applyNumberFormat="1" applyFont="1" applyFill="1" applyBorder="1" applyAlignment="1">
      <alignment horizontal="right"/>
    </xf>
    <xf numFmtId="244" fontId="19" fillId="0" borderId="23" xfId="10" applyNumberFormat="1" applyFont="1" applyFill="1" applyBorder="1" applyAlignment="1" applyProtection="1">
      <alignment horizontal="left"/>
    </xf>
    <xf numFmtId="249" fontId="49" fillId="0" borderId="16" xfId="10" applyNumberFormat="1" applyFont="1" applyFill="1" applyBorder="1" applyAlignment="1">
      <alignment horizontal="right"/>
    </xf>
    <xf numFmtId="164" fontId="19" fillId="0" borderId="16" xfId="10" applyNumberFormat="1" applyFont="1" applyFill="1" applyBorder="1" applyAlignment="1">
      <alignment horizontal="right" vertical="top"/>
    </xf>
    <xf numFmtId="191" fontId="19" fillId="0" borderId="17" xfId="10" applyNumberFormat="1" applyFont="1" applyFill="1" applyBorder="1" applyAlignment="1">
      <alignment horizontal="right" vertical="top"/>
    </xf>
    <xf numFmtId="191" fontId="19" fillId="0" borderId="16" xfId="10" applyNumberFormat="1" applyFont="1" applyFill="1" applyBorder="1" applyAlignment="1">
      <alignment horizontal="right" vertical="top"/>
    </xf>
    <xf numFmtId="191" fontId="19" fillId="0" borderId="17" xfId="10" applyNumberFormat="1" applyFont="1" applyFill="1" applyBorder="1" applyAlignment="1">
      <alignment horizontal="right"/>
    </xf>
    <xf numFmtId="246" fontId="49" fillId="0" borderId="16" xfId="10" applyNumberFormat="1" applyFont="1" applyFill="1" applyBorder="1" applyAlignment="1">
      <alignment horizontal="right"/>
    </xf>
    <xf numFmtId="246" fontId="49" fillId="0" borderId="16" xfId="10" applyNumberFormat="1" applyFont="1" applyFill="1" applyBorder="1" applyAlignment="1">
      <alignment horizontal="right" vertical="top"/>
    </xf>
    <xf numFmtId="247" fontId="49" fillId="0" borderId="17" xfId="10" applyNumberFormat="1" applyFont="1" applyFill="1" applyBorder="1" applyAlignment="1">
      <alignment horizontal="right" vertical="top"/>
    </xf>
    <xf numFmtId="246" fontId="49" fillId="0" borderId="17" xfId="10" applyNumberFormat="1" applyFont="1" applyFill="1" applyBorder="1" applyAlignment="1">
      <alignment horizontal="right" vertical="top"/>
    </xf>
    <xf numFmtId="191" fontId="19" fillId="0" borderId="23" xfId="10" applyNumberFormat="1" applyFont="1" applyFill="1" applyBorder="1" applyAlignment="1">
      <alignment horizontal="right"/>
    </xf>
    <xf numFmtId="0" fontId="41" fillId="0" borderId="0" xfId="10" applyFont="1" applyFill="1" applyAlignment="1">
      <alignment vertical="top"/>
    </xf>
    <xf numFmtId="0" fontId="19" fillId="0" borderId="0" xfId="10" applyFont="1" applyFill="1" applyAlignment="1">
      <alignment vertical="top"/>
    </xf>
    <xf numFmtId="0" fontId="19" fillId="0" borderId="0" xfId="10" applyFont="1" applyFill="1" applyAlignment="1">
      <alignment horizontal="left"/>
    </xf>
    <xf numFmtId="0" fontId="51" fillId="0" borderId="0" xfId="1" applyNumberFormat="1" applyFont="1" applyFill="1" applyBorder="1" applyProtection="1">
      <protection hidden="1"/>
    </xf>
    <xf numFmtId="244" fontId="40" fillId="0" borderId="0" xfId="10" applyNumberFormat="1" applyFont="1" applyFill="1"/>
    <xf numFmtId="0" fontId="40" fillId="0" borderId="0" xfId="10" applyFont="1" applyFill="1"/>
    <xf numFmtId="0" fontId="47" fillId="0" borderId="0" xfId="2" applyFont="1" applyAlignment="1">
      <alignment horizontal="centerContinuous" vertical="center"/>
    </xf>
    <xf numFmtId="0" fontId="41" fillId="0" borderId="0" xfId="2" applyFont="1" applyAlignment="1">
      <alignment horizontal="centerContinuous" vertical="center"/>
    </xf>
    <xf numFmtId="0" fontId="41" fillId="0" borderId="0" xfId="2" applyFont="1"/>
    <xf numFmtId="0" fontId="40" fillId="0" borderId="0" xfId="2" applyFont="1" applyAlignment="1">
      <alignment horizontal="centerContinuous" vertical="center"/>
    </xf>
    <xf numFmtId="0" fontId="19" fillId="0" borderId="0" xfId="2" applyFont="1" applyBorder="1" applyAlignment="1">
      <alignment horizontal="center" vertical="center"/>
    </xf>
    <xf numFmtId="0" fontId="19" fillId="0" borderId="14" xfId="2" applyFont="1" applyBorder="1" applyAlignment="1">
      <alignment vertical="center" wrapText="1"/>
    </xf>
    <xf numFmtId="0" fontId="19" fillId="0" borderId="14" xfId="2" applyFont="1" applyBorder="1" applyAlignment="1">
      <alignment horizontal="center" vertical="center" wrapText="1"/>
    </xf>
    <xf numFmtId="0" fontId="19" fillId="0" borderId="28" xfId="2" applyFont="1" applyBorder="1" applyAlignment="1">
      <alignment horizontal="center" vertical="center"/>
    </xf>
    <xf numFmtId="174" fontId="19" fillId="0" borderId="0" xfId="2" applyNumberFormat="1" applyFont="1" applyBorder="1" applyAlignment="1">
      <alignment vertical="center"/>
    </xf>
    <xf numFmtId="0" fontId="19" fillId="0" borderId="14" xfId="2" applyFont="1" applyBorder="1" applyAlignment="1">
      <alignment horizontal="center" vertical="center"/>
    </xf>
    <xf numFmtId="239" fontId="19" fillId="0" borderId="14" xfId="2" applyNumberFormat="1" applyFont="1" applyBorder="1" applyAlignment="1">
      <alignment horizontal="right" vertical="center"/>
    </xf>
    <xf numFmtId="239" fontId="19" fillId="0" borderId="0" xfId="2" applyNumberFormat="1" applyFont="1" applyBorder="1" applyAlignment="1">
      <alignment horizontal="right" vertical="center"/>
    </xf>
    <xf numFmtId="239" fontId="19" fillId="0" borderId="6" xfId="2" applyNumberFormat="1" applyFont="1" applyBorder="1" applyAlignment="1">
      <alignment horizontal="right" vertical="center"/>
    </xf>
    <xf numFmtId="240" fontId="19" fillId="0" borderId="0" xfId="2" applyNumberFormat="1" applyFont="1"/>
    <xf numFmtId="174" fontId="52" fillId="0" borderId="0" xfId="2" applyNumberFormat="1" applyFont="1" applyBorder="1" applyAlignment="1">
      <alignment vertical="center"/>
    </xf>
    <xf numFmtId="0" fontId="52" fillId="0" borderId="14" xfId="2" applyFont="1" applyBorder="1" applyAlignment="1">
      <alignment horizontal="center" vertical="center"/>
    </xf>
    <xf numFmtId="240" fontId="19" fillId="0" borderId="14" xfId="2" applyNumberFormat="1" applyFont="1" applyBorder="1" applyAlignment="1">
      <alignment vertical="center"/>
    </xf>
    <xf numFmtId="240" fontId="19" fillId="0" borderId="0" xfId="2" applyNumberFormat="1" applyFont="1" applyBorder="1" applyAlignment="1">
      <alignment vertical="center"/>
    </xf>
    <xf numFmtId="240" fontId="19" fillId="0" borderId="14" xfId="2" applyNumberFormat="1" applyFont="1" applyBorder="1" applyAlignment="1">
      <alignment horizontal="right" vertical="center"/>
    </xf>
    <xf numFmtId="240" fontId="19" fillId="0" borderId="0" xfId="2" applyNumberFormat="1" applyFont="1" applyBorder="1" applyAlignment="1">
      <alignment horizontal="right" vertical="center"/>
    </xf>
    <xf numFmtId="240" fontId="19" fillId="0" borderId="0" xfId="2" applyNumberFormat="1" applyFont="1" applyFill="1" applyBorder="1" applyAlignment="1">
      <alignment horizontal="right" vertical="center"/>
    </xf>
    <xf numFmtId="239" fontId="19" fillId="0" borderId="14" xfId="2" applyNumberFormat="1" applyFont="1" applyFill="1" applyBorder="1" applyAlignment="1">
      <alignment horizontal="right" vertical="center"/>
    </xf>
    <xf numFmtId="239" fontId="19" fillId="0" borderId="0" xfId="2" applyNumberFormat="1" applyFont="1" applyFill="1" applyBorder="1" applyAlignment="1">
      <alignment horizontal="right" vertical="center"/>
    </xf>
    <xf numFmtId="241" fontId="19" fillId="0" borderId="14" xfId="2" applyNumberFormat="1" applyFont="1" applyBorder="1" applyAlignment="1">
      <alignment horizontal="right" vertical="center"/>
    </xf>
    <xf numFmtId="241" fontId="19" fillId="0" borderId="0" xfId="2" applyNumberFormat="1" applyFont="1" applyBorder="1" applyAlignment="1">
      <alignment horizontal="right" vertical="center"/>
    </xf>
    <xf numFmtId="241" fontId="19" fillId="0" borderId="6" xfId="2" applyNumberFormat="1" applyFont="1" applyBorder="1" applyAlignment="1">
      <alignment horizontal="right" vertical="center"/>
    </xf>
    <xf numFmtId="242" fontId="19" fillId="0" borderId="14" xfId="2" applyNumberFormat="1" applyFont="1" applyBorder="1" applyAlignment="1">
      <alignment horizontal="right" vertical="center"/>
    </xf>
    <xf numFmtId="242" fontId="19" fillId="0" borderId="0" xfId="2" applyNumberFormat="1" applyFont="1" applyBorder="1" applyAlignment="1">
      <alignment horizontal="right" vertical="center"/>
    </xf>
    <xf numFmtId="242" fontId="19" fillId="0" borderId="6" xfId="2" applyNumberFormat="1" applyFont="1" applyBorder="1" applyAlignment="1">
      <alignment horizontal="right" vertical="center"/>
    </xf>
    <xf numFmtId="0" fontId="19" fillId="0" borderId="0" xfId="2" applyFont="1" applyAlignment="1">
      <alignment vertical="center"/>
    </xf>
    <xf numFmtId="0" fontId="19" fillId="0" borderId="0" xfId="2" applyFont="1" applyFill="1" applyAlignment="1">
      <alignment vertical="center"/>
    </xf>
    <xf numFmtId="0" fontId="19" fillId="8" borderId="0" xfId="2" applyFont="1" applyFill="1" applyAlignment="1">
      <alignment horizontal="left" vertical="center"/>
    </xf>
    <xf numFmtId="0" fontId="19" fillId="0" borderId="0" xfId="2" applyFont="1" applyAlignment="1"/>
    <xf numFmtId="0" fontId="40" fillId="0" borderId="0" xfId="2" applyFont="1" applyAlignment="1">
      <alignment vertical="center"/>
    </xf>
    <xf numFmtId="0" fontId="19" fillId="8" borderId="0" xfId="2" applyFont="1" applyFill="1" applyAlignment="1">
      <alignment horizontal="right" vertical="center"/>
    </xf>
    <xf numFmtId="243" fontId="19" fillId="0" borderId="0" xfId="2" applyNumberFormat="1" applyFont="1" applyFill="1" applyAlignment="1">
      <alignment vertical="center"/>
    </xf>
    <xf numFmtId="0" fontId="47" fillId="0" borderId="0" xfId="20" applyFont="1" applyFill="1" applyAlignment="1">
      <alignment horizontal="centerContinuous" wrapText="1"/>
    </xf>
    <xf numFmtId="0" fontId="47" fillId="0" borderId="0" xfId="20" applyFont="1" applyFill="1" applyAlignment="1">
      <alignment horizontal="centerContinuous"/>
    </xf>
    <xf numFmtId="0" fontId="41" fillId="0" borderId="0" xfId="20" applyFont="1" applyFill="1" applyAlignment="1">
      <alignment horizontal="centerContinuous"/>
    </xf>
    <xf numFmtId="0" fontId="47" fillId="0" borderId="0" xfId="20" applyFont="1" applyFill="1" applyBorder="1" applyAlignment="1">
      <alignment horizontal="center"/>
    </xf>
    <xf numFmtId="0" fontId="47" fillId="0" borderId="0" xfId="20" applyFont="1" applyFill="1" applyAlignment="1"/>
    <xf numFmtId="0" fontId="40" fillId="0" borderId="0" xfId="20" applyFont="1" applyFill="1" applyAlignment="1">
      <alignment horizontal="centerContinuous" vertical="center"/>
    </xf>
    <xf numFmtId="0" fontId="40" fillId="0" borderId="0" xfId="20" applyFont="1" applyFill="1" applyBorder="1" applyAlignment="1">
      <alignment horizontal="centerContinuous" vertical="center"/>
    </xf>
    <xf numFmtId="0" fontId="40" fillId="0" borderId="0" xfId="20" applyFont="1" applyFill="1" applyAlignment="1">
      <alignment vertical="top"/>
    </xf>
    <xf numFmtId="2" fontId="40" fillId="0" borderId="0" xfId="20" applyNumberFormat="1" applyFont="1" applyFill="1" applyBorder="1" applyAlignment="1">
      <alignment horizontal="centerContinuous" vertical="center"/>
    </xf>
    <xf numFmtId="0" fontId="40" fillId="0" borderId="0" xfId="20" applyFont="1" applyFill="1" applyAlignment="1"/>
    <xf numFmtId="0" fontId="19" fillId="0" borderId="22" xfId="20" applyNumberFormat="1" applyFont="1" applyFill="1" applyBorder="1" applyAlignment="1" applyProtection="1">
      <alignment horizontal="center" vertical="center"/>
    </xf>
    <xf numFmtId="0" fontId="19" fillId="0" borderId="22" xfId="20" applyNumberFormat="1" applyFont="1" applyFill="1" applyBorder="1" applyAlignment="1" applyProtection="1">
      <alignment horizontal="center" vertical="center" wrapText="1"/>
    </xf>
    <xf numFmtId="0" fontId="19" fillId="0" borderId="87" xfId="20" applyNumberFormat="1" applyFont="1" applyFill="1" applyBorder="1" applyAlignment="1" applyProtection="1">
      <alignment horizontal="center" vertical="center"/>
    </xf>
    <xf numFmtId="17" fontId="19" fillId="0" borderId="20" xfId="20" applyNumberFormat="1" applyFont="1" applyFill="1" applyBorder="1" applyAlignment="1" applyProtection="1">
      <alignment horizontal="center" vertical="center"/>
    </xf>
    <xf numFmtId="0" fontId="19" fillId="0" borderId="90" xfId="20" applyNumberFormat="1" applyFont="1" applyFill="1" applyBorder="1" applyAlignment="1" applyProtection="1">
      <alignment horizontal="center" vertical="center"/>
    </xf>
    <xf numFmtId="17" fontId="19" fillId="0" borderId="87" xfId="20" applyNumberFormat="1" applyFont="1" applyFill="1" applyBorder="1" applyAlignment="1" applyProtection="1">
      <alignment horizontal="center" vertical="center"/>
    </xf>
    <xf numFmtId="0" fontId="19" fillId="0" borderId="20" xfId="20" applyNumberFormat="1" applyFont="1" applyFill="1" applyBorder="1" applyAlignment="1" applyProtection="1">
      <alignment horizontal="center" vertical="center"/>
    </xf>
    <xf numFmtId="0" fontId="19" fillId="0" borderId="87" xfId="20" applyNumberFormat="1" applyFont="1" applyFill="1" applyBorder="1" applyAlignment="1" applyProtection="1">
      <alignment horizontal="centerContinuous" vertical="center"/>
    </xf>
    <xf numFmtId="0" fontId="19" fillId="0" borderId="87" xfId="20" quotePrefix="1" applyNumberFormat="1" applyFont="1" applyFill="1" applyBorder="1" applyAlignment="1" applyProtection="1">
      <alignment horizontal="centerContinuous" vertical="center"/>
    </xf>
    <xf numFmtId="0" fontId="19" fillId="0" borderId="91" xfId="20" applyNumberFormat="1" applyFont="1" applyFill="1" applyBorder="1" applyAlignment="1">
      <alignment horizontal="centerContinuous" vertical="center"/>
    </xf>
    <xf numFmtId="0" fontId="19" fillId="0" borderId="0" xfId="20" applyFont="1" applyFill="1"/>
    <xf numFmtId="0" fontId="19" fillId="0" borderId="34" xfId="20" applyNumberFormat="1" applyFont="1" applyFill="1" applyBorder="1" applyAlignment="1" applyProtection="1">
      <alignment horizontal="center" vertical="center"/>
    </xf>
    <xf numFmtId="0" fontId="19" fillId="0" borderId="34" xfId="20" applyNumberFormat="1" applyFont="1" applyFill="1" applyBorder="1" applyAlignment="1" applyProtection="1">
      <alignment horizontal="center" vertical="center" wrapText="1"/>
    </xf>
    <xf numFmtId="0" fontId="19" fillId="0" borderId="1" xfId="20" applyFont="1" applyFill="1" applyBorder="1" applyAlignment="1">
      <alignment horizontal="center" vertical="center"/>
    </xf>
    <xf numFmtId="0" fontId="19" fillId="0" borderId="2" xfId="20" applyFont="1" applyFill="1" applyBorder="1" applyAlignment="1">
      <alignment horizontal="center" vertical="center"/>
    </xf>
    <xf numFmtId="0" fontId="19" fillId="0" borderId="21" xfId="20" applyFont="1" applyFill="1" applyBorder="1" applyAlignment="1">
      <alignment horizontal="center" vertical="center"/>
    </xf>
    <xf numFmtId="0" fontId="19" fillId="0" borderId="91" xfId="20" applyNumberFormat="1" applyFont="1" applyFill="1" applyBorder="1" applyAlignment="1" applyProtection="1">
      <alignment horizontal="center" vertical="center"/>
    </xf>
    <xf numFmtId="0" fontId="19" fillId="0" borderId="87" xfId="20" applyFont="1" applyFill="1" applyBorder="1" applyAlignment="1">
      <alignment horizontal="centerContinuous" vertical="center"/>
    </xf>
    <xf numFmtId="0" fontId="19" fillId="0" borderId="90" xfId="20" applyFont="1" applyFill="1" applyBorder="1" applyAlignment="1">
      <alignment horizontal="centerContinuous" vertical="center"/>
    </xf>
    <xf numFmtId="0" fontId="19" fillId="0" borderId="91" xfId="20" applyFont="1" applyFill="1" applyBorder="1" applyAlignment="1">
      <alignment horizontal="centerContinuous" vertical="center"/>
    </xf>
    <xf numFmtId="0" fontId="19" fillId="0" borderId="5" xfId="20" applyFont="1" applyFill="1" applyBorder="1" applyAlignment="1">
      <alignment horizontal="center" vertical="center"/>
    </xf>
    <xf numFmtId="0" fontId="19" fillId="0" borderId="0" xfId="20" applyFont="1" applyFill="1" applyBorder="1" applyAlignment="1">
      <alignment horizontal="center" vertical="center"/>
    </xf>
    <xf numFmtId="0" fontId="19" fillId="0" borderId="15" xfId="20" applyFont="1" applyFill="1" applyBorder="1" applyAlignment="1">
      <alignment horizontal="center" vertical="center"/>
    </xf>
    <xf numFmtId="0" fontId="19" fillId="0" borderId="87" xfId="20" applyNumberFormat="1" applyFont="1" applyFill="1" applyBorder="1" applyAlignment="1">
      <alignment horizontal="centerContinuous" vertical="center"/>
    </xf>
    <xf numFmtId="0" fontId="54" fillId="0" borderId="90" xfId="20" applyFont="1" applyFill="1" applyBorder="1" applyAlignment="1">
      <alignment horizontal="centerContinuous" vertical="center"/>
    </xf>
    <xf numFmtId="0" fontId="54" fillId="0" borderId="91" xfId="20" applyFont="1" applyFill="1" applyBorder="1" applyAlignment="1">
      <alignment horizontal="centerContinuous" vertical="center"/>
    </xf>
    <xf numFmtId="0" fontId="19" fillId="0" borderId="23" xfId="20" applyNumberFormat="1" applyFont="1" applyFill="1" applyBorder="1" applyAlignment="1" applyProtection="1">
      <alignment horizontal="center" vertical="center"/>
    </xf>
    <xf numFmtId="0" fontId="19" fillId="0" borderId="16" xfId="20" applyFont="1" applyFill="1" applyBorder="1" applyAlignment="1">
      <alignment horizontal="center" vertical="center"/>
    </xf>
    <xf numFmtId="0" fontId="19" fillId="0" borderId="17" xfId="20" applyFont="1" applyFill="1" applyBorder="1" applyAlignment="1">
      <alignment horizontal="center" vertical="center"/>
    </xf>
    <xf numFmtId="0" fontId="19" fillId="0" borderId="19" xfId="20" applyFont="1" applyFill="1" applyBorder="1" applyAlignment="1">
      <alignment horizontal="center" vertical="center"/>
    </xf>
    <xf numFmtId="0" fontId="19" fillId="0" borderId="20" xfId="20" applyNumberFormat="1" applyFont="1" applyFill="1" applyBorder="1" applyAlignment="1" applyProtection="1">
      <alignment vertical="center" wrapText="1"/>
    </xf>
    <xf numFmtId="174" fontId="19" fillId="0" borderId="22" xfId="20" applyNumberFormat="1" applyFont="1" applyFill="1" applyBorder="1" applyAlignment="1" applyProtection="1">
      <alignment horizontal="left" vertical="center"/>
    </xf>
    <xf numFmtId="238" fontId="55" fillId="0" borderId="22" xfId="20" applyNumberFormat="1" applyFont="1" applyFill="1" applyBorder="1" applyAlignment="1">
      <alignment horizontal="center" vertical="center"/>
    </xf>
    <xf numFmtId="175" fontId="19" fillId="0" borderId="22" xfId="20" applyNumberFormat="1" applyFont="1" applyFill="1" applyBorder="1" applyAlignment="1">
      <alignment horizontal="center" vertical="center"/>
    </xf>
    <xf numFmtId="175" fontId="19" fillId="0" borderId="0" xfId="20" applyNumberFormat="1" applyFont="1" applyFill="1" applyBorder="1" applyAlignment="1">
      <alignment horizontal="center" vertical="center"/>
    </xf>
    <xf numFmtId="236" fontId="49" fillId="0" borderId="34" xfId="20" applyNumberFormat="1" applyFont="1" applyFill="1" applyBorder="1" applyAlignment="1">
      <alignment horizontal="center" vertical="center"/>
    </xf>
    <xf numFmtId="236" fontId="49" fillId="0" borderId="0" xfId="20" applyNumberFormat="1" applyFont="1" applyFill="1" applyBorder="1" applyAlignment="1">
      <alignment horizontal="center" vertical="center"/>
    </xf>
    <xf numFmtId="174" fontId="19" fillId="0" borderId="40" xfId="20" applyNumberFormat="1" applyFont="1" applyFill="1" applyBorder="1" applyAlignment="1" applyProtection="1">
      <alignment horizontal="left" vertical="center" indent="1"/>
    </xf>
    <xf numFmtId="238" fontId="49" fillId="0" borderId="34" xfId="20" applyNumberFormat="1" applyFont="1" applyFill="1" applyBorder="1" applyAlignment="1">
      <alignment horizontal="center" vertical="center"/>
    </xf>
    <xf numFmtId="175" fontId="19" fillId="0" borderId="34" xfId="20" applyNumberFormat="1" applyFont="1" applyFill="1" applyBorder="1" applyAlignment="1">
      <alignment horizontal="center" vertical="center"/>
    </xf>
    <xf numFmtId="174" fontId="19" fillId="0" borderId="40" xfId="20" applyNumberFormat="1" applyFont="1" applyFill="1" applyBorder="1" applyAlignment="1" applyProtection="1">
      <alignment horizontal="left" vertical="center"/>
    </xf>
    <xf numFmtId="236" fontId="49" fillId="0" borderId="15" xfId="20" applyNumberFormat="1" applyFont="1" applyFill="1" applyBorder="1" applyAlignment="1">
      <alignment horizontal="center" vertical="center"/>
    </xf>
    <xf numFmtId="175" fontId="19" fillId="0" borderId="5" xfId="20" applyNumberFormat="1" applyFont="1" applyFill="1" applyBorder="1" applyAlignment="1">
      <alignment horizontal="center" vertical="center"/>
    </xf>
    <xf numFmtId="236" fontId="49" fillId="0" borderId="5" xfId="20" applyNumberFormat="1" applyFont="1" applyFill="1" applyBorder="1" applyAlignment="1">
      <alignment horizontal="center" vertical="center"/>
    </xf>
    <xf numFmtId="174" fontId="19" fillId="0" borderId="34" xfId="20" applyNumberFormat="1" applyFont="1" applyFill="1" applyBorder="1" applyAlignment="1" applyProtection="1">
      <alignment horizontal="left" vertical="center"/>
    </xf>
    <xf numFmtId="174" fontId="19" fillId="0" borderId="48" xfId="20" applyNumberFormat="1" applyFont="1" applyFill="1" applyBorder="1" applyAlignment="1" applyProtection="1">
      <alignment horizontal="left" vertical="center" indent="1"/>
    </xf>
    <xf numFmtId="238" fontId="49" fillId="0" borderId="23" xfId="20" applyNumberFormat="1" applyFont="1" applyFill="1" applyBorder="1" applyAlignment="1">
      <alignment horizontal="center" vertical="center"/>
    </xf>
    <xf numFmtId="175" fontId="19" fillId="0" borderId="17" xfId="20" applyNumberFormat="1" applyFont="1" applyFill="1" applyBorder="1" applyAlignment="1">
      <alignment horizontal="center" vertical="center"/>
    </xf>
    <xf numFmtId="175" fontId="19" fillId="0" borderId="16" xfId="20" applyNumberFormat="1" applyFont="1" applyFill="1" applyBorder="1" applyAlignment="1">
      <alignment horizontal="center" vertical="center"/>
    </xf>
    <xf numFmtId="236" fontId="49" fillId="0" borderId="23" xfId="20" applyNumberFormat="1" applyFont="1" applyFill="1" applyBorder="1" applyAlignment="1">
      <alignment horizontal="center" vertical="center"/>
    </xf>
    <xf numFmtId="236" fontId="49" fillId="0" borderId="16" xfId="20" applyNumberFormat="1" applyFont="1" applyFill="1" applyBorder="1" applyAlignment="1">
      <alignment horizontal="center" vertical="center"/>
    </xf>
    <xf numFmtId="236" fontId="49" fillId="0" borderId="17" xfId="20" applyNumberFormat="1" applyFont="1" applyFill="1" applyBorder="1" applyAlignment="1">
      <alignment horizontal="center" vertical="center"/>
    </xf>
    <xf numFmtId="0" fontId="19" fillId="0" borderId="0" xfId="20" applyFont="1" applyFill="1" applyAlignment="1">
      <alignment vertical="top"/>
    </xf>
    <xf numFmtId="0" fontId="19" fillId="0" borderId="0" xfId="20" applyFont="1" applyFill="1" applyAlignment="1">
      <alignment vertical="center"/>
    </xf>
    <xf numFmtId="2" fontId="19" fillId="0" borderId="0" xfId="20" applyNumberFormat="1" applyFont="1" applyFill="1" applyAlignment="1">
      <alignment vertical="center"/>
    </xf>
    <xf numFmtId="0" fontId="19" fillId="0" borderId="0" xfId="20" applyFont="1" applyFill="1" applyAlignment="1">
      <alignment horizontal="left"/>
    </xf>
    <xf numFmtId="2" fontId="54" fillId="0" borderId="0" xfId="20" applyNumberFormat="1" applyFont="1" applyFill="1" applyAlignment="1">
      <alignment vertical="center"/>
    </xf>
    <xf numFmtId="0" fontId="54" fillId="0" borderId="0" xfId="20" applyFont="1" applyFill="1" applyAlignment="1">
      <alignment vertical="center"/>
    </xf>
    <xf numFmtId="0" fontId="54" fillId="0" borderId="0" xfId="20" applyFont="1" applyFill="1"/>
    <xf numFmtId="0" fontId="54" fillId="0" borderId="0" xfId="20" applyFont="1" applyFill="1" applyAlignment="1"/>
    <xf numFmtId="0" fontId="49" fillId="0" borderId="0" xfId="11" applyFont="1" applyFill="1" applyBorder="1" applyAlignment="1">
      <alignment horizontal="center" vertical="center"/>
    </xf>
    <xf numFmtId="0" fontId="54" fillId="0" borderId="0" xfId="20" applyFont="1" applyFill="1" applyBorder="1"/>
    <xf numFmtId="2" fontId="54" fillId="0" borderId="0" xfId="20" applyNumberFormat="1" applyFont="1" applyFill="1"/>
    <xf numFmtId="0" fontId="54" fillId="0" borderId="0" xfId="20" applyFont="1" applyFill="1" applyAlignment="1" applyProtection="1">
      <alignment horizontal="fill"/>
    </xf>
    <xf numFmtId="0" fontId="47" fillId="0" borderId="0" xfId="20" applyFont="1" applyFill="1" applyAlignment="1" applyProtection="1">
      <alignment horizontal="centerContinuous" wrapText="1"/>
    </xf>
    <xf numFmtId="0" fontId="41" fillId="0" borderId="0" xfId="20" applyFont="1" applyFill="1" applyAlignment="1"/>
    <xf numFmtId="0" fontId="40" fillId="0" borderId="0" xfId="20" applyFont="1" applyFill="1" applyAlignment="1">
      <alignment horizontal="centerContinuous"/>
    </xf>
    <xf numFmtId="0" fontId="58" fillId="0" borderId="0" xfId="20" applyFont="1" applyFill="1" applyAlignment="1">
      <alignment horizontal="centerContinuous" vertical="center"/>
    </xf>
    <xf numFmtId="0" fontId="58" fillId="0" borderId="0" xfId="20" applyFont="1" applyFill="1"/>
    <xf numFmtId="0" fontId="40" fillId="0" borderId="0" xfId="20" applyFont="1" applyFill="1"/>
    <xf numFmtId="0" fontId="19" fillId="0" borderId="46" xfId="20" applyFont="1" applyFill="1" applyBorder="1" applyAlignment="1">
      <alignment horizontal="center" vertical="center"/>
    </xf>
    <xf numFmtId="0" fontId="19" fillId="0" borderId="22" xfId="20" applyFont="1" applyFill="1" applyBorder="1" applyAlignment="1" applyProtection="1">
      <alignment horizontal="center" wrapText="1"/>
    </xf>
    <xf numFmtId="0" fontId="19" fillId="0" borderId="87" xfId="20" applyFont="1" applyFill="1" applyBorder="1" applyAlignment="1">
      <alignment horizontal="center" vertical="center"/>
    </xf>
    <xf numFmtId="0" fontId="19" fillId="0" borderId="87" xfId="20" applyFont="1" applyFill="1" applyBorder="1" applyAlignment="1" applyProtection="1">
      <alignment horizontal="centerContinuous" vertical="center"/>
    </xf>
    <xf numFmtId="0" fontId="19" fillId="0" borderId="87" xfId="20" quotePrefix="1" applyFont="1" applyFill="1" applyBorder="1" applyAlignment="1" applyProtection="1">
      <alignment horizontal="centerContinuous" vertical="center"/>
    </xf>
    <xf numFmtId="0" fontId="19" fillId="0" borderId="20" xfId="20" applyFont="1" applyFill="1" applyBorder="1" applyAlignment="1" applyProtection="1">
      <alignment horizontal="center" vertical="center"/>
    </xf>
    <xf numFmtId="0" fontId="19" fillId="0" borderId="40" xfId="20" applyFont="1" applyFill="1" applyBorder="1" applyAlignment="1">
      <alignment horizontal="center" vertical="center"/>
    </xf>
    <xf numFmtId="0" fontId="19" fillId="0" borderId="34" xfId="20" applyFont="1" applyFill="1" applyBorder="1" applyAlignment="1" applyProtection="1">
      <alignment horizontal="center" wrapText="1"/>
    </xf>
    <xf numFmtId="0" fontId="19" fillId="0" borderId="87" xfId="20" applyFont="1" applyFill="1" applyBorder="1" applyAlignment="1">
      <alignment horizontal="center" vertical="center"/>
    </xf>
    <xf numFmtId="0" fontId="19" fillId="0" borderId="90" xfId="20" applyFont="1" applyFill="1" applyBorder="1" applyAlignment="1">
      <alignment horizontal="center" vertical="center"/>
    </xf>
    <xf numFmtId="0" fontId="19" fillId="0" borderId="91" xfId="20" applyFont="1" applyFill="1" applyBorder="1" applyAlignment="1">
      <alignment horizontal="center" vertical="center"/>
    </xf>
    <xf numFmtId="0" fontId="19" fillId="0" borderId="5" xfId="20" applyFont="1" applyFill="1" applyBorder="1" applyAlignment="1" applyProtection="1">
      <alignment horizontal="centerContinuous" vertical="center"/>
    </xf>
    <xf numFmtId="0" fontId="19" fillId="0" borderId="90" xfId="20" applyFont="1" applyFill="1" applyBorder="1" applyAlignment="1" applyProtection="1">
      <alignment horizontal="centerContinuous" vertical="center"/>
    </xf>
    <xf numFmtId="0" fontId="19" fillId="0" borderId="20" xfId="20" applyFont="1" applyFill="1" applyBorder="1" applyAlignment="1" applyProtection="1">
      <alignment horizontal="center" wrapText="1"/>
    </xf>
    <xf numFmtId="185" fontId="19" fillId="0" borderId="40" xfId="20" applyNumberFormat="1" applyFont="1" applyFill="1" applyBorder="1" applyAlignment="1">
      <alignment vertical="top"/>
    </xf>
    <xf numFmtId="237" fontId="49" fillId="0" borderId="22" xfId="20" applyNumberFormat="1" applyFont="1" applyFill="1" applyBorder="1" applyAlignment="1">
      <alignment vertical="center"/>
    </xf>
    <xf numFmtId="164" fontId="19" fillId="0" borderId="14" xfId="20" applyNumberFormat="1" applyFont="1" applyFill="1" applyBorder="1" applyAlignment="1">
      <alignment vertical="center"/>
    </xf>
    <xf numFmtId="191" fontId="19" fillId="0" borderId="0" xfId="20" applyNumberFormat="1" applyFont="1" applyFill="1" applyBorder="1" applyAlignment="1">
      <alignment vertical="center"/>
    </xf>
    <xf numFmtId="164" fontId="19" fillId="0" borderId="0" xfId="20" applyNumberFormat="1" applyFont="1" applyFill="1" applyBorder="1" applyAlignment="1">
      <alignment vertical="center"/>
    </xf>
    <xf numFmtId="164" fontId="19" fillId="0" borderId="0" xfId="20" applyNumberFormat="1" applyFont="1" applyFill="1" applyBorder="1" applyAlignment="1">
      <alignment vertical="top"/>
    </xf>
    <xf numFmtId="185" fontId="19" fillId="0" borderId="40" xfId="20" applyNumberFormat="1" applyFont="1" applyFill="1" applyBorder="1" applyAlignment="1"/>
    <xf numFmtId="172" fontId="49" fillId="0" borderId="23" xfId="20" applyNumberFormat="1" applyFont="1" applyFill="1" applyBorder="1" applyAlignment="1">
      <alignment vertical="center"/>
    </xf>
    <xf numFmtId="164" fontId="19" fillId="0" borderId="16" xfId="20" applyNumberFormat="1" applyFont="1" applyFill="1" applyBorder="1" applyAlignment="1">
      <alignment vertical="center"/>
    </xf>
    <xf numFmtId="164" fontId="19" fillId="0" borderId="17" xfId="20" applyNumberFormat="1" applyFont="1" applyFill="1" applyBorder="1" applyAlignment="1">
      <alignment vertical="center"/>
    </xf>
    <xf numFmtId="236" fontId="49" fillId="0" borderId="19" xfId="20" applyNumberFormat="1" applyFont="1" applyFill="1" applyBorder="1" applyAlignment="1">
      <alignment horizontal="center" vertical="center"/>
    </xf>
    <xf numFmtId="185" fontId="19" fillId="0" borderId="46" xfId="20" applyNumberFormat="1" applyFont="1" applyFill="1" applyBorder="1" applyAlignment="1"/>
    <xf numFmtId="172" fontId="49" fillId="0" borderId="34" xfId="20" applyNumberFormat="1" applyFont="1" applyFill="1" applyBorder="1" applyAlignment="1">
      <alignment vertical="center"/>
    </xf>
    <xf numFmtId="164" fontId="19" fillId="0" borderId="1" xfId="20" applyNumberFormat="1" applyFont="1" applyFill="1" applyBorder="1" applyAlignment="1">
      <alignment vertical="center"/>
    </xf>
    <xf numFmtId="191" fontId="19" fillId="0" borderId="2" xfId="20" applyNumberFormat="1" applyFont="1" applyFill="1" applyBorder="1" applyAlignment="1">
      <alignment vertical="center"/>
    </xf>
    <xf numFmtId="164" fontId="19" fillId="0" borderId="2" xfId="20" applyNumberFormat="1" applyFont="1" applyFill="1" applyBorder="1" applyAlignment="1">
      <alignment vertical="center"/>
    </xf>
    <xf numFmtId="236" fontId="49" fillId="0" borderId="21" xfId="20" applyNumberFormat="1" applyFont="1" applyFill="1" applyBorder="1" applyAlignment="1">
      <alignment horizontal="center" vertical="center"/>
    </xf>
    <xf numFmtId="164" fontId="19" fillId="0" borderId="5" xfId="20" applyNumberFormat="1" applyFont="1" applyFill="1" applyBorder="1" applyAlignment="1">
      <alignment vertical="center"/>
    </xf>
    <xf numFmtId="185" fontId="19" fillId="0" borderId="40" xfId="20" applyNumberFormat="1" applyFont="1" applyFill="1" applyBorder="1" applyAlignment="1">
      <alignment vertical="center"/>
    </xf>
    <xf numFmtId="0" fontId="19" fillId="0" borderId="0" xfId="20" applyFont="1" applyFill="1" applyBorder="1"/>
    <xf numFmtId="164" fontId="19" fillId="0" borderId="0" xfId="20" applyNumberFormat="1" applyFont="1" applyFill="1" applyBorder="1"/>
    <xf numFmtId="172" fontId="55" fillId="0" borderId="34" xfId="20" applyNumberFormat="1" applyFont="1" applyFill="1" applyBorder="1" applyAlignment="1">
      <alignment horizontal="center" vertical="center"/>
    </xf>
    <xf numFmtId="185" fontId="19" fillId="0" borderId="0" xfId="20" applyNumberFormat="1" applyFont="1" applyFill="1" applyBorder="1" applyAlignment="1">
      <alignment vertical="center"/>
    </xf>
    <xf numFmtId="236" fontId="19" fillId="0" borderId="0" xfId="20" applyNumberFormat="1" applyFont="1" applyFill="1" applyBorder="1" applyAlignment="1">
      <alignment horizontal="center" vertical="center"/>
    </xf>
    <xf numFmtId="191" fontId="19" fillId="0" borderId="0" xfId="20" applyNumberFormat="1" applyFont="1" applyFill="1" applyBorder="1" applyAlignment="1"/>
    <xf numFmtId="164" fontId="19" fillId="0" borderId="0" xfId="20" applyNumberFormat="1" applyFont="1" applyFill="1" applyBorder="1" applyAlignment="1"/>
    <xf numFmtId="191" fontId="19" fillId="0" borderId="17" xfId="20" applyNumberFormat="1" applyFont="1" applyFill="1" applyBorder="1" applyAlignment="1">
      <alignment vertical="center"/>
    </xf>
    <xf numFmtId="164" fontId="19" fillId="0" borderId="17" xfId="20" applyNumberFormat="1" applyFont="1" applyFill="1" applyBorder="1"/>
    <xf numFmtId="172" fontId="49" fillId="0" borderId="22" xfId="20" applyNumberFormat="1" applyFont="1" applyFill="1" applyBorder="1" applyAlignment="1">
      <alignment vertical="center"/>
    </xf>
    <xf numFmtId="0" fontId="19" fillId="0" borderId="0" xfId="20" applyFont="1" applyFill="1" applyAlignment="1"/>
    <xf numFmtId="185" fontId="19" fillId="0" borderId="34" xfId="20" applyNumberFormat="1" applyFont="1" applyFill="1" applyBorder="1" applyAlignment="1">
      <alignment vertical="center"/>
    </xf>
    <xf numFmtId="185" fontId="19" fillId="0" borderId="48" xfId="20" applyNumberFormat="1" applyFont="1" applyFill="1" applyBorder="1" applyAlignment="1">
      <alignment vertical="center"/>
    </xf>
    <xf numFmtId="185" fontId="19" fillId="0" borderId="0" xfId="20" applyNumberFormat="1" applyFont="1" applyFill="1" applyAlignment="1"/>
    <xf numFmtId="2" fontId="19" fillId="0" borderId="0" xfId="20" applyNumberFormat="1" applyFont="1" applyFill="1" applyAlignment="1"/>
    <xf numFmtId="191" fontId="19" fillId="0" borderId="0" xfId="20" applyNumberFormat="1" applyFont="1" applyFill="1" applyAlignment="1"/>
    <xf numFmtId="191" fontId="19" fillId="0" borderId="0" xfId="20" applyNumberFormat="1" applyFont="1" applyFill="1" applyAlignment="1">
      <alignment vertical="center"/>
    </xf>
    <xf numFmtId="185" fontId="19" fillId="0" borderId="0" xfId="20" applyNumberFormat="1" applyFont="1" applyFill="1" applyAlignment="1">
      <alignment vertical="center"/>
    </xf>
    <xf numFmtId="191" fontId="54" fillId="0" borderId="0" xfId="20" applyNumberFormat="1" applyFont="1" applyFill="1"/>
    <xf numFmtId="0" fontId="47" fillId="0" borderId="0" xfId="2" applyFont="1" applyAlignment="1">
      <alignment horizontal="centerContinuous"/>
    </xf>
    <xf numFmtId="0" fontId="19" fillId="0" borderId="0" xfId="2" applyFont="1" applyAlignment="1">
      <alignment horizontal="centerContinuous"/>
    </xf>
    <xf numFmtId="0" fontId="19" fillId="0" borderId="0" xfId="2" applyFont="1" applyAlignment="1">
      <alignment horizontal="centerContinuous" vertical="center"/>
    </xf>
    <xf numFmtId="0" fontId="19" fillId="0" borderId="0" xfId="2" applyFont="1" applyBorder="1" applyAlignment="1">
      <alignment vertical="center"/>
    </xf>
    <xf numFmtId="0" fontId="19" fillId="0" borderId="13" xfId="2" applyFont="1" applyBorder="1" applyAlignment="1">
      <alignment horizontal="center" vertical="center"/>
    </xf>
    <xf numFmtId="0" fontId="19" fillId="0" borderId="13" xfId="2" applyNumberFormat="1" applyFont="1" applyBorder="1" applyAlignment="1">
      <alignment horizontal="center" vertical="center"/>
    </xf>
    <xf numFmtId="0" fontId="19" fillId="0" borderId="12" xfId="2" applyNumberFormat="1" applyFont="1" applyBorder="1" applyAlignment="1">
      <alignment horizontal="center" vertical="center"/>
    </xf>
    <xf numFmtId="0" fontId="19" fillId="0" borderId="11" xfId="2" applyNumberFormat="1" applyFont="1" applyBorder="1" applyAlignment="1">
      <alignment horizontal="center" vertical="center" wrapText="1"/>
    </xf>
    <xf numFmtId="0" fontId="19" fillId="0" borderId="68" xfId="2" applyFont="1" applyFill="1" applyBorder="1" applyAlignment="1">
      <alignment vertical="center"/>
    </xf>
    <xf numFmtId="0" fontId="19" fillId="0" borderId="0" xfId="2" applyNumberFormat="1" applyFont="1" applyFill="1" applyBorder="1" applyAlignment="1">
      <alignment horizontal="center" vertical="center"/>
    </xf>
    <xf numFmtId="235" fontId="19" fillId="0" borderId="0" xfId="2" applyNumberFormat="1" applyFont="1" applyFill="1" applyBorder="1" applyAlignment="1">
      <alignment horizontal="right" vertical="center"/>
    </xf>
    <xf numFmtId="235" fontId="19" fillId="0" borderId="0" xfId="2" applyNumberFormat="1" applyFont="1" applyFill="1" applyBorder="1" applyAlignment="1">
      <alignment horizontal="center" vertical="center"/>
    </xf>
    <xf numFmtId="235" fontId="41" fillId="0" borderId="0" xfId="2" applyNumberFormat="1" applyFont="1"/>
    <xf numFmtId="0" fontId="60" fillId="0" borderId="0" xfId="0" applyFont="1" applyBorder="1" applyAlignment="1">
      <alignment horizontal="center" vertical="center"/>
    </xf>
    <xf numFmtId="0" fontId="41" fillId="0" borderId="0" xfId="2" applyFont="1" applyFill="1"/>
    <xf numFmtId="0" fontId="19" fillId="0" borderId="0" xfId="2" applyNumberFormat="1" applyFont="1" applyFill="1" applyAlignment="1">
      <alignment horizontal="center" vertical="center"/>
    </xf>
    <xf numFmtId="235" fontId="19" fillId="0" borderId="0" xfId="2" applyNumberFormat="1" applyFont="1" applyAlignment="1">
      <alignment horizontal="center"/>
    </xf>
    <xf numFmtId="0" fontId="19" fillId="0" borderId="0" xfId="2" applyFont="1" applyAlignment="1">
      <alignment horizontal="center"/>
    </xf>
    <xf numFmtId="0" fontId="61" fillId="0" borderId="0" xfId="2" applyFont="1" applyAlignment="1">
      <alignment horizontal="center"/>
    </xf>
    <xf numFmtId="0" fontId="19" fillId="0" borderId="0" xfId="2" applyFont="1"/>
    <xf numFmtId="0" fontId="60" fillId="0" borderId="0" xfId="0" applyFont="1"/>
    <xf numFmtId="235" fontId="19" fillId="0" borderId="0" xfId="2" applyNumberFormat="1" applyFont="1"/>
    <xf numFmtId="0" fontId="51" fillId="0" borderId="0" xfId="1" applyFont="1"/>
    <xf numFmtId="0" fontId="62" fillId="0" borderId="6" xfId="0" applyFont="1" applyBorder="1" applyAlignment="1">
      <alignment horizontal="centerContinuous"/>
    </xf>
    <xf numFmtId="0" fontId="63" fillId="0" borderId="0" xfId="0" applyFont="1" applyAlignment="1">
      <alignment horizontal="centerContinuous" vertical="center"/>
    </xf>
    <xf numFmtId="0" fontId="63" fillId="0" borderId="0" xfId="0" applyFont="1" applyFill="1" applyAlignment="1">
      <alignment horizontal="centerContinuous" vertical="center"/>
    </xf>
    <xf numFmtId="0" fontId="63" fillId="0" borderId="0" xfId="0" applyFont="1"/>
    <xf numFmtId="0" fontId="64" fillId="0" borderId="0" xfId="0" applyFont="1" applyAlignment="1">
      <alignment horizontal="centerContinuous" vertical="center"/>
    </xf>
    <xf numFmtId="0" fontId="64" fillId="0" borderId="0" xfId="0" applyFont="1"/>
    <xf numFmtId="0" fontId="64" fillId="0" borderId="17" xfId="0" applyFont="1" applyBorder="1" applyAlignment="1">
      <alignment horizontal="centerContinuous" vertical="center"/>
    </xf>
    <xf numFmtId="0" fontId="19" fillId="0" borderId="1" xfId="6" applyFont="1" applyFill="1" applyBorder="1" applyAlignment="1">
      <alignment horizontal="center" vertical="center" wrapText="1"/>
    </xf>
    <xf numFmtId="0" fontId="63" fillId="0" borderId="2" xfId="0" applyFont="1" applyBorder="1"/>
    <xf numFmtId="0" fontId="60" fillId="0" borderId="87" xfId="0" applyFont="1" applyBorder="1" applyAlignment="1">
      <alignment horizontal="centerContinuous" vertical="center"/>
    </xf>
    <xf numFmtId="0" fontId="60" fillId="0" borderId="2" xfId="0" applyFont="1" applyFill="1" applyBorder="1" applyAlignment="1">
      <alignment horizontal="centerContinuous" vertical="center"/>
    </xf>
    <xf numFmtId="0" fontId="60" fillId="0" borderId="2" xfId="0" applyFont="1" applyBorder="1" applyAlignment="1">
      <alignment horizontal="centerContinuous" vertical="center"/>
    </xf>
    <xf numFmtId="0" fontId="60" fillId="0" borderId="21" xfId="0" applyFont="1" applyBorder="1" applyAlignment="1">
      <alignment horizontal="centerContinuous" vertical="center"/>
    </xf>
    <xf numFmtId="0" fontId="19" fillId="0" borderId="5" xfId="6" applyFont="1" applyFill="1" applyBorder="1" applyAlignment="1">
      <alignment horizontal="center" vertical="center" wrapText="1"/>
    </xf>
    <xf numFmtId="0" fontId="19" fillId="0" borderId="0" xfId="6" applyFont="1" applyFill="1" applyBorder="1" applyAlignment="1">
      <alignment vertical="center" wrapText="1"/>
    </xf>
    <xf numFmtId="0" fontId="60" fillId="0" borderId="81" xfId="0" applyFont="1" applyBorder="1" applyAlignment="1">
      <alignment horizontal="centerContinuous" vertical="center"/>
    </xf>
    <xf numFmtId="0" fontId="63" fillId="0" borderId="26" xfId="0" applyFont="1" applyBorder="1" applyAlignment="1">
      <alignment horizontal="centerContinuous" vertical="center"/>
    </xf>
    <xf numFmtId="0" fontId="63" fillId="0" borderId="4" xfId="0" applyFont="1" applyBorder="1" applyAlignment="1">
      <alignment horizontal="centerContinuous" vertical="center"/>
    </xf>
    <xf numFmtId="0" fontId="63" fillId="0" borderId="88" xfId="0" applyFont="1" applyBorder="1" applyAlignment="1">
      <alignment horizontal="centerContinuous" vertical="center"/>
    </xf>
    <xf numFmtId="0" fontId="19" fillId="0" borderId="19" xfId="6" applyFont="1" applyFill="1" applyBorder="1" applyAlignment="1">
      <alignment vertical="center" wrapText="1"/>
    </xf>
    <xf numFmtId="172" fontId="19" fillId="0" borderId="27" xfId="0" applyNumberFormat="1" applyFont="1" applyFill="1" applyBorder="1" applyAlignment="1">
      <alignment horizontal="center" vertical="center" wrapText="1"/>
    </xf>
    <xf numFmtId="172" fontId="19" fillId="0" borderId="6" xfId="0" applyNumberFormat="1" applyFont="1" applyFill="1" applyBorder="1" applyAlignment="1">
      <alignment horizontal="center" vertical="center" wrapText="1"/>
    </xf>
    <xf numFmtId="172" fontId="19" fillId="0" borderId="0" xfId="0" applyNumberFormat="1" applyFont="1" applyFill="1" applyBorder="1" applyAlignment="1">
      <alignment horizontal="center" vertical="center" wrapText="1"/>
    </xf>
    <xf numFmtId="0" fontId="19" fillId="0" borderId="74" xfId="6" applyFont="1" applyFill="1" applyBorder="1" applyAlignment="1">
      <alignment horizontal="center" vertical="center" wrapText="1"/>
    </xf>
    <xf numFmtId="0" fontId="65" fillId="0" borderId="1" xfId="6" applyFont="1" applyFill="1" applyBorder="1" applyAlignment="1">
      <alignment horizontal="center" vertical="center"/>
    </xf>
    <xf numFmtId="0" fontId="65" fillId="0" borderId="2" xfId="6" applyFont="1" applyFill="1" applyBorder="1" applyAlignment="1">
      <alignment horizontal="center" vertical="center"/>
    </xf>
    <xf numFmtId="0" fontId="65" fillId="0" borderId="21" xfId="6" applyFont="1" applyFill="1" applyBorder="1" applyAlignment="1">
      <alignment horizontal="center" vertical="center"/>
    </xf>
    <xf numFmtId="0" fontId="66" fillId="0" borderId="5" xfId="6" applyFont="1" applyFill="1" applyBorder="1" applyAlignment="1">
      <alignment horizontal="left" vertical="center"/>
    </xf>
    <xf numFmtId="0" fontId="19" fillId="0" borderId="0" xfId="6" applyFont="1" applyFill="1" applyBorder="1" applyAlignment="1">
      <alignment horizontal="center" vertical="center"/>
    </xf>
    <xf numFmtId="0" fontId="19" fillId="0" borderId="0" xfId="0" applyFont="1" applyFill="1" applyBorder="1" applyAlignment="1">
      <alignment vertical="center"/>
    </xf>
    <xf numFmtId="0" fontId="41" fillId="0" borderId="15" xfId="0" applyFont="1" applyFill="1" applyBorder="1" applyAlignment="1">
      <alignment vertical="center"/>
    </xf>
    <xf numFmtId="1" fontId="19" fillId="0" borderId="5" xfId="6" applyNumberFormat="1" applyFont="1" applyFill="1" applyBorder="1" applyAlignment="1">
      <alignment vertical="center" wrapText="1"/>
    </xf>
    <xf numFmtId="0" fontId="52" fillId="0" borderId="0" xfId="6" applyFont="1" applyFill="1" applyBorder="1" applyAlignment="1">
      <alignment horizontal="right" vertical="center"/>
    </xf>
    <xf numFmtId="172" fontId="19" fillId="0" borderId="0" xfId="0" applyNumberFormat="1" applyFont="1" applyFill="1" applyBorder="1" applyAlignment="1">
      <alignment horizontal="center" vertical="center"/>
    </xf>
    <xf numFmtId="4" fontId="66" fillId="0" borderId="15" xfId="0" applyNumberFormat="1" applyFont="1" applyFill="1" applyBorder="1" applyAlignment="1">
      <alignment horizontal="center" vertical="center"/>
    </xf>
    <xf numFmtId="172" fontId="63" fillId="0" borderId="0" xfId="0" applyNumberFormat="1" applyFont="1"/>
    <xf numFmtId="1" fontId="52" fillId="0" borderId="5" xfId="6" applyNumberFormat="1" applyFont="1" applyFill="1" applyBorder="1" applyAlignment="1">
      <alignment vertical="center" wrapText="1"/>
    </xf>
    <xf numFmtId="1" fontId="66" fillId="0" borderId="5" xfId="6" applyNumberFormat="1" applyFont="1" applyFill="1" applyBorder="1" applyAlignment="1">
      <alignment vertical="center" wrapText="1"/>
    </xf>
    <xf numFmtId="172" fontId="49" fillId="0" borderId="0" xfId="0" applyNumberFormat="1" applyFont="1" applyFill="1" applyBorder="1" applyAlignment="1">
      <alignment horizontal="center" vertical="center"/>
    </xf>
    <xf numFmtId="1" fontId="67" fillId="0" borderId="5" xfId="6" applyNumberFormat="1" applyFont="1" applyFill="1" applyBorder="1" applyAlignment="1">
      <alignment vertical="center" wrapText="1"/>
    </xf>
    <xf numFmtId="1" fontId="67" fillId="0" borderId="16" xfId="6" applyNumberFormat="1" applyFont="1" applyFill="1" applyBorder="1" applyAlignment="1">
      <alignment vertical="center" wrapText="1"/>
    </xf>
    <xf numFmtId="0" fontId="52" fillId="0" borderId="17" xfId="6" applyFont="1" applyFill="1" applyBorder="1" applyAlignment="1">
      <alignment horizontal="right" vertical="center"/>
    </xf>
    <xf numFmtId="172" fontId="49" fillId="0" borderId="17" xfId="0" applyNumberFormat="1" applyFont="1" applyFill="1" applyBorder="1" applyAlignment="1">
      <alignment horizontal="center" vertical="center"/>
    </xf>
    <xf numFmtId="4" fontId="66" fillId="0" borderId="19" xfId="0" applyNumberFormat="1" applyFont="1" applyFill="1" applyBorder="1" applyAlignment="1">
      <alignment horizontal="center" vertical="center"/>
    </xf>
    <xf numFmtId="0" fontId="46" fillId="0" borderId="0" xfId="0" applyFont="1"/>
    <xf numFmtId="0" fontId="41" fillId="0" borderId="0" xfId="6" applyFont="1"/>
    <xf numFmtId="0" fontId="46" fillId="0" borderId="0" xfId="0" applyFont="1" applyAlignment="1">
      <alignment horizontal="left" vertical="top"/>
    </xf>
    <xf numFmtId="0" fontId="41" fillId="0" borderId="0" xfId="6" applyFont="1" applyAlignment="1">
      <alignment horizontal="left" vertical="top"/>
    </xf>
    <xf numFmtId="0" fontId="63" fillId="0" borderId="0" xfId="0" applyFont="1" applyAlignment="1">
      <alignment horizontal="left" vertical="top"/>
    </xf>
    <xf numFmtId="0" fontId="69" fillId="0" borderId="0" xfId="0" applyFont="1" applyAlignment="1">
      <alignment horizontal="left" vertical="top"/>
    </xf>
    <xf numFmtId="0" fontId="40" fillId="0" borderId="0" xfId="6" applyFont="1" applyAlignment="1">
      <alignment horizontal="left" vertical="top"/>
    </xf>
    <xf numFmtId="0" fontId="19" fillId="0" borderId="0" xfId="6" applyFont="1" applyAlignment="1">
      <alignment horizontal="left" vertical="top"/>
    </xf>
    <xf numFmtId="0" fontId="47" fillId="0" borderId="0" xfId="2" applyFont="1" applyFill="1" applyAlignment="1">
      <alignment horizontal="centerContinuous"/>
    </xf>
    <xf numFmtId="0" fontId="18" fillId="0" borderId="0" xfId="0" applyFont="1" applyFill="1" applyAlignment="1">
      <alignment horizontal="centerContinuous" vertical="center"/>
    </xf>
    <xf numFmtId="0" fontId="41" fillId="0" borderId="0" xfId="2" applyFont="1" applyFill="1" applyAlignment="1">
      <alignment horizontal="centerContinuous" vertical="center"/>
    </xf>
    <xf numFmtId="0" fontId="19" fillId="0" borderId="1" xfId="2" applyFont="1" applyFill="1" applyBorder="1" applyAlignment="1">
      <alignment horizontal="center" vertical="center" wrapText="1"/>
    </xf>
    <xf numFmtId="14" fontId="54" fillId="0" borderId="3" xfId="0" applyNumberFormat="1" applyFont="1" applyFill="1" applyBorder="1" applyAlignment="1"/>
    <xf numFmtId="14" fontId="54" fillId="0" borderId="94" xfId="0" applyNumberFormat="1" applyFont="1" applyFill="1" applyBorder="1" applyAlignment="1">
      <alignment horizontal="centerContinuous" vertical="center"/>
    </xf>
    <xf numFmtId="0" fontId="70" fillId="0" borderId="2" xfId="0" applyFont="1" applyFill="1" applyBorder="1" applyAlignment="1">
      <alignment horizontal="centerContinuous" vertical="center"/>
    </xf>
    <xf numFmtId="0" fontId="54" fillId="0" borderId="2" xfId="0" applyFont="1" applyFill="1" applyBorder="1" applyAlignment="1">
      <alignment horizontal="centerContinuous" vertical="center"/>
    </xf>
    <xf numFmtId="0" fontId="54" fillId="0" borderId="91" xfId="0" applyFont="1" applyFill="1" applyBorder="1" applyAlignment="1">
      <alignment horizontal="centerContinuous" vertical="center"/>
    </xf>
    <xf numFmtId="0" fontId="19" fillId="0" borderId="5" xfId="2" applyFont="1" applyFill="1" applyBorder="1" applyAlignment="1">
      <alignment horizontal="center" vertical="center" wrapText="1"/>
    </xf>
    <xf numFmtId="0" fontId="19" fillId="0" borderId="6" xfId="2" applyFont="1" applyFill="1" applyBorder="1" applyAlignment="1">
      <alignment vertical="center" wrapText="1"/>
    </xf>
    <xf numFmtId="172" fontId="54" fillId="0" borderId="65" xfId="0" applyNumberFormat="1" applyFont="1" applyFill="1" applyBorder="1" applyAlignment="1">
      <alignment horizontal="centerContinuous" vertical="center" wrapText="1"/>
    </xf>
    <xf numFmtId="0" fontId="54" fillId="0" borderId="3" xfId="0" applyFont="1" applyFill="1" applyBorder="1" applyAlignment="1">
      <alignment horizontal="centerContinuous" vertical="center"/>
    </xf>
    <xf numFmtId="0" fontId="54" fillId="0" borderId="15" xfId="2" applyFont="1" applyFill="1" applyBorder="1" applyAlignment="1">
      <alignment horizontal="centerContinuous" vertical="center"/>
    </xf>
    <xf numFmtId="0" fontId="40" fillId="0" borderId="0" xfId="2" applyFont="1" applyFill="1"/>
    <xf numFmtId="172" fontId="19" fillId="0" borderId="7" xfId="0" applyNumberFormat="1" applyFont="1" applyFill="1" applyBorder="1" applyAlignment="1">
      <alignment horizontal="center" vertical="center" wrapText="1"/>
    </xf>
    <xf numFmtId="172" fontId="19" fillId="0" borderId="68" xfId="0" applyNumberFormat="1" applyFont="1" applyFill="1" applyBorder="1" applyAlignment="1">
      <alignment horizontal="center" vertical="center" wrapText="1"/>
    </xf>
    <xf numFmtId="0" fontId="19" fillId="0" borderId="30" xfId="0" applyFont="1" applyFill="1" applyBorder="1" applyAlignment="1">
      <alignment horizontal="center" vertical="center" wrapText="1"/>
    </xf>
    <xf numFmtId="0" fontId="41" fillId="0" borderId="5" xfId="2" applyFont="1" applyFill="1" applyBorder="1"/>
    <xf numFmtId="0" fontId="65" fillId="0" borderId="76" xfId="2" applyFont="1" applyFill="1" applyBorder="1" applyAlignment="1">
      <alignment horizontal="center" vertical="center"/>
    </xf>
    <xf numFmtId="0" fontId="65" fillId="0" borderId="68" xfId="2" applyFont="1" applyFill="1" applyBorder="1" applyAlignment="1">
      <alignment horizontal="center" vertical="center"/>
    </xf>
    <xf numFmtId="0" fontId="65" fillId="0" borderId="77" xfId="2" applyFont="1" applyFill="1" applyBorder="1" applyAlignment="1">
      <alignment horizontal="center" vertical="center"/>
    </xf>
    <xf numFmtId="0" fontId="66" fillId="0" borderId="5" xfId="2" applyFont="1" applyFill="1" applyBorder="1" applyAlignment="1">
      <alignment horizontal="left" vertical="center"/>
    </xf>
    <xf numFmtId="0" fontId="19" fillId="0" borderId="0" xfId="2" applyFont="1" applyFill="1" applyBorder="1" applyAlignment="1">
      <alignment horizontal="center" vertical="center"/>
    </xf>
    <xf numFmtId="172" fontId="41" fillId="0" borderId="15" xfId="0" applyNumberFormat="1" applyFont="1" applyFill="1" applyBorder="1" applyAlignment="1">
      <alignment vertical="center"/>
    </xf>
    <xf numFmtId="1" fontId="19" fillId="0" borderId="5" xfId="2" applyNumberFormat="1" applyFont="1" applyFill="1" applyBorder="1" applyAlignment="1">
      <alignment vertical="center"/>
    </xf>
    <xf numFmtId="0" fontId="52" fillId="0" borderId="0" xfId="2" applyFont="1" applyFill="1" applyBorder="1" applyAlignment="1">
      <alignment horizontal="center" vertical="center"/>
    </xf>
    <xf numFmtId="172" fontId="19" fillId="0" borderId="0" xfId="2" applyNumberFormat="1" applyFont="1" applyFill="1" applyBorder="1" applyAlignment="1">
      <alignment horizontal="center" vertical="center"/>
    </xf>
    <xf numFmtId="172" fontId="66" fillId="0" borderId="15" xfId="0" applyNumberFormat="1" applyFont="1" applyFill="1" applyBorder="1" applyAlignment="1">
      <alignment horizontal="center" vertical="center"/>
    </xf>
    <xf numFmtId="1" fontId="52" fillId="0" borderId="5" xfId="2" applyNumberFormat="1" applyFont="1" applyFill="1" applyBorder="1" applyAlignment="1">
      <alignment vertical="center"/>
    </xf>
    <xf numFmtId="1" fontId="19" fillId="0" borderId="5" xfId="0" applyNumberFormat="1" applyFont="1" applyFill="1" applyBorder="1" applyAlignment="1">
      <alignment vertical="center" wrapText="1"/>
    </xf>
    <xf numFmtId="0" fontId="52" fillId="0" borderId="0" xfId="0" applyFont="1" applyFill="1" applyBorder="1" applyAlignment="1">
      <alignment horizontal="center" vertical="center"/>
    </xf>
    <xf numFmtId="0" fontId="41" fillId="0" borderId="0" xfId="0" applyFont="1" applyFill="1"/>
    <xf numFmtId="1" fontId="52" fillId="0" borderId="5" xfId="0" applyNumberFormat="1" applyFont="1" applyFill="1" applyBorder="1" applyAlignment="1">
      <alignment vertical="center" wrapText="1"/>
    </xf>
    <xf numFmtId="0" fontId="66" fillId="0" borderId="5" xfId="0" applyFont="1" applyFill="1" applyBorder="1" applyAlignment="1">
      <alignment horizontal="left" vertical="center"/>
    </xf>
    <xf numFmtId="172" fontId="41" fillId="0" borderId="0" xfId="0" applyNumberFormat="1" applyFont="1" applyFill="1" applyBorder="1" applyAlignment="1">
      <alignment vertical="center"/>
    </xf>
    <xf numFmtId="172" fontId="19" fillId="0" borderId="15" xfId="0" applyNumberFormat="1" applyFont="1" applyFill="1" applyBorder="1" applyAlignment="1">
      <alignment horizontal="center" vertical="center"/>
    </xf>
    <xf numFmtId="1" fontId="55" fillId="0" borderId="5" xfId="2" applyNumberFormat="1" applyFont="1" applyFill="1" applyBorder="1" applyAlignment="1">
      <alignment vertical="center" wrapText="1"/>
    </xf>
    <xf numFmtId="172" fontId="49" fillId="0" borderId="0" xfId="2" applyNumberFormat="1" applyFont="1" applyFill="1" applyBorder="1" applyAlignment="1">
      <alignment horizontal="center" vertical="center"/>
    </xf>
    <xf numFmtId="1" fontId="71" fillId="0" borderId="5" xfId="2" applyNumberFormat="1" applyFont="1" applyFill="1" applyBorder="1" applyAlignment="1">
      <alignment vertical="center" wrapText="1"/>
    </xf>
    <xf numFmtId="1" fontId="71" fillId="0" borderId="16" xfId="2" applyNumberFormat="1" applyFont="1" applyFill="1" applyBorder="1" applyAlignment="1">
      <alignment vertical="center" wrapText="1"/>
    </xf>
    <xf numFmtId="0" fontId="52" fillId="0" borderId="17" xfId="0" applyFont="1" applyFill="1" applyBorder="1" applyAlignment="1">
      <alignment horizontal="center" vertical="center"/>
    </xf>
    <xf numFmtId="172" fontId="49" fillId="0" borderId="17" xfId="2" applyNumberFormat="1" applyFont="1" applyFill="1" applyBorder="1" applyAlignment="1">
      <alignment horizontal="center" vertical="center"/>
    </xf>
    <xf numFmtId="172" fontId="66" fillId="0" borderId="19" xfId="0" applyNumberFormat="1" applyFont="1" applyFill="1" applyBorder="1" applyAlignment="1">
      <alignment horizontal="center" vertical="center"/>
    </xf>
    <xf numFmtId="0" fontId="41" fillId="0" borderId="0" xfId="2" applyFont="1" applyFill="1" applyBorder="1"/>
    <xf numFmtId="0" fontId="19" fillId="0" borderId="0" xfId="19" applyNumberFormat="1" applyFont="1" applyFill="1" applyBorder="1" applyAlignment="1">
      <alignment horizontal="left" vertical="center"/>
    </xf>
    <xf numFmtId="0" fontId="46" fillId="0" borderId="0" xfId="0" applyFont="1" applyAlignment="1">
      <alignment vertical="top"/>
    </xf>
    <xf numFmtId="0" fontId="41" fillId="0" borderId="0" xfId="2" applyFont="1" applyFill="1" applyAlignment="1">
      <alignment vertical="top"/>
    </xf>
    <xf numFmtId="0" fontId="41" fillId="0" borderId="0" xfId="2" applyFont="1" applyFill="1" applyBorder="1" applyAlignment="1">
      <alignment vertical="top"/>
    </xf>
    <xf numFmtId="0" fontId="40" fillId="0" borderId="0" xfId="0" applyFont="1" applyFill="1" applyAlignment="1">
      <alignment horizontal="centerContinuous" vertical="center"/>
    </xf>
    <xf numFmtId="0" fontId="40" fillId="0" borderId="0" xfId="2" applyFont="1" applyFill="1" applyAlignment="1">
      <alignment horizontal="centerContinuous" vertical="center"/>
    </xf>
    <xf numFmtId="0" fontId="47" fillId="0" borderId="0" xfId="0" applyFont="1" applyFill="1" applyAlignment="1">
      <alignment horizontal="centerContinuous"/>
    </xf>
    <xf numFmtId="0" fontId="47" fillId="0" borderId="0" xfId="0" applyFont="1" applyFill="1" applyAlignment="1">
      <alignment horizontal="centerContinuous" vertical="center"/>
    </xf>
    <xf numFmtId="0" fontId="19" fillId="0" borderId="22" xfId="0" applyFont="1" applyFill="1" applyBorder="1" applyAlignment="1">
      <alignment horizontal="center" vertical="center" wrapText="1"/>
    </xf>
    <xf numFmtId="0" fontId="19" fillId="0" borderId="90" xfId="0" applyFont="1" applyFill="1" applyBorder="1" applyAlignment="1">
      <alignment vertical="center"/>
    </xf>
    <xf numFmtId="172" fontId="19" fillId="0" borderId="90" xfId="0" applyNumberFormat="1" applyFont="1" applyFill="1" applyBorder="1" applyAlignment="1">
      <alignment horizontal="centerContinuous" vertical="center"/>
    </xf>
    <xf numFmtId="0" fontId="41" fillId="0" borderId="91" xfId="0" applyFont="1" applyFill="1" applyBorder="1" applyAlignment="1">
      <alignment horizontal="centerContinuous" vertical="center"/>
    </xf>
    <xf numFmtId="0" fontId="19" fillId="0" borderId="34" xfId="0" applyFont="1" applyFill="1" applyBorder="1" applyAlignment="1">
      <alignment horizontal="center" vertical="center" wrapText="1"/>
    </xf>
    <xf numFmtId="0" fontId="19" fillId="0" borderId="90" xfId="0" applyFont="1" applyFill="1" applyBorder="1" applyAlignment="1">
      <alignment vertical="center" wrapText="1"/>
    </xf>
    <xf numFmtId="0" fontId="19" fillId="0" borderId="23" xfId="0" applyFont="1" applyFill="1" applyBorder="1" applyAlignment="1">
      <alignment horizontal="center" vertical="center" wrapText="1"/>
    </xf>
    <xf numFmtId="0" fontId="19" fillId="0" borderId="87" xfId="0" applyFont="1" applyFill="1" applyBorder="1" applyAlignment="1">
      <alignment vertical="center" wrapText="1"/>
    </xf>
    <xf numFmtId="172" fontId="19" fillId="0" borderId="91" xfId="0" applyNumberFormat="1" applyFont="1" applyFill="1" applyBorder="1" applyAlignment="1">
      <alignment horizontal="center" vertical="center" wrapText="1"/>
    </xf>
    <xf numFmtId="172" fontId="19" fillId="0" borderId="20" xfId="0" applyNumberFormat="1" applyFont="1" applyFill="1" applyBorder="1" applyAlignment="1">
      <alignment horizontal="center" vertical="center" wrapText="1"/>
    </xf>
    <xf numFmtId="0" fontId="19" fillId="0" borderId="20" xfId="0" applyFont="1" applyFill="1" applyBorder="1" applyAlignment="1">
      <alignment horizontal="center" vertical="center" wrapText="1"/>
    </xf>
    <xf numFmtId="0" fontId="65" fillId="0" borderId="5" xfId="0" applyFont="1" applyFill="1" applyBorder="1" applyAlignment="1">
      <alignment horizontal="centerContinuous" vertical="center"/>
    </xf>
    <xf numFmtId="0" fontId="65" fillId="0" borderId="0" xfId="0" applyFont="1" applyFill="1" applyBorder="1" applyAlignment="1">
      <alignment horizontal="centerContinuous" vertical="center"/>
    </xf>
    <xf numFmtId="0" fontId="65" fillId="0" borderId="15" xfId="0" applyFont="1" applyFill="1" applyBorder="1" applyAlignment="1">
      <alignment horizontal="centerContinuous" vertical="center"/>
    </xf>
    <xf numFmtId="0" fontId="19" fillId="0" borderId="0" xfId="0" applyFont="1" applyFill="1" applyBorder="1" applyAlignment="1">
      <alignment horizontal="center" vertical="center"/>
    </xf>
    <xf numFmtId="172" fontId="19" fillId="0" borderId="0" xfId="0" applyNumberFormat="1" applyFont="1" applyFill="1" applyBorder="1" applyAlignment="1">
      <alignment vertical="center"/>
    </xf>
    <xf numFmtId="0" fontId="41" fillId="0" borderId="15" xfId="0" applyFont="1" applyFill="1" applyBorder="1"/>
    <xf numFmtId="1" fontId="19" fillId="0" borderId="5" xfId="0" applyNumberFormat="1" applyFont="1" applyFill="1" applyBorder="1" applyAlignment="1">
      <alignment vertical="center"/>
    </xf>
    <xf numFmtId="172" fontId="52" fillId="0" borderId="0" xfId="0" applyNumberFormat="1" applyFont="1" applyFill="1" applyBorder="1" applyAlignment="1">
      <alignment horizontal="center" vertical="center"/>
    </xf>
    <xf numFmtId="1" fontId="52" fillId="0" borderId="5" xfId="0" applyNumberFormat="1" applyFont="1" applyFill="1" applyBorder="1" applyAlignment="1">
      <alignment vertical="center"/>
    </xf>
    <xf numFmtId="172" fontId="41" fillId="0" borderId="0" xfId="0" applyNumberFormat="1" applyFont="1" applyFill="1" applyBorder="1"/>
    <xf numFmtId="1" fontId="66" fillId="0" borderId="5" xfId="0" applyNumberFormat="1" applyFont="1" applyFill="1" applyBorder="1" applyAlignment="1">
      <alignment vertical="center"/>
    </xf>
    <xf numFmtId="1" fontId="67" fillId="0" borderId="5" xfId="0" applyNumberFormat="1" applyFont="1" applyFill="1" applyBorder="1" applyAlignment="1">
      <alignment vertical="center"/>
    </xf>
    <xf numFmtId="172" fontId="41" fillId="0" borderId="15" xfId="0" applyNumberFormat="1" applyFont="1" applyFill="1" applyBorder="1"/>
    <xf numFmtId="1" fontId="67" fillId="0" borderId="5" xfId="0" applyNumberFormat="1" applyFont="1" applyFill="1" applyBorder="1" applyAlignment="1">
      <alignment vertical="center" wrapText="1"/>
    </xf>
    <xf numFmtId="2" fontId="41" fillId="0" borderId="15" xfId="0" applyNumberFormat="1" applyFont="1" applyFill="1" applyBorder="1" applyAlignment="1">
      <alignment vertical="center"/>
    </xf>
    <xf numFmtId="1" fontId="67" fillId="0" borderId="16" xfId="0" applyNumberFormat="1" applyFont="1" applyFill="1" applyBorder="1" applyAlignment="1">
      <alignment vertical="center"/>
    </xf>
    <xf numFmtId="172" fontId="52" fillId="0" borderId="17" xfId="0" applyNumberFormat="1" applyFont="1" applyFill="1" applyBorder="1" applyAlignment="1">
      <alignment horizontal="center" vertical="center"/>
    </xf>
    <xf numFmtId="0" fontId="60" fillId="0" borderId="0" xfId="0" applyFont="1" applyAlignment="1">
      <alignment vertical="center" readingOrder="1"/>
    </xf>
    <xf numFmtId="172" fontId="41" fillId="0" borderId="0" xfId="0" applyNumberFormat="1" applyFont="1" applyFill="1"/>
    <xf numFmtId="0" fontId="72" fillId="0" borderId="0" xfId="1" applyNumberFormat="1" applyFont="1" applyFill="1" applyBorder="1" applyProtection="1">
      <protection hidden="1"/>
    </xf>
    <xf numFmtId="0" fontId="47" fillId="0" borderId="0" xfId="2" applyFont="1" applyFill="1" applyAlignment="1">
      <alignment horizontal="centerContinuous" vertical="center"/>
    </xf>
    <xf numFmtId="0" fontId="40" fillId="0" borderId="0" xfId="2" applyFont="1" applyFill="1" applyBorder="1" applyAlignment="1">
      <alignment horizontal="centerContinuous" vertical="center"/>
    </xf>
    <xf numFmtId="0" fontId="40" fillId="0" borderId="17" xfId="2" applyFont="1" applyFill="1" applyBorder="1" applyAlignment="1">
      <alignment horizontal="centerContinuous" vertical="center"/>
    </xf>
    <xf numFmtId="0" fontId="41" fillId="0" borderId="87" xfId="2" applyFont="1" applyFill="1" applyBorder="1" applyAlignment="1">
      <alignment horizontal="right"/>
    </xf>
    <xf numFmtId="172" fontId="19" fillId="0" borderId="90" xfId="2" applyNumberFormat="1" applyFont="1" applyFill="1" applyBorder="1" applyAlignment="1">
      <alignment horizontal="centerContinuous" vertical="center" wrapText="1"/>
    </xf>
    <xf numFmtId="0" fontId="41" fillId="0" borderId="90" xfId="2" applyFont="1" applyFill="1" applyBorder="1" applyAlignment="1">
      <alignment horizontal="centerContinuous" vertical="center" wrapText="1"/>
    </xf>
    <xf numFmtId="0" fontId="41" fillId="0" borderId="91" xfId="2" applyFont="1" applyFill="1" applyBorder="1" applyAlignment="1">
      <alignment horizontal="centerContinuous" vertical="center"/>
    </xf>
    <xf numFmtId="0" fontId="41" fillId="0" borderId="5" xfId="2" applyFont="1" applyFill="1" applyBorder="1" applyAlignment="1"/>
    <xf numFmtId="0" fontId="41" fillId="0" borderId="0" xfId="2" applyFont="1" applyFill="1" applyBorder="1" applyAlignment="1"/>
    <xf numFmtId="0" fontId="19" fillId="0" borderId="87" xfId="2" applyFont="1" applyFill="1" applyBorder="1" applyAlignment="1">
      <alignment vertical="center" wrapText="1"/>
    </xf>
    <xf numFmtId="0" fontId="19" fillId="0" borderId="0" xfId="2" applyFont="1" applyFill="1" applyBorder="1" applyAlignment="1">
      <alignment horizontal="center" vertical="center" wrapText="1"/>
    </xf>
    <xf numFmtId="0" fontId="19" fillId="0" borderId="16" xfId="2" applyFont="1" applyFill="1" applyBorder="1" applyAlignment="1">
      <alignment horizontal="center" vertical="center" wrapText="1"/>
    </xf>
    <xf numFmtId="172" fontId="19" fillId="0" borderId="91" xfId="2" applyNumberFormat="1" applyFont="1" applyFill="1" applyBorder="1" applyAlignment="1">
      <alignment horizontal="center" vertical="center" wrapText="1"/>
    </xf>
    <xf numFmtId="172" fontId="19" fillId="0" borderId="87" xfId="2" applyNumberFormat="1" applyFont="1" applyFill="1" applyBorder="1" applyAlignment="1">
      <alignment horizontal="center" vertical="center" wrapText="1"/>
    </xf>
    <xf numFmtId="172" fontId="19" fillId="0" borderId="20" xfId="2" applyNumberFormat="1" applyFont="1" applyFill="1" applyBorder="1" applyAlignment="1">
      <alignment horizontal="center" vertical="center" wrapText="1"/>
    </xf>
    <xf numFmtId="172" fontId="19" fillId="0" borderId="90" xfId="2" applyNumberFormat="1" applyFont="1" applyFill="1" applyBorder="1" applyAlignment="1">
      <alignment horizontal="center" vertical="center" wrapText="1"/>
    </xf>
    <xf numFmtId="0" fontId="19" fillId="0" borderId="20" xfId="2" applyFont="1" applyFill="1" applyBorder="1" applyAlignment="1">
      <alignment horizontal="center" vertical="center" wrapText="1"/>
    </xf>
    <xf numFmtId="0" fontId="41" fillId="0" borderId="0" xfId="2" applyFont="1" applyFill="1" applyBorder="1" applyAlignment="1">
      <alignment horizontal="center" vertical="center" wrapText="1"/>
    </xf>
    <xf numFmtId="0" fontId="65" fillId="0" borderId="5" xfId="2" applyFont="1" applyFill="1" applyBorder="1" applyAlignment="1">
      <alignment horizontal="centerContinuous" vertical="center"/>
    </xf>
    <xf numFmtId="0" fontId="65" fillId="0" borderId="0" xfId="2" applyFont="1" applyFill="1" applyBorder="1" applyAlignment="1">
      <alignment horizontal="centerContinuous" vertical="center"/>
    </xf>
    <xf numFmtId="0" fontId="65" fillId="0" borderId="15" xfId="2" applyFont="1" applyFill="1" applyBorder="1" applyAlignment="1">
      <alignment horizontal="centerContinuous" vertical="center"/>
    </xf>
    <xf numFmtId="1" fontId="19" fillId="0" borderId="5" xfId="2" applyNumberFormat="1" applyFont="1" applyFill="1" applyBorder="1" applyAlignment="1">
      <alignment vertical="center" wrapText="1"/>
    </xf>
    <xf numFmtId="1" fontId="52" fillId="0" borderId="0" xfId="2" applyNumberFormat="1" applyFont="1" applyFill="1" applyBorder="1" applyAlignment="1">
      <alignment horizontal="right" vertical="center" wrapText="1"/>
    </xf>
    <xf numFmtId="172" fontId="66" fillId="0" borderId="15" xfId="2" applyNumberFormat="1" applyFont="1" applyFill="1" applyBorder="1" applyAlignment="1">
      <alignment horizontal="center"/>
    </xf>
    <xf numFmtId="172" fontId="66" fillId="0" borderId="0" xfId="2" applyNumberFormat="1" applyFont="1" applyFill="1" applyBorder="1" applyAlignment="1">
      <alignment horizontal="center"/>
    </xf>
    <xf numFmtId="1" fontId="52" fillId="0" borderId="5" xfId="2" applyNumberFormat="1" applyFont="1" applyFill="1" applyBorder="1" applyAlignment="1">
      <alignment vertical="center" wrapText="1"/>
    </xf>
    <xf numFmtId="0" fontId="42" fillId="0" borderId="0" xfId="2" applyFont="1" applyFill="1" applyBorder="1" applyAlignment="1">
      <alignment horizontal="right" vertical="center"/>
    </xf>
    <xf numFmtId="172" fontId="41" fillId="0" borderId="0" xfId="2" applyNumberFormat="1" applyFont="1" applyFill="1" applyBorder="1"/>
    <xf numFmtId="172" fontId="19" fillId="0" borderId="15" xfId="2" applyNumberFormat="1" applyFont="1" applyFill="1" applyBorder="1" applyAlignment="1">
      <alignment horizontal="center" vertical="center"/>
    </xf>
    <xf numFmtId="1" fontId="66" fillId="0" borderId="5" xfId="2" applyNumberFormat="1" applyFont="1" applyFill="1" applyBorder="1" applyAlignment="1">
      <alignment vertical="center" wrapText="1"/>
    </xf>
    <xf numFmtId="1" fontId="67" fillId="0" borderId="5" xfId="2" applyNumberFormat="1" applyFont="1" applyFill="1" applyBorder="1" applyAlignment="1">
      <alignment vertical="center" wrapText="1"/>
    </xf>
    <xf numFmtId="0" fontId="65" fillId="0" borderId="0" xfId="2" applyFont="1" applyFill="1" applyBorder="1" applyAlignment="1">
      <alignment horizontal="center" vertical="center"/>
    </xf>
    <xf numFmtId="0" fontId="19" fillId="0" borderId="0" xfId="2" applyFont="1" applyFill="1" applyBorder="1" applyAlignment="1">
      <alignment horizontal="right" vertical="center"/>
    </xf>
    <xf numFmtId="172" fontId="19" fillId="0" borderId="0" xfId="2" applyNumberFormat="1" applyFont="1" applyFill="1" applyBorder="1" applyAlignment="1">
      <alignment vertical="center"/>
    </xf>
    <xf numFmtId="172" fontId="41" fillId="0" borderId="15" xfId="2" applyNumberFormat="1" applyFont="1" applyFill="1" applyBorder="1"/>
    <xf numFmtId="0" fontId="42" fillId="0" borderId="0" xfId="2" applyFont="1" applyFill="1" applyBorder="1" applyAlignment="1">
      <alignment horizontal="right"/>
    </xf>
    <xf numFmtId="0" fontId="47" fillId="0" borderId="5" xfId="2" applyFont="1" applyFill="1" applyBorder="1" applyAlignment="1">
      <alignment vertical="center"/>
    </xf>
    <xf numFmtId="0" fontId="65" fillId="0" borderId="0" xfId="2" applyFont="1" applyFill="1" applyBorder="1" applyAlignment="1">
      <alignment horizontal="center"/>
    </xf>
    <xf numFmtId="0" fontId="41" fillId="0" borderId="15" xfId="2" applyFont="1" applyFill="1" applyBorder="1"/>
    <xf numFmtId="0" fontId="19" fillId="0" borderId="0" xfId="2" applyFont="1" applyFill="1" applyAlignment="1">
      <alignment horizontal="right" vertical="center"/>
    </xf>
    <xf numFmtId="0" fontId="19" fillId="0" borderId="15" xfId="2" applyFont="1" applyFill="1" applyBorder="1" applyAlignment="1">
      <alignment vertical="center"/>
    </xf>
    <xf numFmtId="2" fontId="41" fillId="0" borderId="0" xfId="2" applyNumberFormat="1" applyFont="1" applyFill="1" applyBorder="1"/>
    <xf numFmtId="0" fontId="47" fillId="0" borderId="16" xfId="2" applyFont="1" applyFill="1" applyBorder="1" applyAlignment="1">
      <alignment vertical="center"/>
    </xf>
    <xf numFmtId="1" fontId="52" fillId="0" borderId="17" xfId="2" applyNumberFormat="1" applyFont="1" applyFill="1" applyBorder="1" applyAlignment="1">
      <alignment horizontal="right" vertical="center" wrapText="1"/>
    </xf>
    <xf numFmtId="172" fontId="66" fillId="0" borderId="19" xfId="2" applyNumberFormat="1" applyFont="1" applyFill="1" applyBorder="1" applyAlignment="1">
      <alignment horizontal="center"/>
    </xf>
    <xf numFmtId="0" fontId="41" fillId="0" borderId="0" xfId="2" applyFont="1" applyFill="1" applyAlignment="1">
      <alignment horizontal="right"/>
    </xf>
    <xf numFmtId="172" fontId="41" fillId="0" borderId="0" xfId="2" applyNumberFormat="1" applyFont="1" applyFill="1"/>
    <xf numFmtId="0" fontId="47" fillId="0" borderId="0" xfId="0" applyFont="1" applyAlignment="1">
      <alignment horizontal="centerContinuous"/>
    </xf>
    <xf numFmtId="0" fontId="19" fillId="0" borderId="0" xfId="0" applyFont="1" applyAlignment="1">
      <alignment horizontal="centerContinuous"/>
    </xf>
    <xf numFmtId="0" fontId="40" fillId="0" borderId="0" xfId="0" applyFont="1" applyAlignment="1">
      <alignment horizontal="centerContinuous" vertical="center"/>
    </xf>
    <xf numFmtId="0" fontId="19" fillId="0" borderId="0" xfId="0" applyFont="1" applyAlignment="1">
      <alignment horizontal="centerContinuous" vertical="center"/>
    </xf>
    <xf numFmtId="0" fontId="40" fillId="0" borderId="46" xfId="0" applyFont="1" applyBorder="1" applyAlignment="1">
      <alignment horizontal="left" vertical="center" indent="1"/>
    </xf>
    <xf numFmtId="0" fontId="40" fillId="0" borderId="65" xfId="0" applyFont="1" applyBorder="1" applyAlignment="1">
      <alignment horizontal="center" vertical="center"/>
    </xf>
    <xf numFmtId="0" fontId="40" fillId="0" borderId="71" xfId="0" applyFont="1" applyBorder="1" applyAlignment="1">
      <alignment horizontal="center" vertical="center"/>
    </xf>
    <xf numFmtId="0" fontId="40" fillId="0" borderId="26" xfId="0" applyFont="1" applyBorder="1" applyAlignment="1">
      <alignment horizontal="center" vertical="center"/>
    </xf>
    <xf numFmtId="0" fontId="40" fillId="0" borderId="4" xfId="0" applyFont="1" applyBorder="1" applyAlignment="1">
      <alignment horizontal="center" vertical="center"/>
    </xf>
    <xf numFmtId="0" fontId="40" fillId="0" borderId="2" xfId="0" applyFont="1" applyBorder="1" applyAlignment="1">
      <alignment horizontal="center" vertical="center"/>
    </xf>
    <xf numFmtId="0" fontId="40" fillId="0" borderId="88" xfId="0" applyFont="1" applyBorder="1" applyAlignment="1">
      <alignment horizontal="center" vertical="center"/>
    </xf>
    <xf numFmtId="0" fontId="40" fillId="0" borderId="40" xfId="0" applyFont="1" applyBorder="1" applyAlignment="1">
      <alignment horizontal="left" vertical="center" indent="1"/>
    </xf>
    <xf numFmtId="0" fontId="40" fillId="0" borderId="0" xfId="0" applyFont="1" applyBorder="1" applyAlignment="1">
      <alignment horizontal="centerContinuous" vertical="center"/>
    </xf>
    <xf numFmtId="0" fontId="40" fillId="0" borderId="6" xfId="0" applyFont="1" applyBorder="1" applyAlignment="1">
      <alignment horizontal="centerContinuous" vertical="center"/>
    </xf>
    <xf numFmtId="0" fontId="40" fillId="0" borderId="30" xfId="0" applyFont="1" applyBorder="1" applyAlignment="1">
      <alignment horizontal="centerContinuous" vertical="center"/>
    </xf>
    <xf numFmtId="0" fontId="40" fillId="0" borderId="68" xfId="0" applyFont="1" applyBorder="1" applyAlignment="1">
      <alignment horizontal="centerContinuous" vertical="center"/>
    </xf>
    <xf numFmtId="0" fontId="40" fillId="0" borderId="36" xfId="0" applyFont="1" applyBorder="1" applyAlignment="1">
      <alignment horizontal="center" vertical="top"/>
    </xf>
    <xf numFmtId="0" fontId="40" fillId="0" borderId="42" xfId="0" applyFont="1" applyBorder="1" applyAlignment="1">
      <alignment horizontal="left" vertical="center" indent="1"/>
    </xf>
    <xf numFmtId="0" fontId="40" fillId="0" borderId="41" xfId="0" applyFont="1" applyBorder="1" applyAlignment="1">
      <alignment horizontal="centerContinuous" vertical="center"/>
    </xf>
    <xf numFmtId="0" fontId="40" fillId="0" borderId="37" xfId="0" applyFont="1" applyBorder="1" applyAlignment="1">
      <alignment horizontal="centerContinuous" vertical="center"/>
    </xf>
    <xf numFmtId="0" fontId="40" fillId="0" borderId="38" xfId="0" applyFont="1" applyBorder="1" applyAlignment="1">
      <alignment horizontal="centerContinuous" vertical="center"/>
    </xf>
    <xf numFmtId="0" fontId="40" fillId="0" borderId="33" xfId="0" applyFont="1" applyBorder="1" applyAlignment="1">
      <alignment horizontal="center" vertical="top"/>
    </xf>
    <xf numFmtId="0" fontId="63" fillId="0" borderId="0" xfId="0" applyFont="1" applyAlignment="1"/>
    <xf numFmtId="185" fontId="40" fillId="0" borderId="40" xfId="0" applyNumberFormat="1" applyFont="1" applyBorder="1" applyAlignment="1">
      <alignment horizontal="left" vertical="top"/>
    </xf>
    <xf numFmtId="0" fontId="60" fillId="0" borderId="0" xfId="0" applyFont="1" applyAlignment="1">
      <alignment vertical="top"/>
    </xf>
    <xf numFmtId="185" fontId="40" fillId="0" borderId="48" xfId="0" applyNumberFormat="1" applyFont="1" applyBorder="1" applyAlignment="1">
      <alignment horizontal="left" vertical="top"/>
    </xf>
    <xf numFmtId="185" fontId="40" fillId="0" borderId="43" xfId="0" applyNumberFormat="1" applyFont="1" applyBorder="1" applyAlignment="1">
      <alignment horizontal="left" vertical="top"/>
    </xf>
    <xf numFmtId="178" fontId="64" fillId="0" borderId="0" xfId="0" applyNumberFormat="1" applyFont="1" applyBorder="1" applyAlignment="1">
      <alignment horizontal="center" vertical="top"/>
    </xf>
    <xf numFmtId="178" fontId="64" fillId="0" borderId="27" xfId="0" applyNumberFormat="1" applyFont="1" applyBorder="1" applyAlignment="1">
      <alignment horizontal="center" vertical="top"/>
    </xf>
    <xf numFmtId="0" fontId="64" fillId="0" borderId="15" xfId="0" applyFont="1" applyBorder="1" applyAlignment="1">
      <alignment horizontal="center" vertical="top"/>
    </xf>
    <xf numFmtId="178" fontId="64" fillId="0" borderId="6" xfId="0" applyNumberFormat="1" applyFont="1" applyBorder="1" applyAlignment="1">
      <alignment horizontal="center" vertical="top"/>
    </xf>
    <xf numFmtId="178" fontId="64" fillId="0" borderId="15" xfId="0" applyNumberFormat="1" applyFont="1" applyBorder="1" applyAlignment="1">
      <alignment horizontal="center" vertical="top"/>
    </xf>
    <xf numFmtId="0" fontId="64" fillId="0" borderId="0" xfId="0" applyFont="1" applyBorder="1" applyAlignment="1">
      <alignment horizontal="center" vertical="top"/>
    </xf>
    <xf numFmtId="0" fontId="64" fillId="0" borderId="6" xfId="0" applyFont="1" applyBorder="1" applyAlignment="1">
      <alignment horizontal="center" vertical="top"/>
    </xf>
    <xf numFmtId="2" fontId="64" fillId="0" borderId="15" xfId="0" applyNumberFormat="1" applyFont="1" applyBorder="1" applyAlignment="1">
      <alignment horizontal="center" vertical="top"/>
    </xf>
    <xf numFmtId="178" fontId="64" fillId="0" borderId="17" xfId="0" applyNumberFormat="1" applyFont="1" applyBorder="1" applyAlignment="1">
      <alignment horizontal="center" vertical="top"/>
    </xf>
    <xf numFmtId="178" fontId="64" fillId="0" borderId="24" xfId="0" applyNumberFormat="1" applyFont="1" applyBorder="1" applyAlignment="1">
      <alignment horizontal="center" vertical="top"/>
    </xf>
    <xf numFmtId="178" fontId="64" fillId="0" borderId="19" xfId="0" applyNumberFormat="1" applyFont="1" applyBorder="1" applyAlignment="1">
      <alignment horizontal="center" vertical="top"/>
    </xf>
    <xf numFmtId="0" fontId="64" fillId="0" borderId="0" xfId="0" quotePrefix="1" applyFont="1" applyAlignment="1">
      <alignment vertical="top"/>
    </xf>
    <xf numFmtId="0" fontId="63" fillId="0" borderId="0" xfId="0" applyFont="1" applyAlignment="1">
      <alignment vertical="top"/>
    </xf>
    <xf numFmtId="178" fontId="63" fillId="0" borderId="0" xfId="0" applyNumberFormat="1" applyFont="1" applyAlignment="1">
      <alignment vertical="top"/>
    </xf>
    <xf numFmtId="0" fontId="64" fillId="0" borderId="0" xfId="0" applyFont="1" applyAlignment="1">
      <alignment vertical="top"/>
    </xf>
    <xf numFmtId="0" fontId="72" fillId="0" borderId="0" xfId="1" applyNumberFormat="1" applyFont="1" applyFill="1" applyBorder="1" applyAlignment="1" applyProtection="1">
      <alignment vertical="top"/>
      <protection hidden="1"/>
    </xf>
    <xf numFmtId="0" fontId="47" fillId="0" borderId="0" xfId="2" applyFont="1" applyAlignment="1">
      <alignment horizontal="centerContinuous" vertical="center" wrapText="1"/>
    </xf>
    <xf numFmtId="0" fontId="19" fillId="0" borderId="46" xfId="2" applyFont="1" applyBorder="1" applyAlignment="1">
      <alignment vertical="center"/>
    </xf>
    <xf numFmtId="0" fontId="19" fillId="0" borderId="2" xfId="2" applyFont="1" applyBorder="1" applyAlignment="1">
      <alignment horizontal="centerContinuous" vertical="center"/>
    </xf>
    <xf numFmtId="0" fontId="19" fillId="0" borderId="3" xfId="2" applyFont="1" applyBorder="1" applyAlignment="1">
      <alignment horizontal="centerContinuous" vertical="center"/>
    </xf>
    <xf numFmtId="0" fontId="19" fillId="0" borderId="21" xfId="2" applyFont="1" applyBorder="1" applyAlignment="1">
      <alignment horizontal="centerContinuous" vertical="center"/>
    </xf>
    <xf numFmtId="0" fontId="19" fillId="0" borderId="40" xfId="2" applyFont="1" applyBorder="1" applyAlignment="1">
      <alignment vertical="center"/>
    </xf>
    <xf numFmtId="0" fontId="19" fillId="0" borderId="27" xfId="2" applyFont="1" applyBorder="1" applyAlignment="1">
      <alignment horizontal="center" vertical="top" wrapText="1"/>
    </xf>
    <xf numFmtId="0" fontId="19" fillId="0" borderId="39" xfId="2" applyFont="1" applyBorder="1" applyAlignment="1">
      <alignment horizontal="centerContinuous" vertical="center" wrapText="1"/>
    </xf>
    <xf numFmtId="0" fontId="19" fillId="0" borderId="7" xfId="2" applyFont="1" applyBorder="1" applyAlignment="1">
      <alignment horizontal="center" vertical="top" wrapText="1"/>
    </xf>
    <xf numFmtId="0" fontId="19" fillId="0" borderId="63" xfId="2" applyFont="1" applyBorder="1" applyAlignment="1">
      <alignment horizontal="centerContinuous" vertical="center" wrapText="1"/>
    </xf>
    <xf numFmtId="0" fontId="19" fillId="0" borderId="6" xfId="2" applyFont="1" applyBorder="1" applyAlignment="1">
      <alignment horizontal="center" vertical="center" wrapText="1"/>
    </xf>
    <xf numFmtId="0" fontId="19" fillId="0" borderId="9" xfId="2" applyFont="1" applyBorder="1" applyAlignment="1">
      <alignment horizontal="centerContinuous" vertical="center" wrapText="1"/>
    </xf>
    <xf numFmtId="0" fontId="19" fillId="0" borderId="13" xfId="2" applyFont="1" applyBorder="1" applyAlignment="1">
      <alignment horizontal="center" vertical="center" wrapText="1"/>
    </xf>
    <xf numFmtId="0" fontId="19" fillId="0" borderId="39" xfId="2" applyFont="1" applyBorder="1" applyAlignment="1">
      <alignment horizontal="center" vertical="center" wrapText="1"/>
    </xf>
    <xf numFmtId="0" fontId="19" fillId="0" borderId="63" xfId="2" applyFont="1" applyBorder="1" applyAlignment="1">
      <alignment horizontal="center" vertical="center" wrapText="1"/>
    </xf>
    <xf numFmtId="0" fontId="19" fillId="0" borderId="42" xfId="2" applyFont="1" applyBorder="1" applyAlignment="1">
      <alignment vertical="center"/>
    </xf>
    <xf numFmtId="14" fontId="19" fillId="0" borderId="37" xfId="2" applyNumberFormat="1" applyFont="1" applyBorder="1" applyAlignment="1">
      <alignment horizontal="center" vertical="center" wrapText="1"/>
    </xf>
    <xf numFmtId="0" fontId="19" fillId="0" borderId="41" xfId="2" applyFont="1" applyBorder="1" applyAlignment="1">
      <alignment horizontal="centerContinuous" vertical="center" wrapText="1"/>
    </xf>
    <xf numFmtId="0" fontId="19" fillId="0" borderId="38" xfId="2" applyFont="1" applyBorder="1" applyAlignment="1">
      <alignment horizontal="centerContinuous" vertical="center" wrapText="1"/>
    </xf>
    <xf numFmtId="0" fontId="19" fillId="0" borderId="41" xfId="2" applyFont="1" applyBorder="1" applyAlignment="1">
      <alignment horizontal="center" vertical="center" wrapText="1"/>
    </xf>
    <xf numFmtId="180" fontId="19" fillId="0" borderId="0" xfId="2" applyNumberFormat="1" applyFont="1" applyBorder="1" applyAlignment="1">
      <alignment horizontal="center" vertical="center"/>
    </xf>
    <xf numFmtId="206" fontId="49" fillId="0" borderId="0" xfId="2" applyNumberFormat="1" applyFont="1" applyBorder="1" applyAlignment="1">
      <alignment horizontal="center" vertical="center"/>
    </xf>
    <xf numFmtId="180" fontId="19" fillId="0" borderId="14" xfId="2" applyNumberFormat="1" applyFont="1" applyBorder="1" applyAlignment="1">
      <alignment horizontal="center" vertical="center"/>
    </xf>
    <xf numFmtId="206" fontId="49" fillId="0" borderId="15" xfId="2" applyNumberFormat="1" applyFont="1" applyBorder="1" applyAlignment="1">
      <alignment horizontal="center" vertical="center"/>
    </xf>
    <xf numFmtId="207" fontId="49" fillId="0" borderId="0" xfId="2" applyNumberFormat="1" applyFont="1" applyBorder="1" applyAlignment="1">
      <alignment horizontal="center" vertical="center"/>
    </xf>
    <xf numFmtId="0" fontId="66" fillId="0" borderId="48" xfId="2" applyFont="1" applyBorder="1" applyAlignment="1">
      <alignment vertical="center"/>
    </xf>
    <xf numFmtId="180" fontId="19" fillId="0" borderId="17" xfId="2" applyNumberFormat="1" applyFont="1" applyBorder="1" applyAlignment="1">
      <alignment horizontal="center" vertical="center"/>
    </xf>
    <xf numFmtId="207" fontId="49" fillId="0" borderId="17" xfId="2" applyNumberFormat="1" applyFont="1" applyBorder="1" applyAlignment="1">
      <alignment horizontal="center" vertical="center"/>
    </xf>
    <xf numFmtId="206" fontId="49" fillId="0" borderId="17" xfId="2" applyNumberFormat="1" applyFont="1" applyBorder="1" applyAlignment="1">
      <alignment horizontal="center" vertical="center"/>
    </xf>
    <xf numFmtId="180" fontId="19" fillId="0" borderId="18" xfId="2" applyNumberFormat="1" applyFont="1" applyBorder="1" applyAlignment="1">
      <alignment horizontal="center" vertical="center"/>
    </xf>
    <xf numFmtId="206" fontId="49" fillId="0" borderId="19" xfId="2" applyNumberFormat="1" applyFont="1" applyBorder="1" applyAlignment="1">
      <alignment horizontal="center" vertical="center"/>
    </xf>
    <xf numFmtId="0" fontId="19" fillId="0" borderId="0" xfId="2" applyFont="1" applyAlignment="1">
      <alignment horizontal="right"/>
    </xf>
    <xf numFmtId="0" fontId="19" fillId="0" borderId="0" xfId="2" applyFont="1" applyBorder="1" applyAlignment="1">
      <alignment horizontal="center" vertical="center" wrapText="1"/>
    </xf>
    <xf numFmtId="0" fontId="41" fillId="0" borderId="0" xfId="2" applyFont="1" applyBorder="1"/>
    <xf numFmtId="0" fontId="19" fillId="0" borderId="0" xfId="2" applyFont="1" applyBorder="1" applyAlignment="1">
      <alignment horizontal="right"/>
    </xf>
    <xf numFmtId="0" fontId="19" fillId="0" borderId="0" xfId="2" applyFont="1" applyAlignment="1">
      <alignment horizontal="left"/>
    </xf>
    <xf numFmtId="0" fontId="19" fillId="0" borderId="40" xfId="0" applyFont="1" applyBorder="1" applyAlignment="1">
      <alignment horizontal="centerContinuous" vertical="center"/>
    </xf>
    <xf numFmtId="0" fontId="41" fillId="0" borderId="0" xfId="2" applyFont="1" applyAlignment="1">
      <alignment horizontal="centerContinuous" vertical="top"/>
    </xf>
    <xf numFmtId="0" fontId="47" fillId="0" borderId="0" xfId="2" applyFont="1" applyAlignment="1">
      <alignment horizontal="centerContinuous" vertical="top"/>
    </xf>
    <xf numFmtId="0" fontId="19" fillId="0" borderId="1" xfId="2" applyNumberFormat="1" applyFont="1" applyBorder="1" applyAlignment="1">
      <alignment horizontal="center" vertical="center" wrapText="1"/>
    </xf>
    <xf numFmtId="0" fontId="41" fillId="0" borderId="2" xfId="2" applyFont="1" applyBorder="1" applyAlignment="1">
      <alignment vertical="center"/>
    </xf>
    <xf numFmtId="0" fontId="41" fillId="0" borderId="3" xfId="2" applyFont="1" applyBorder="1" applyAlignment="1">
      <alignment vertical="center"/>
    </xf>
    <xf numFmtId="0" fontId="19" fillId="0" borderId="80" xfId="2" applyFont="1" applyBorder="1" applyAlignment="1">
      <alignment horizontal="center" vertical="center" wrapText="1"/>
    </xf>
    <xf numFmtId="0" fontId="19" fillId="0" borderId="71" xfId="2" applyFont="1" applyBorder="1" applyAlignment="1">
      <alignment horizontal="center" vertical="center" wrapText="1"/>
    </xf>
    <xf numFmtId="0" fontId="19" fillId="0" borderId="45" xfId="2" applyFont="1" applyBorder="1" applyAlignment="1">
      <alignment horizontal="center" vertical="center" wrapText="1"/>
    </xf>
    <xf numFmtId="0" fontId="19" fillId="0" borderId="3" xfId="2" applyFont="1" applyBorder="1" applyAlignment="1">
      <alignment horizontal="center" vertical="center" wrapText="1"/>
    </xf>
    <xf numFmtId="0" fontId="19" fillId="0" borderId="2" xfId="2" applyFont="1" applyBorder="1" applyAlignment="1">
      <alignment horizontal="center" vertical="center" wrapText="1"/>
    </xf>
    <xf numFmtId="0" fontId="19" fillId="0" borderId="21" xfId="2" applyFont="1" applyBorder="1" applyAlignment="1">
      <alignment horizontal="center" vertical="center" wrapText="1"/>
    </xf>
    <xf numFmtId="0" fontId="41" fillId="0" borderId="5" xfId="2" applyFont="1" applyBorder="1" applyAlignment="1">
      <alignment vertical="center"/>
    </xf>
    <xf numFmtId="0" fontId="41" fillId="0" borderId="0" xfId="2" applyFont="1" applyAlignment="1">
      <alignment vertical="center"/>
    </xf>
    <xf numFmtId="0" fontId="41" fillId="0" borderId="6" xfId="2" applyFont="1" applyBorder="1" applyAlignment="1">
      <alignment vertical="center"/>
    </xf>
    <xf numFmtId="0" fontId="41" fillId="0" borderId="13" xfId="2" applyFont="1" applyBorder="1" applyAlignment="1">
      <alignment horizontal="center" vertical="center" wrapText="1"/>
    </xf>
    <xf numFmtId="0" fontId="19" fillId="0" borderId="13" xfId="2" applyFont="1" applyBorder="1" applyAlignment="1">
      <alignment horizontal="center" vertical="center" wrapText="1"/>
    </xf>
    <xf numFmtId="0" fontId="19" fillId="0" borderId="28" xfId="2" applyFont="1" applyBorder="1" applyAlignment="1">
      <alignment horizontal="center" vertical="center" wrapText="1"/>
    </xf>
    <xf numFmtId="0" fontId="19" fillId="0" borderId="12" xfId="2" applyFont="1" applyBorder="1" applyAlignment="1">
      <alignment horizontal="center" vertical="center" wrapText="1"/>
    </xf>
    <xf numFmtId="0" fontId="19" fillId="0" borderId="9" xfId="2" applyFont="1" applyBorder="1" applyAlignment="1">
      <alignment horizontal="center" vertical="center" wrapText="1"/>
    </xf>
    <xf numFmtId="0" fontId="19" fillId="0" borderId="11" xfId="2" applyFont="1" applyBorder="1" applyAlignment="1">
      <alignment horizontal="center" vertical="center" wrapText="1"/>
    </xf>
    <xf numFmtId="0" fontId="19" fillId="0" borderId="33" xfId="2" applyFont="1" applyBorder="1" applyAlignment="1">
      <alignment horizontal="center" vertical="center" wrapText="1"/>
    </xf>
    <xf numFmtId="0" fontId="19" fillId="0" borderId="38" xfId="2" applyFont="1" applyBorder="1" applyAlignment="1">
      <alignment horizontal="center" vertical="center" wrapText="1"/>
    </xf>
    <xf numFmtId="0" fontId="19" fillId="0" borderId="39" xfId="2" applyFont="1" applyBorder="1" applyAlignment="1">
      <alignment horizontal="center" vertical="center" wrapText="1"/>
    </xf>
    <xf numFmtId="0" fontId="19" fillId="0" borderId="7" xfId="2" applyFont="1" applyBorder="1" applyAlignment="1">
      <alignment horizontal="center" vertical="center" wrapText="1"/>
    </xf>
    <xf numFmtId="0" fontId="19" fillId="0" borderId="41" xfId="2" applyFont="1" applyBorder="1" applyAlignment="1">
      <alignment horizontal="center" vertical="center"/>
    </xf>
    <xf numFmtId="0" fontId="19" fillId="0" borderId="37" xfId="2" applyFont="1" applyBorder="1" applyAlignment="1">
      <alignment horizontal="center" vertical="center"/>
    </xf>
    <xf numFmtId="0" fontId="19" fillId="0" borderId="8" xfId="2" applyFont="1" applyBorder="1" applyAlignment="1">
      <alignment horizontal="center" vertical="center" wrapText="1"/>
    </xf>
    <xf numFmtId="0" fontId="41" fillId="0" borderId="9" xfId="2" applyFont="1" applyBorder="1" applyAlignment="1">
      <alignment horizontal="center" vertical="center" wrapText="1"/>
    </xf>
    <xf numFmtId="0" fontId="19" fillId="0" borderId="30" xfId="2" applyFont="1" applyBorder="1" applyAlignment="1">
      <alignment horizontal="center" vertical="center" wrapText="1"/>
    </xf>
    <xf numFmtId="0" fontId="19" fillId="0" borderId="74" xfId="2" applyFont="1" applyBorder="1" applyAlignment="1">
      <alignment horizontal="center" vertical="center" wrapText="1"/>
    </xf>
    <xf numFmtId="0" fontId="19" fillId="0" borderId="47" xfId="2" applyFont="1" applyBorder="1" applyAlignment="1">
      <alignment horizontal="center" vertical="center" wrapText="1"/>
    </xf>
    <xf numFmtId="0" fontId="19" fillId="0" borderId="38" xfId="2" applyFont="1" applyBorder="1" applyAlignment="1">
      <alignment horizontal="centerContinuous" vertical="center"/>
    </xf>
    <xf numFmtId="0" fontId="19" fillId="0" borderId="39" xfId="2" applyFont="1" applyBorder="1" applyAlignment="1">
      <alignment horizontal="centerContinuous" vertical="center"/>
    </xf>
    <xf numFmtId="0" fontId="19" fillId="0" borderId="41" xfId="2" applyFont="1" applyBorder="1" applyAlignment="1">
      <alignment horizontal="centerContinuous" vertical="center"/>
    </xf>
    <xf numFmtId="0" fontId="19" fillId="0" borderId="47" xfId="2" applyFont="1" applyBorder="1" applyAlignment="1">
      <alignment horizontal="centerContinuous" vertical="center"/>
    </xf>
    <xf numFmtId="0" fontId="41" fillId="0" borderId="76" xfId="2" applyFont="1" applyBorder="1" applyAlignment="1">
      <alignment vertical="center"/>
    </xf>
    <xf numFmtId="0" fontId="41" fillId="0" borderId="68" xfId="2" applyFont="1" applyBorder="1" applyAlignment="1">
      <alignment vertical="center"/>
    </xf>
    <xf numFmtId="0" fontId="41" fillId="0" borderId="27" xfId="2" applyFont="1" applyBorder="1" applyAlignment="1">
      <alignment vertical="center"/>
    </xf>
    <xf numFmtId="0" fontId="49" fillId="0" borderId="0" xfId="2" applyFont="1" applyBorder="1" applyAlignment="1">
      <alignment vertical="center"/>
    </xf>
    <xf numFmtId="0" fontId="49" fillId="0" borderId="7" xfId="2" applyFont="1" applyBorder="1" applyAlignment="1">
      <alignment vertical="center"/>
    </xf>
    <xf numFmtId="0" fontId="49" fillId="0" borderId="27" xfId="2" applyFont="1" applyBorder="1" applyAlignment="1">
      <alignment vertical="center"/>
    </xf>
    <xf numFmtId="0" fontId="49" fillId="0" borderId="30" xfId="2" applyFont="1" applyBorder="1" applyAlignment="1">
      <alignment vertical="center"/>
    </xf>
    <xf numFmtId="0" fontId="49" fillId="0" borderId="15" xfId="2" applyFont="1" applyBorder="1" applyAlignment="1">
      <alignment vertical="center"/>
    </xf>
    <xf numFmtId="0" fontId="41" fillId="0" borderId="5" xfId="2" applyFont="1" applyBorder="1"/>
    <xf numFmtId="0" fontId="66" fillId="0" borderId="0" xfId="2" applyNumberFormat="1" applyFont="1" applyBorder="1" applyAlignment="1">
      <alignment vertical="center"/>
    </xf>
    <xf numFmtId="0" fontId="19" fillId="0" borderId="0" xfId="2" applyNumberFormat="1" applyFont="1" applyBorder="1" applyAlignment="1">
      <alignment vertical="center"/>
    </xf>
    <xf numFmtId="0" fontId="19" fillId="0" borderId="6" xfId="2" applyNumberFormat="1" applyFont="1" applyBorder="1" applyAlignment="1">
      <alignment vertical="center"/>
    </xf>
    <xf numFmtId="204" fontId="55" fillId="0" borderId="0" xfId="2" applyNumberFormat="1" applyFont="1" applyBorder="1" applyAlignment="1">
      <alignment horizontal="center" vertical="center"/>
    </xf>
    <xf numFmtId="204" fontId="55" fillId="0" borderId="9" xfId="2" applyNumberFormat="1" applyFont="1" applyBorder="1" applyAlignment="1">
      <alignment horizontal="center" vertical="center"/>
    </xf>
    <xf numFmtId="204" fontId="55" fillId="0" borderId="6" xfId="2" applyNumberFormat="1" applyFont="1" applyBorder="1" applyAlignment="1">
      <alignment horizontal="center" vertical="center"/>
    </xf>
    <xf numFmtId="204" fontId="55" fillId="0" borderId="14" xfId="2" applyNumberFormat="1" applyFont="1" applyBorder="1" applyAlignment="1">
      <alignment horizontal="center" vertical="center"/>
    </xf>
    <xf numFmtId="204" fontId="55" fillId="0" borderId="15" xfId="2" applyNumberFormat="1" applyFont="1" applyBorder="1" applyAlignment="1">
      <alignment horizontal="center" vertical="center"/>
    </xf>
    <xf numFmtId="0" fontId="19" fillId="0" borderId="5" xfId="2" applyFont="1" applyBorder="1" applyAlignment="1">
      <alignment vertical="center"/>
    </xf>
    <xf numFmtId="204" fontId="49" fillId="0" borderId="0" xfId="2" applyNumberFormat="1" applyFont="1" applyBorder="1" applyAlignment="1">
      <alignment horizontal="center" vertical="center"/>
    </xf>
    <xf numFmtId="204" fontId="49" fillId="0" borderId="9" xfId="2" applyNumberFormat="1" applyFont="1" applyBorder="1" applyAlignment="1">
      <alignment horizontal="center" vertical="center"/>
    </xf>
    <xf numFmtId="204" fontId="49" fillId="0" borderId="6" xfId="2" applyNumberFormat="1" applyFont="1" applyBorder="1" applyAlignment="1">
      <alignment horizontal="center" vertical="center"/>
    </xf>
    <xf numFmtId="204" fontId="49" fillId="0" borderId="14" xfId="2" applyNumberFormat="1" applyFont="1" applyBorder="1" applyAlignment="1">
      <alignment horizontal="center" vertical="center"/>
    </xf>
    <xf numFmtId="204" fontId="49" fillId="0" borderId="15" xfId="2" applyNumberFormat="1" applyFont="1" applyBorder="1" applyAlignment="1">
      <alignment horizontal="center" vertical="center"/>
    </xf>
    <xf numFmtId="205" fontId="19" fillId="0" borderId="0" xfId="2" applyNumberFormat="1" applyFont="1" applyFill="1" applyBorder="1" applyAlignment="1">
      <alignment horizontal="right" vertical="center"/>
    </xf>
    <xf numFmtId="0" fontId="41" fillId="0" borderId="9" xfId="2" applyFont="1" applyBorder="1"/>
    <xf numFmtId="0" fontId="41" fillId="0" borderId="15" xfId="2" applyFont="1" applyBorder="1"/>
    <xf numFmtId="0" fontId="19" fillId="0" borderId="5" xfId="2" applyFont="1" applyFill="1" applyBorder="1" applyAlignment="1">
      <alignment vertical="center"/>
    </xf>
    <xf numFmtId="0" fontId="19" fillId="0" borderId="0" xfId="2" applyNumberFormat="1" applyFont="1" applyFill="1" applyBorder="1" applyAlignment="1">
      <alignment vertical="center"/>
    </xf>
    <xf numFmtId="0" fontId="19" fillId="0" borderId="10" xfId="2" applyFont="1" applyBorder="1" applyAlignment="1">
      <alignment vertical="center"/>
    </xf>
    <xf numFmtId="0" fontId="19" fillId="0" borderId="11" xfId="2" applyFont="1" applyBorder="1" applyAlignment="1">
      <alignment vertical="center"/>
    </xf>
    <xf numFmtId="0" fontId="19" fillId="0" borderId="11" xfId="2" applyNumberFormat="1" applyFont="1" applyBorder="1" applyAlignment="1">
      <alignment vertical="center"/>
    </xf>
    <xf numFmtId="0" fontId="19" fillId="0" borderId="12" xfId="2" applyNumberFormat="1" applyFont="1" applyBorder="1" applyAlignment="1">
      <alignment vertical="center"/>
    </xf>
    <xf numFmtId="204" fontId="49" fillId="0" borderId="11" xfId="2" applyNumberFormat="1" applyFont="1" applyBorder="1" applyAlignment="1">
      <alignment horizontal="right" vertical="center"/>
    </xf>
    <xf numFmtId="204" fontId="49" fillId="0" borderId="13" xfId="2" applyNumberFormat="1" applyFont="1" applyBorder="1" applyAlignment="1">
      <alignment horizontal="center" vertical="center"/>
    </xf>
    <xf numFmtId="204" fontId="49" fillId="0" borderId="12" xfId="2" applyNumberFormat="1" applyFont="1" applyBorder="1" applyAlignment="1">
      <alignment horizontal="right" vertical="center"/>
    </xf>
    <xf numFmtId="204" fontId="49" fillId="0" borderId="28" xfId="2" applyNumberFormat="1" applyFont="1" applyBorder="1" applyAlignment="1">
      <alignment horizontal="right" vertical="center"/>
    </xf>
    <xf numFmtId="204" fontId="49" fillId="0" borderId="33" xfId="2" applyNumberFormat="1" applyFont="1" applyBorder="1" applyAlignment="1">
      <alignment horizontal="right" vertical="center"/>
    </xf>
    <xf numFmtId="0" fontId="19" fillId="0" borderId="6" xfId="2" applyFont="1" applyBorder="1" applyAlignment="1">
      <alignment vertical="center"/>
    </xf>
    <xf numFmtId="0" fontId="19" fillId="0" borderId="77" xfId="2" applyFont="1" applyBorder="1" applyAlignment="1">
      <alignment vertical="center"/>
    </xf>
    <xf numFmtId="0" fontId="66" fillId="0" borderId="0" xfId="2" applyFont="1" applyAlignment="1"/>
    <xf numFmtId="0" fontId="66" fillId="0" borderId="6" xfId="2" applyFont="1" applyBorder="1" applyAlignment="1"/>
    <xf numFmtId="0" fontId="41" fillId="0" borderId="6" xfId="2" applyFont="1" applyBorder="1"/>
    <xf numFmtId="0" fontId="66" fillId="0" borderId="0" xfId="2" applyNumberFormat="1" applyFont="1" applyBorder="1" applyAlignment="1">
      <alignment horizontal="left" vertical="center"/>
    </xf>
    <xf numFmtId="0" fontId="66" fillId="0" borderId="0" xfId="2" applyFont="1" applyBorder="1" applyAlignment="1">
      <alignment vertical="center"/>
    </xf>
    <xf numFmtId="0" fontId="47" fillId="0" borderId="0" xfId="2" applyFont="1"/>
    <xf numFmtId="0" fontId="66" fillId="0" borderId="6" xfId="2" applyNumberFormat="1" applyFont="1" applyBorder="1" applyAlignment="1">
      <alignment horizontal="right" vertical="center"/>
    </xf>
    <xf numFmtId="0" fontId="41" fillId="0" borderId="16" xfId="2" applyFont="1" applyBorder="1"/>
    <xf numFmtId="0" fontId="41" fillId="0" borderId="17" xfId="2" applyFont="1" applyBorder="1"/>
    <xf numFmtId="204" fontId="49" fillId="0" borderId="24" xfId="2" applyNumberFormat="1" applyFont="1" applyBorder="1" applyAlignment="1">
      <alignment horizontal="center" vertical="center"/>
    </xf>
    <xf numFmtId="0" fontId="41" fillId="0" borderId="24" xfId="2" applyFont="1" applyBorder="1"/>
    <xf numFmtId="0" fontId="41" fillId="0" borderId="19" xfId="2" applyFont="1" applyBorder="1"/>
    <xf numFmtId="0" fontId="66" fillId="0" borderId="0" xfId="2" applyFont="1"/>
    <xf numFmtId="0" fontId="19" fillId="0" borderId="0" xfId="2" quotePrefix="1" applyFont="1" applyAlignment="1"/>
    <xf numFmtId="0" fontId="19" fillId="0" borderId="0" xfId="2" quotePrefix="1" applyFont="1"/>
    <xf numFmtId="0" fontId="19" fillId="0" borderId="0" xfId="2" applyFont="1" applyAlignment="1">
      <alignment horizontal="right" vertical="center"/>
    </xf>
    <xf numFmtId="0" fontId="41" fillId="0" borderId="0" xfId="2" applyFont="1" applyBorder="1" applyAlignment="1">
      <alignment vertical="center"/>
    </xf>
    <xf numFmtId="0" fontId="47" fillId="0" borderId="0" xfId="2" applyNumberFormat="1" applyFont="1" applyBorder="1" applyAlignment="1">
      <alignment horizontal="centerContinuous" vertical="center"/>
    </xf>
    <xf numFmtId="0" fontId="41" fillId="0" borderId="0" xfId="2" applyFont="1" applyBorder="1" applyAlignment="1">
      <alignment horizontal="centerContinuous" vertical="center"/>
    </xf>
    <xf numFmtId="0" fontId="40" fillId="0" borderId="0" xfId="2" applyFont="1" applyBorder="1" applyAlignment="1">
      <alignment horizontal="centerContinuous" vertical="center"/>
    </xf>
    <xf numFmtId="0" fontId="19" fillId="0" borderId="2" xfId="2" applyNumberFormat="1" applyFont="1" applyBorder="1" applyAlignment="1">
      <alignment horizontal="center" vertical="center" wrapText="1"/>
    </xf>
    <xf numFmtId="0" fontId="19" fillId="0" borderId="3" xfId="2" applyNumberFormat="1" applyFont="1" applyBorder="1" applyAlignment="1">
      <alignment horizontal="center" vertical="center" wrapText="1"/>
    </xf>
    <xf numFmtId="49" fontId="19" fillId="0" borderId="26" xfId="2" applyNumberFormat="1" applyFont="1" applyBorder="1" applyAlignment="1">
      <alignment horizontal="centerContinuous" vertical="center"/>
    </xf>
    <xf numFmtId="49" fontId="19" fillId="0" borderId="4" xfId="2" applyNumberFormat="1" applyFont="1" applyBorder="1" applyAlignment="1">
      <alignment horizontal="centerContinuous" vertical="center"/>
    </xf>
    <xf numFmtId="49" fontId="19" fillId="0" borderId="2" xfId="2" applyNumberFormat="1" applyFont="1" applyBorder="1" applyAlignment="1">
      <alignment horizontal="center" vertical="center" wrapText="1"/>
    </xf>
    <xf numFmtId="0" fontId="41" fillId="0" borderId="3" xfId="2" applyFont="1" applyBorder="1" applyAlignment="1">
      <alignment horizontal="center" vertical="center" wrapText="1"/>
    </xf>
    <xf numFmtId="49" fontId="19" fillId="0" borderId="45" xfId="2" applyNumberFormat="1" applyFont="1" applyBorder="1" applyAlignment="1">
      <alignment horizontal="center" vertical="center" wrapText="1"/>
    </xf>
    <xf numFmtId="0" fontId="41" fillId="0" borderId="21" xfId="2" applyFont="1" applyBorder="1" applyAlignment="1">
      <alignment horizontal="center" vertical="center" wrapText="1"/>
    </xf>
    <xf numFmtId="0" fontId="19" fillId="0" borderId="5" xfId="2" applyNumberFormat="1" applyFont="1" applyBorder="1" applyAlignment="1">
      <alignment horizontal="center" vertical="center" wrapText="1"/>
    </xf>
    <xf numFmtId="0" fontId="19" fillId="0" borderId="0" xfId="2" applyNumberFormat="1" applyFont="1" applyBorder="1" applyAlignment="1">
      <alignment horizontal="center" vertical="center" wrapText="1"/>
    </xf>
    <xf numFmtId="0" fontId="19" fillId="0" borderId="6" xfId="2" applyNumberFormat="1" applyFont="1" applyBorder="1" applyAlignment="1">
      <alignment horizontal="center" vertical="center" wrapText="1"/>
    </xf>
    <xf numFmtId="49" fontId="19" fillId="0" borderId="68" xfId="2" applyNumberFormat="1" applyFont="1" applyBorder="1" applyAlignment="1">
      <alignment horizontal="center" vertical="center" wrapText="1"/>
    </xf>
    <xf numFmtId="0" fontId="41" fillId="0" borderId="27" xfId="2" applyFont="1" applyBorder="1" applyAlignment="1">
      <alignment horizontal="center" vertical="center" wrapText="1"/>
    </xf>
    <xf numFmtId="49" fontId="19" fillId="0" borderId="41" xfId="2" applyNumberFormat="1" applyFont="1" applyBorder="1" applyAlignment="1">
      <alignment horizontal="centerContinuous" vertical="center"/>
    </xf>
    <xf numFmtId="49" fontId="19" fillId="0" borderId="37" xfId="2" applyNumberFormat="1" applyFont="1" applyBorder="1" applyAlignment="1">
      <alignment horizontal="centerContinuous" vertical="center"/>
    </xf>
    <xf numFmtId="49" fontId="19" fillId="0" borderId="38" xfId="2" applyNumberFormat="1" applyFont="1" applyBorder="1" applyAlignment="1">
      <alignment horizontal="centerContinuous" vertical="center"/>
    </xf>
    <xf numFmtId="0" fontId="41" fillId="0" borderId="0" xfId="2" applyFont="1" applyBorder="1" applyAlignment="1">
      <alignment horizontal="center" vertical="center" wrapText="1"/>
    </xf>
    <xf numFmtId="0" fontId="41" fillId="0" borderId="6" xfId="2" applyFont="1" applyBorder="1" applyAlignment="1">
      <alignment horizontal="center" vertical="center" wrapText="1"/>
    </xf>
    <xf numFmtId="0" fontId="41" fillId="0" borderId="14" xfId="2" applyFont="1" applyBorder="1" applyAlignment="1">
      <alignment horizontal="center" vertical="center" wrapText="1"/>
    </xf>
    <xf numFmtId="0" fontId="41" fillId="0" borderId="15" xfId="2" applyFont="1" applyBorder="1" applyAlignment="1">
      <alignment horizontal="center" vertical="center" wrapText="1"/>
    </xf>
    <xf numFmtId="0" fontId="41" fillId="0" borderId="11" xfId="2" applyFont="1" applyBorder="1" applyAlignment="1">
      <alignment horizontal="center" vertical="center" wrapText="1"/>
    </xf>
    <xf numFmtId="0" fontId="41" fillId="0" borderId="12" xfId="2" applyFont="1" applyBorder="1" applyAlignment="1">
      <alignment horizontal="center" vertical="center" wrapText="1"/>
    </xf>
    <xf numFmtId="49" fontId="19" fillId="0" borderId="11" xfId="2" applyNumberFormat="1" applyFont="1" applyBorder="1" applyAlignment="1">
      <alignment horizontal="centerContinuous" vertical="center"/>
    </xf>
    <xf numFmtId="49" fontId="19" fillId="0" borderId="12" xfId="2" applyNumberFormat="1" applyFont="1" applyBorder="1" applyAlignment="1">
      <alignment horizontal="centerContinuous" vertical="center"/>
    </xf>
    <xf numFmtId="0" fontId="41" fillId="0" borderId="28" xfId="2" applyFont="1" applyBorder="1" applyAlignment="1">
      <alignment horizontal="center" vertical="center" wrapText="1"/>
    </xf>
    <xf numFmtId="0" fontId="41" fillId="0" borderId="33" xfId="2" applyFont="1" applyBorder="1" applyAlignment="1">
      <alignment horizontal="center" vertical="center" wrapText="1"/>
    </xf>
    <xf numFmtId="0" fontId="19" fillId="0" borderId="27" xfId="2" applyNumberFormat="1" applyFont="1" applyBorder="1" applyAlignment="1">
      <alignment horizontal="center" vertical="center" wrapText="1"/>
    </xf>
    <xf numFmtId="0" fontId="19" fillId="0" borderId="7" xfId="2" applyNumberFormat="1" applyFont="1" applyBorder="1" applyAlignment="1">
      <alignment horizontal="center" vertical="center" wrapText="1"/>
    </xf>
    <xf numFmtId="0" fontId="19" fillId="0" borderId="8" xfId="2" applyNumberFormat="1" applyFont="1" applyBorder="1" applyAlignment="1">
      <alignment horizontal="center" vertical="center" wrapText="1"/>
    </xf>
    <xf numFmtId="0" fontId="41" fillId="0" borderId="12" xfId="2" applyNumberFormat="1" applyFont="1" applyBorder="1" applyAlignment="1">
      <alignment horizontal="center" vertical="center" wrapText="1"/>
    </xf>
    <xf numFmtId="0" fontId="41" fillId="0" borderId="13" xfId="2" applyNumberFormat="1" applyFont="1" applyBorder="1" applyAlignment="1">
      <alignment horizontal="center" vertical="center" wrapText="1"/>
    </xf>
    <xf numFmtId="0" fontId="41" fillId="0" borderId="47" xfId="2" applyNumberFormat="1" applyFont="1" applyBorder="1" applyAlignment="1">
      <alignment horizontal="center" vertical="center" wrapText="1"/>
    </xf>
    <xf numFmtId="0" fontId="19" fillId="0" borderId="41" xfId="2" applyNumberFormat="1" applyFont="1" applyBorder="1" applyAlignment="1">
      <alignment horizontal="center" vertical="center" wrapText="1"/>
    </xf>
    <xf numFmtId="0" fontId="19" fillId="0" borderId="37" xfId="2" applyNumberFormat="1" applyFont="1" applyBorder="1" applyAlignment="1">
      <alignment horizontal="center" vertical="center" wrapText="1"/>
    </xf>
    <xf numFmtId="0" fontId="19" fillId="0" borderId="36" xfId="2" applyNumberFormat="1" applyFont="1" applyBorder="1" applyAlignment="1">
      <alignment horizontal="center" vertical="center" wrapText="1"/>
    </xf>
    <xf numFmtId="0" fontId="19" fillId="0" borderId="10" xfId="2" applyNumberFormat="1" applyFont="1" applyBorder="1" applyAlignment="1">
      <alignment horizontal="center" vertical="center" wrapText="1"/>
    </xf>
    <xf numFmtId="0" fontId="19" fillId="0" borderId="11" xfId="2" applyNumberFormat="1" applyFont="1" applyBorder="1" applyAlignment="1">
      <alignment horizontal="center" vertical="center" wrapText="1"/>
    </xf>
    <xf numFmtId="0" fontId="19" fillId="0" borderId="12" xfId="2" applyNumberFormat="1" applyFont="1" applyBorder="1" applyAlignment="1">
      <alignment horizontal="center" vertical="center" wrapText="1"/>
    </xf>
    <xf numFmtId="49" fontId="19" fillId="0" borderId="36" xfId="2" applyNumberFormat="1" applyFont="1" applyBorder="1" applyAlignment="1">
      <alignment horizontal="centerContinuous" vertical="center"/>
    </xf>
    <xf numFmtId="0" fontId="19" fillId="0" borderId="5" xfId="2" applyNumberFormat="1" applyFont="1" applyBorder="1" applyAlignment="1">
      <alignment vertical="center"/>
    </xf>
    <xf numFmtId="198" fontId="19" fillId="0" borderId="30" xfId="2" applyNumberFormat="1" applyFont="1" applyBorder="1" applyAlignment="1">
      <alignment horizontal="center" vertical="center"/>
    </xf>
    <xf numFmtId="198" fontId="19" fillId="0" borderId="68" xfId="2" applyNumberFormat="1" applyFont="1" applyBorder="1" applyAlignment="1">
      <alignment horizontal="center" vertical="center"/>
    </xf>
    <xf numFmtId="198" fontId="19" fillId="0" borderId="27" xfId="2" applyNumberFormat="1" applyFont="1" applyBorder="1" applyAlignment="1">
      <alignment horizontal="center" vertical="center"/>
    </xf>
    <xf numFmtId="175" fontId="49" fillId="0" borderId="0" xfId="2" applyNumberFormat="1" applyFont="1" applyBorder="1" applyAlignment="1">
      <alignment horizontal="center" vertical="center"/>
    </xf>
    <xf numFmtId="199" fontId="19" fillId="0" borderId="14" xfId="2" applyNumberFormat="1" applyFont="1" applyBorder="1" applyAlignment="1">
      <alignment horizontal="center" vertical="center"/>
    </xf>
    <xf numFmtId="199" fontId="19" fillId="0" borderId="77" xfId="2" applyNumberFormat="1" applyFont="1" applyBorder="1" applyAlignment="1">
      <alignment horizontal="center" vertical="center"/>
    </xf>
    <xf numFmtId="200" fontId="66" fillId="0" borderId="14" xfId="2" applyNumberFormat="1" applyFont="1" applyBorder="1" applyAlignment="1">
      <alignment horizontal="right" vertical="center"/>
    </xf>
    <xf numFmtId="200" fontId="66" fillId="0" borderId="0" xfId="2" applyNumberFormat="1" applyFont="1" applyBorder="1" applyAlignment="1">
      <alignment horizontal="right" vertical="center"/>
    </xf>
    <xf numFmtId="191" fontId="55" fillId="0" borderId="14" xfId="2" applyNumberFormat="1" applyFont="1" applyBorder="1" applyAlignment="1">
      <alignment horizontal="right" vertical="center"/>
    </xf>
    <xf numFmtId="191" fontId="55" fillId="0" borderId="0" xfId="2" applyNumberFormat="1" applyFont="1" applyBorder="1" applyAlignment="1">
      <alignment horizontal="right" vertical="center"/>
    </xf>
    <xf numFmtId="191" fontId="66" fillId="0" borderId="14" xfId="2" applyNumberFormat="1" applyFont="1" applyBorder="1" applyAlignment="1">
      <alignment horizontal="right" vertical="center"/>
    </xf>
    <xf numFmtId="173" fontId="66" fillId="0" borderId="15" xfId="2" applyNumberFormat="1" applyFont="1" applyBorder="1" applyAlignment="1">
      <alignment horizontal="center" vertical="center"/>
    </xf>
    <xf numFmtId="200" fontId="19" fillId="0" borderId="14" xfId="2" applyNumberFormat="1" applyFont="1" applyBorder="1" applyAlignment="1">
      <alignment horizontal="right" vertical="center"/>
    </xf>
    <xf numFmtId="200" fontId="19" fillId="0" borderId="0" xfId="2" applyNumberFormat="1" applyFont="1" applyBorder="1" applyAlignment="1">
      <alignment horizontal="right" vertical="center"/>
    </xf>
    <xf numFmtId="191" fontId="49" fillId="0" borderId="14" xfId="2" applyNumberFormat="1" applyFont="1" applyBorder="1" applyAlignment="1">
      <alignment horizontal="right" vertical="center"/>
    </xf>
    <xf numFmtId="191" fontId="49" fillId="0" borderId="6" xfId="2" applyNumberFormat="1" applyFont="1" applyBorder="1" applyAlignment="1">
      <alignment horizontal="right" vertical="center"/>
    </xf>
    <xf numFmtId="191" fontId="19" fillId="0" borderId="14" xfId="2" applyNumberFormat="1" applyFont="1" applyBorder="1" applyAlignment="1">
      <alignment horizontal="right" vertical="center"/>
    </xf>
    <xf numFmtId="173" fontId="19" fillId="0" borderId="15" xfId="2" applyNumberFormat="1" applyFont="1" applyBorder="1" applyAlignment="1">
      <alignment horizontal="center" vertical="center"/>
    </xf>
    <xf numFmtId="198" fontId="19" fillId="0" borderId="14" xfId="2" applyNumberFormat="1" applyFont="1" applyBorder="1" applyAlignment="1">
      <alignment horizontal="center" vertical="center"/>
    </xf>
    <xf numFmtId="198" fontId="19" fillId="0" borderId="0" xfId="2" applyNumberFormat="1" applyFont="1" applyBorder="1" applyAlignment="1">
      <alignment horizontal="center" vertical="center"/>
    </xf>
    <xf numFmtId="175" fontId="49" fillId="0" borderId="14" xfId="2" applyNumberFormat="1" applyFont="1" applyBorder="1" applyAlignment="1">
      <alignment horizontal="center" vertical="center"/>
    </xf>
    <xf numFmtId="175" fontId="49" fillId="0" borderId="6" xfId="2" applyNumberFormat="1" applyFont="1" applyBorder="1" applyAlignment="1">
      <alignment horizontal="center" vertical="center"/>
    </xf>
    <xf numFmtId="173" fontId="19" fillId="0" borderId="14" xfId="2" applyNumberFormat="1" applyFont="1" applyBorder="1" applyAlignment="1">
      <alignment horizontal="center" vertical="center"/>
    </xf>
    <xf numFmtId="0" fontId="41" fillId="0" borderId="0" xfId="2" applyFont="1" applyAlignment="1">
      <alignment vertical="center"/>
    </xf>
    <xf numFmtId="0" fontId="41" fillId="0" borderId="14" xfId="2" applyFont="1" applyBorder="1" applyAlignment="1">
      <alignment vertical="center"/>
    </xf>
    <xf numFmtId="0" fontId="41" fillId="0" borderId="6" xfId="2" applyFont="1" applyBorder="1" applyAlignment="1">
      <alignment vertical="center"/>
    </xf>
    <xf numFmtId="0" fontId="41" fillId="0" borderId="0" xfId="2" applyFont="1" applyFill="1" applyAlignment="1">
      <alignment vertical="center"/>
    </xf>
    <xf numFmtId="0" fontId="41" fillId="0" borderId="14" xfId="2" applyFont="1" applyFill="1" applyBorder="1" applyAlignment="1">
      <alignment vertical="center"/>
    </xf>
    <xf numFmtId="0" fontId="41" fillId="0" borderId="6" xfId="2" applyFont="1" applyFill="1" applyBorder="1" applyAlignment="1">
      <alignment vertical="center"/>
    </xf>
    <xf numFmtId="0" fontId="41" fillId="0" borderId="15" xfId="2" applyFont="1" applyFill="1" applyBorder="1" applyAlignment="1">
      <alignment vertical="center"/>
    </xf>
    <xf numFmtId="198" fontId="19" fillId="0" borderId="14" xfId="2" applyNumberFormat="1" applyFont="1" applyFill="1" applyBorder="1" applyAlignment="1">
      <alignment horizontal="center" vertical="center"/>
    </xf>
    <xf numFmtId="198" fontId="19" fillId="0" borderId="0" xfId="2" applyNumberFormat="1" applyFont="1" applyFill="1" applyBorder="1" applyAlignment="1">
      <alignment horizontal="center" vertical="center"/>
    </xf>
    <xf numFmtId="198" fontId="19" fillId="0" borderId="0" xfId="2" applyNumberFormat="1" applyFont="1" applyFill="1" applyBorder="1" applyAlignment="1">
      <alignment horizontal="left" vertical="center"/>
    </xf>
    <xf numFmtId="175" fontId="49" fillId="0" borderId="14" xfId="2" applyNumberFormat="1" applyFont="1" applyFill="1" applyBorder="1" applyAlignment="1">
      <alignment horizontal="center" vertical="center"/>
    </xf>
    <xf numFmtId="175" fontId="49" fillId="0" borderId="6" xfId="2" applyNumberFormat="1" applyFont="1" applyFill="1" applyBorder="1" applyAlignment="1">
      <alignment horizontal="center" vertical="center"/>
    </xf>
    <xf numFmtId="191" fontId="55" fillId="0" borderId="6" xfId="2" applyNumberFormat="1" applyFont="1" applyBorder="1" applyAlignment="1">
      <alignment horizontal="right" vertical="center"/>
    </xf>
    <xf numFmtId="0" fontId="19" fillId="0" borderId="17" xfId="2" applyNumberFormat="1" applyFont="1" applyBorder="1" applyAlignment="1">
      <alignment vertical="center"/>
    </xf>
    <xf numFmtId="0" fontId="19" fillId="0" borderId="24" xfId="2" applyNumberFormat="1" applyFont="1" applyBorder="1" applyAlignment="1">
      <alignment vertical="center"/>
    </xf>
    <xf numFmtId="198" fontId="66" fillId="0" borderId="18" xfId="2" applyNumberFormat="1" applyFont="1" applyFill="1" applyBorder="1" applyAlignment="1">
      <alignment horizontal="center" vertical="center"/>
    </xf>
    <xf numFmtId="198" fontId="66" fillId="0" borderId="17" xfId="2" applyNumberFormat="1" applyFont="1" applyFill="1" applyBorder="1" applyAlignment="1">
      <alignment horizontal="center" vertical="center"/>
    </xf>
    <xf numFmtId="175" fontId="55" fillId="0" borderId="18" xfId="2" applyNumberFormat="1" applyFont="1" applyFill="1" applyBorder="1" applyAlignment="1">
      <alignment horizontal="center" vertical="center"/>
    </xf>
    <xf numFmtId="175" fontId="55" fillId="0" borderId="24" xfId="2" applyNumberFormat="1" applyFont="1" applyFill="1" applyBorder="1" applyAlignment="1">
      <alignment horizontal="center" vertical="center"/>
    </xf>
    <xf numFmtId="199" fontId="66" fillId="0" borderId="17" xfId="2" applyNumberFormat="1" applyFont="1" applyFill="1" applyBorder="1" applyAlignment="1">
      <alignment horizontal="center" vertical="center"/>
    </xf>
    <xf numFmtId="199" fontId="66" fillId="0" borderId="19" xfId="2" applyNumberFormat="1" applyFont="1" applyFill="1" applyBorder="1" applyAlignment="1">
      <alignment horizontal="center" vertical="center"/>
    </xf>
    <xf numFmtId="0" fontId="19" fillId="0" borderId="1" xfId="2" applyFont="1" applyBorder="1" applyAlignment="1">
      <alignment vertical="center"/>
    </xf>
    <xf numFmtId="0" fontId="66" fillId="0" borderId="2" xfId="2" applyFont="1" applyBorder="1" applyAlignment="1"/>
    <xf numFmtId="201" fontId="66" fillId="0" borderId="0" xfId="2" applyNumberFormat="1" applyFont="1" applyFill="1" applyBorder="1" applyAlignment="1">
      <alignment horizontal="center" vertical="center"/>
    </xf>
    <xf numFmtId="201" fontId="66" fillId="0" borderId="3" xfId="2" applyNumberFormat="1" applyFont="1" applyFill="1" applyBorder="1" applyAlignment="1">
      <alignment horizontal="center" vertical="center"/>
    </xf>
    <xf numFmtId="202" fontId="66" fillId="0" borderId="0" xfId="2" applyNumberFormat="1" applyFont="1" applyFill="1" applyBorder="1" applyAlignment="1">
      <alignment horizontal="center" vertical="center"/>
    </xf>
    <xf numFmtId="202" fontId="66" fillId="0" borderId="3" xfId="2" applyNumberFormat="1" applyFont="1" applyFill="1" applyBorder="1" applyAlignment="1">
      <alignment horizontal="center" vertical="center"/>
    </xf>
    <xf numFmtId="203" fontId="55" fillId="0" borderId="0" xfId="2" applyNumberFormat="1" applyFont="1" applyFill="1" applyBorder="1" applyAlignment="1">
      <alignment horizontal="center" vertical="center"/>
    </xf>
    <xf numFmtId="203" fontId="55" fillId="0" borderId="21" xfId="2" applyNumberFormat="1" applyFont="1" applyFill="1" applyBorder="1" applyAlignment="1">
      <alignment horizontal="center" vertical="center"/>
    </xf>
    <xf numFmtId="191" fontId="66" fillId="0" borderId="0" xfId="2" applyNumberFormat="1" applyFont="1" applyBorder="1" applyAlignment="1">
      <alignment horizontal="right" vertical="center"/>
    </xf>
    <xf numFmtId="0" fontId="19" fillId="0" borderId="17" xfId="2" applyNumberFormat="1" applyFont="1" applyFill="1" applyBorder="1" applyAlignment="1">
      <alignment vertical="center"/>
    </xf>
    <xf numFmtId="0" fontId="19" fillId="0" borderId="24" xfId="2" applyNumberFormat="1" applyFont="1" applyFill="1" applyBorder="1" applyAlignment="1">
      <alignment vertical="center"/>
    </xf>
    <xf numFmtId="0" fontId="19" fillId="0" borderId="19" xfId="2" applyNumberFormat="1" applyFont="1" applyFill="1" applyBorder="1" applyAlignment="1">
      <alignment horizontal="right"/>
    </xf>
    <xf numFmtId="0" fontId="46" fillId="0" borderId="0" xfId="0" applyFont="1" applyAlignment="1">
      <alignment horizontal="justify" vertical="center" readingOrder="1"/>
    </xf>
    <xf numFmtId="0" fontId="66" fillId="0" borderId="0" xfId="2" applyFont="1" applyBorder="1" applyAlignment="1"/>
    <xf numFmtId="0" fontId="41" fillId="0" borderId="3" xfId="2" applyFont="1" applyBorder="1"/>
    <xf numFmtId="0" fontId="66" fillId="0" borderId="0" xfId="2" applyFont="1" applyAlignment="1">
      <alignment vertical="top"/>
    </xf>
    <xf numFmtId="0" fontId="19" fillId="0" borderId="0" xfId="2" applyFont="1" applyAlignment="1">
      <alignment vertical="top"/>
    </xf>
    <xf numFmtId="0" fontId="41" fillId="0" borderId="0" xfId="2" applyFont="1" applyAlignment="1">
      <alignment vertical="top"/>
    </xf>
    <xf numFmtId="0" fontId="19" fillId="0" borderId="0" xfId="2" quotePrefix="1" applyFont="1" applyAlignment="1">
      <alignment vertical="top"/>
    </xf>
    <xf numFmtId="0" fontId="46" fillId="0" borderId="0" xfId="0" applyFont="1" applyAlignment="1">
      <alignment horizontal="justify" vertical="top"/>
    </xf>
    <xf numFmtId="0" fontId="19" fillId="0" borderId="0" xfId="2" applyFont="1" applyAlignment="1">
      <alignment horizontal="right" vertical="top"/>
    </xf>
    <xf numFmtId="0" fontId="19" fillId="0" borderId="0" xfId="2" applyFont="1" applyAlignment="1">
      <alignment horizontal="left" vertical="top"/>
    </xf>
    <xf numFmtId="0" fontId="19" fillId="0" borderId="0" xfId="2" applyNumberFormat="1" applyFont="1" applyAlignment="1">
      <alignment horizontal="centerContinuous"/>
    </xf>
    <xf numFmtId="0" fontId="47" fillId="0" borderId="0" xfId="2" applyNumberFormat="1" applyFont="1" applyAlignment="1">
      <alignment horizontal="centerContinuous"/>
    </xf>
    <xf numFmtId="0" fontId="56" fillId="0" borderId="0" xfId="2" applyNumberFormat="1" applyFont="1" applyAlignment="1">
      <alignment horizontal="centerContinuous" vertical="top"/>
    </xf>
    <xf numFmtId="0" fontId="40" fillId="0" borderId="0" xfId="2" applyNumberFormat="1" applyFont="1" applyAlignment="1">
      <alignment horizontal="centerContinuous" vertical="center"/>
    </xf>
    <xf numFmtId="0" fontId="19" fillId="0" borderId="0" xfId="2" applyNumberFormat="1" applyFont="1" applyAlignment="1">
      <alignment horizontal="centerContinuous" vertical="top"/>
    </xf>
    <xf numFmtId="0" fontId="47" fillId="0" borderId="0" xfId="2" applyNumberFormat="1" applyFont="1" applyAlignment="1">
      <alignment horizontal="centerContinuous" vertical="top"/>
    </xf>
    <xf numFmtId="0" fontId="41" fillId="0" borderId="2" xfId="2" applyFont="1" applyBorder="1" applyAlignment="1">
      <alignment horizontal="center" vertical="center" wrapText="1"/>
    </xf>
    <xf numFmtId="0" fontId="19" fillId="0" borderId="71" xfId="2" applyNumberFormat="1" applyFont="1" applyBorder="1" applyAlignment="1">
      <alignment horizontal="center" vertical="center" wrapText="1"/>
    </xf>
    <xf numFmtId="0" fontId="41" fillId="0" borderId="71" xfId="2" applyFont="1" applyBorder="1" applyAlignment="1">
      <alignment horizontal="center" vertical="center" wrapText="1"/>
    </xf>
    <xf numFmtId="0" fontId="19" fillId="0" borderId="45" xfId="2" applyNumberFormat="1" applyFont="1" applyBorder="1" applyAlignment="1">
      <alignment horizontal="center" vertical="center"/>
    </xf>
    <xf numFmtId="0" fontId="19" fillId="0" borderId="45" xfId="2" applyNumberFormat="1" applyFont="1" applyBorder="1" applyAlignment="1">
      <alignment horizontal="center" vertical="center" wrapText="1"/>
    </xf>
    <xf numFmtId="0" fontId="41" fillId="0" borderId="5" xfId="2" applyFont="1" applyBorder="1" applyAlignment="1">
      <alignment horizontal="center" vertical="center" wrapText="1"/>
    </xf>
    <xf numFmtId="0" fontId="41" fillId="0" borderId="0" xfId="2" applyFont="1" applyAlignment="1">
      <alignment horizontal="center" vertical="center" wrapText="1"/>
    </xf>
    <xf numFmtId="0" fontId="41" fillId="0" borderId="39" xfId="2" applyFont="1" applyBorder="1" applyAlignment="1">
      <alignment horizontal="center" vertical="center" wrapText="1"/>
    </xf>
    <xf numFmtId="0" fontId="41" fillId="0" borderId="28" xfId="2" applyFont="1" applyBorder="1" applyAlignment="1">
      <alignment vertical="center"/>
    </xf>
    <xf numFmtId="0" fontId="41" fillId="0" borderId="12" xfId="2" applyFont="1" applyBorder="1" applyAlignment="1">
      <alignment vertical="center"/>
    </xf>
    <xf numFmtId="0" fontId="41" fillId="0" borderId="7" xfId="2" applyFont="1" applyBorder="1" applyAlignment="1">
      <alignment horizontal="center" vertical="center" wrapText="1"/>
    </xf>
    <xf numFmtId="0" fontId="19" fillId="0" borderId="41" xfId="2" applyNumberFormat="1" applyFont="1" applyBorder="1" applyAlignment="1">
      <alignment horizontal="center" vertical="center"/>
    </xf>
    <xf numFmtId="0" fontId="41" fillId="0" borderId="37" xfId="2" applyFont="1" applyBorder="1" applyAlignment="1">
      <alignment horizontal="center" vertical="center"/>
    </xf>
    <xf numFmtId="0" fontId="41" fillId="0" borderId="38" xfId="2" applyFont="1" applyBorder="1" applyAlignment="1">
      <alignment horizontal="center" vertical="center"/>
    </xf>
    <xf numFmtId="0" fontId="41" fillId="0" borderId="74" xfId="2" applyFont="1" applyBorder="1" applyAlignment="1">
      <alignment horizontal="center" vertical="center" wrapText="1"/>
    </xf>
    <xf numFmtId="0" fontId="19" fillId="0" borderId="36" xfId="2" applyFont="1" applyBorder="1" applyAlignment="1">
      <alignment horizontal="center" vertical="center"/>
    </xf>
    <xf numFmtId="0" fontId="41" fillId="0" borderId="10" xfId="2" applyFont="1" applyBorder="1" applyAlignment="1">
      <alignment horizontal="center" vertical="center" wrapText="1"/>
    </xf>
    <xf numFmtId="0" fontId="19" fillId="0" borderId="41" xfId="2" applyNumberFormat="1" applyFont="1" applyBorder="1" applyAlignment="1">
      <alignment horizontal="centerContinuous" vertical="center"/>
    </xf>
    <xf numFmtId="0" fontId="19" fillId="0" borderId="37" xfId="2" applyNumberFormat="1" applyFont="1" applyBorder="1" applyAlignment="1">
      <alignment horizontal="centerContinuous" vertical="center"/>
    </xf>
    <xf numFmtId="0" fontId="19" fillId="0" borderId="38" xfId="2" applyNumberFormat="1" applyFont="1" applyBorder="1" applyAlignment="1">
      <alignment horizontal="centerContinuous" vertical="center"/>
    </xf>
    <xf numFmtId="0" fontId="19" fillId="0" borderId="36" xfId="2" applyNumberFormat="1" applyFont="1" applyBorder="1" applyAlignment="1">
      <alignment horizontal="centerContinuous" vertical="center"/>
    </xf>
    <xf numFmtId="166" fontId="19" fillId="0" borderId="30" xfId="2" applyNumberFormat="1" applyFont="1" applyBorder="1" applyAlignment="1">
      <alignment horizontal="center" vertical="center"/>
    </xf>
    <xf numFmtId="166" fontId="19" fillId="0" borderId="27" xfId="2" applyNumberFormat="1" applyFont="1" applyBorder="1" applyAlignment="1">
      <alignment horizontal="center" vertical="center"/>
    </xf>
    <xf numFmtId="166" fontId="19" fillId="0" borderId="68" xfId="2" applyNumberFormat="1" applyFont="1" applyBorder="1" applyAlignment="1">
      <alignment horizontal="center" vertical="center"/>
    </xf>
    <xf numFmtId="194" fontId="19" fillId="0" borderId="68" xfId="2" applyNumberFormat="1" applyFont="1" applyBorder="1" applyAlignment="1">
      <alignment horizontal="center" vertical="center"/>
    </xf>
    <xf numFmtId="194" fontId="19" fillId="0" borderId="27" xfId="2" applyNumberFormat="1" applyFont="1" applyBorder="1" applyAlignment="1">
      <alignment horizontal="center" vertical="center"/>
    </xf>
    <xf numFmtId="195" fontId="49" fillId="0" borderId="68" xfId="2" applyNumberFormat="1" applyFont="1" applyBorder="1" applyAlignment="1">
      <alignment horizontal="center" vertical="center"/>
    </xf>
    <xf numFmtId="195" fontId="49" fillId="0" borderId="15" xfId="2" applyNumberFormat="1" applyFont="1" applyBorder="1" applyAlignment="1">
      <alignment horizontal="center" vertical="center"/>
    </xf>
    <xf numFmtId="0" fontId="66" fillId="0" borderId="5" xfId="2" applyNumberFormat="1" applyFont="1" applyBorder="1" applyAlignment="1">
      <alignment vertical="center"/>
    </xf>
    <xf numFmtId="166" fontId="66" fillId="0" borderId="14" xfId="2" applyNumberFormat="1" applyFont="1" applyBorder="1" applyAlignment="1">
      <alignment horizontal="center" vertical="center"/>
    </xf>
    <xf numFmtId="166" fontId="66" fillId="0" borderId="6" xfId="2" applyNumberFormat="1" applyFont="1" applyBorder="1" applyAlignment="1">
      <alignment horizontal="center" vertical="center"/>
    </xf>
    <xf numFmtId="196" fontId="66" fillId="0" borderId="0" xfId="2" applyNumberFormat="1" applyFont="1" applyBorder="1" applyAlignment="1">
      <alignment horizontal="right" vertical="center"/>
    </xf>
    <xf numFmtId="197" fontId="66" fillId="0" borderId="0" xfId="2" applyNumberFormat="1" applyFont="1" applyBorder="1" applyAlignment="1">
      <alignment horizontal="right" vertical="center"/>
    </xf>
    <xf numFmtId="197" fontId="66" fillId="0" borderId="6" xfId="2" applyNumberFormat="1" applyFont="1" applyBorder="1" applyAlignment="1">
      <alignment horizontal="center" vertical="center"/>
    </xf>
    <xf numFmtId="166" fontId="66" fillId="0" borderId="0" xfId="2" applyNumberFormat="1" applyFont="1" applyBorder="1" applyAlignment="1">
      <alignment horizontal="center" vertical="center"/>
    </xf>
    <xf numFmtId="194" fontId="66" fillId="0" borderId="0" xfId="2" applyNumberFormat="1" applyFont="1" applyBorder="1" applyAlignment="1">
      <alignment horizontal="center" vertical="center"/>
    </xf>
    <xf numFmtId="194" fontId="66" fillId="0" borderId="6" xfId="2" applyNumberFormat="1" applyFont="1" applyBorder="1" applyAlignment="1">
      <alignment horizontal="center" vertical="center"/>
    </xf>
    <xf numFmtId="195" fontId="55" fillId="0" borderId="0" xfId="2" applyNumberFormat="1" applyFont="1" applyBorder="1" applyAlignment="1">
      <alignment horizontal="center" vertical="center"/>
    </xf>
    <xf numFmtId="195" fontId="55" fillId="0" borderId="15" xfId="2" applyNumberFormat="1" applyFont="1" applyBorder="1" applyAlignment="1">
      <alignment horizontal="center" vertical="center"/>
    </xf>
    <xf numFmtId="166" fontId="19" fillId="0" borderId="14" xfId="2" applyNumberFormat="1" applyFont="1" applyBorder="1" applyAlignment="1">
      <alignment horizontal="center" vertical="center"/>
    </xf>
    <xf numFmtId="166" fontId="19" fillId="0" borderId="6" xfId="2" applyNumberFormat="1" applyFont="1" applyBorder="1" applyAlignment="1">
      <alignment horizontal="center" vertical="center"/>
    </xf>
    <xf numFmtId="196" fontId="19" fillId="0" borderId="0" xfId="2" applyNumberFormat="1" applyFont="1" applyBorder="1" applyAlignment="1">
      <alignment horizontal="right" vertical="center"/>
    </xf>
    <xf numFmtId="166" fontId="19" fillId="0" borderId="0" xfId="2" applyNumberFormat="1" applyFont="1" applyBorder="1" applyAlignment="1">
      <alignment horizontal="center" vertical="center"/>
    </xf>
    <xf numFmtId="194" fontId="19" fillId="0" borderId="0" xfId="2" applyNumberFormat="1" applyFont="1" applyBorder="1" applyAlignment="1">
      <alignment horizontal="center" vertical="center"/>
    </xf>
    <xf numFmtId="194" fontId="19" fillId="0" borderId="6" xfId="2" applyNumberFormat="1" applyFont="1" applyBorder="1" applyAlignment="1">
      <alignment horizontal="center" vertical="center"/>
    </xf>
    <xf numFmtId="195" fontId="49" fillId="0" borderId="0" xfId="2" applyNumberFormat="1" applyFont="1" applyBorder="1" applyAlignment="1">
      <alignment horizontal="center" vertical="center"/>
    </xf>
    <xf numFmtId="197" fontId="19" fillId="0" borderId="0" xfId="2" applyNumberFormat="1" applyFont="1" applyBorder="1" applyAlignment="1">
      <alignment horizontal="right" vertical="center"/>
    </xf>
    <xf numFmtId="197" fontId="19" fillId="0" borderId="6" xfId="2" applyNumberFormat="1" applyFont="1" applyBorder="1" applyAlignment="1">
      <alignment horizontal="center" vertical="center"/>
    </xf>
    <xf numFmtId="0" fontId="19" fillId="0" borderId="0" xfId="2" applyNumberFormat="1" applyFont="1" applyBorder="1" applyAlignment="1"/>
    <xf numFmtId="194" fontId="19" fillId="0" borderId="14" xfId="2" applyNumberFormat="1" applyFont="1" applyBorder="1" applyAlignment="1">
      <alignment horizontal="center" vertical="center"/>
    </xf>
    <xf numFmtId="195" fontId="49" fillId="0" borderId="14" xfId="2" applyNumberFormat="1" applyFont="1" applyBorder="1" applyAlignment="1">
      <alignment horizontal="center" vertical="center"/>
    </xf>
    <xf numFmtId="196" fontId="19" fillId="0" borderId="14" xfId="2" applyNumberFormat="1" applyFont="1" applyBorder="1" applyAlignment="1">
      <alignment horizontal="right" vertical="center"/>
    </xf>
    <xf numFmtId="166" fontId="55" fillId="0" borderId="0" xfId="2" applyNumberFormat="1" applyFont="1" applyBorder="1" applyAlignment="1">
      <alignment horizontal="center" vertical="center"/>
    </xf>
    <xf numFmtId="166" fontId="66" fillId="0" borderId="14" xfId="2" applyNumberFormat="1" applyFont="1" applyBorder="1" applyAlignment="1">
      <alignment horizontal="right" vertical="center"/>
    </xf>
    <xf numFmtId="166" fontId="66" fillId="0" borderId="6" xfId="2" applyNumberFormat="1" applyFont="1" applyBorder="1" applyAlignment="1">
      <alignment horizontal="right" vertical="center"/>
    </xf>
    <xf numFmtId="166" fontId="66" fillId="0" borderId="0" xfId="2" applyNumberFormat="1" applyFont="1" applyBorder="1" applyAlignment="1">
      <alignment horizontal="right" vertical="center"/>
    </xf>
    <xf numFmtId="166" fontId="55" fillId="0" borderId="0" xfId="2" applyNumberFormat="1" applyFont="1" applyBorder="1" applyAlignment="1">
      <alignment horizontal="right" vertical="center"/>
    </xf>
    <xf numFmtId="166" fontId="55" fillId="0" borderId="15" xfId="2" applyNumberFormat="1" applyFont="1" applyBorder="1" applyAlignment="1">
      <alignment horizontal="right" vertical="center"/>
    </xf>
    <xf numFmtId="196" fontId="19" fillId="0" borderId="0" xfId="2" applyNumberFormat="1" applyFont="1" applyBorder="1" applyAlignment="1">
      <alignment horizontal="center" vertical="center"/>
    </xf>
    <xf numFmtId="0" fontId="19" fillId="0" borderId="10" xfId="2" applyNumberFormat="1" applyFont="1" applyBorder="1" applyAlignment="1">
      <alignment vertical="center"/>
    </xf>
    <xf numFmtId="166" fontId="19" fillId="0" borderId="28" xfId="2" applyNumberFormat="1" applyFont="1" applyBorder="1" applyAlignment="1">
      <alignment horizontal="center" vertical="center"/>
    </xf>
    <xf numFmtId="166" fontId="19" fillId="0" borderId="12" xfId="2" applyNumberFormat="1" applyFont="1" applyBorder="1" applyAlignment="1">
      <alignment horizontal="center" vertical="center"/>
    </xf>
    <xf numFmtId="196" fontId="19" fillId="0" borderId="11" xfId="2" applyNumberFormat="1" applyFont="1" applyBorder="1" applyAlignment="1">
      <alignment horizontal="center" vertical="center"/>
    </xf>
    <xf numFmtId="196" fontId="19" fillId="0" borderId="11" xfId="2" applyNumberFormat="1" applyFont="1" applyBorder="1" applyAlignment="1">
      <alignment horizontal="right" vertical="center"/>
    </xf>
    <xf numFmtId="166" fontId="19" fillId="0" borderId="11" xfId="2" applyNumberFormat="1" applyFont="1" applyBorder="1" applyAlignment="1">
      <alignment horizontal="center" vertical="center"/>
    </xf>
    <xf numFmtId="194" fontId="19" fillId="0" borderId="11" xfId="2" applyNumberFormat="1" applyFont="1" applyBorder="1" applyAlignment="1">
      <alignment horizontal="center" vertical="center"/>
    </xf>
    <xf numFmtId="194" fontId="19" fillId="0" borderId="12" xfId="2" applyNumberFormat="1" applyFont="1" applyBorder="1" applyAlignment="1">
      <alignment horizontal="center" vertical="center"/>
    </xf>
    <xf numFmtId="195" fontId="49" fillId="0" borderId="11" xfId="2" applyNumberFormat="1" applyFont="1" applyBorder="1" applyAlignment="1">
      <alignment horizontal="center" vertical="center"/>
    </xf>
    <xf numFmtId="195" fontId="49" fillId="0" borderId="33" xfId="2" applyNumberFormat="1" applyFont="1" applyBorder="1" applyAlignment="1">
      <alignment horizontal="center" vertical="center"/>
    </xf>
    <xf numFmtId="0" fontId="66" fillId="0" borderId="0" xfId="2" applyNumberFormat="1" applyFont="1" applyBorder="1" applyAlignment="1">
      <alignment vertical="center"/>
    </xf>
    <xf numFmtId="0" fontId="41" fillId="0" borderId="0" xfId="2" applyFont="1" applyAlignment="1"/>
    <xf numFmtId="0" fontId="41" fillId="0" borderId="6" xfId="2" applyFont="1" applyBorder="1" applyAlignment="1"/>
    <xf numFmtId="196" fontId="66" fillId="0" borderId="0" xfId="2" applyNumberFormat="1" applyFont="1" applyBorder="1" applyAlignment="1">
      <alignment horizontal="center" vertical="center"/>
    </xf>
    <xf numFmtId="195" fontId="49" fillId="0" borderId="5" xfId="2" applyNumberFormat="1" applyFont="1" applyBorder="1" applyAlignment="1">
      <alignment horizontal="center" vertical="center"/>
    </xf>
    <xf numFmtId="0" fontId="19" fillId="0" borderId="16" xfId="2" applyNumberFormat="1" applyFont="1" applyBorder="1" applyAlignment="1">
      <alignment vertical="center"/>
    </xf>
    <xf numFmtId="166" fontId="19" fillId="0" borderId="18" xfId="2" applyNumberFormat="1" applyFont="1" applyBorder="1" applyAlignment="1">
      <alignment horizontal="center" vertical="center"/>
    </xf>
    <xf numFmtId="166" fontId="19" fillId="0" borderId="24" xfId="2" applyNumberFormat="1" applyFont="1" applyBorder="1" applyAlignment="1">
      <alignment horizontal="center" vertical="center"/>
    </xf>
    <xf numFmtId="166" fontId="19" fillId="0" borderId="17" xfId="2" applyNumberFormat="1" applyFont="1" applyBorder="1" applyAlignment="1">
      <alignment horizontal="center" vertical="center"/>
    </xf>
    <xf numFmtId="194" fontId="19" fillId="0" borderId="17" xfId="2" applyNumberFormat="1" applyFont="1" applyBorder="1" applyAlignment="1">
      <alignment horizontal="center" vertical="center"/>
    </xf>
    <xf numFmtId="194" fontId="19" fillId="0" borderId="24" xfId="2" applyNumberFormat="1" applyFont="1" applyBorder="1" applyAlignment="1">
      <alignment horizontal="center" vertical="center"/>
    </xf>
    <xf numFmtId="195" fontId="49" fillId="0" borderId="17" xfId="2" applyNumberFormat="1" applyFont="1" applyBorder="1" applyAlignment="1">
      <alignment horizontal="center" vertical="center"/>
    </xf>
    <xf numFmtId="195" fontId="49" fillId="0" borderId="19" xfId="2" applyNumberFormat="1" applyFont="1" applyBorder="1" applyAlignment="1">
      <alignment horizontal="center" vertical="center"/>
    </xf>
    <xf numFmtId="0" fontId="19" fillId="0" borderId="0" xfId="2" applyNumberFormat="1" applyFont="1" applyAlignment="1">
      <alignment vertical="center"/>
    </xf>
    <xf numFmtId="0" fontId="41" fillId="0" borderId="0" xfId="2" applyNumberFormat="1" applyFont="1"/>
    <xf numFmtId="0" fontId="19" fillId="0" borderId="0" xfId="2" applyNumberFormat="1" applyFont="1" applyAlignment="1">
      <alignment horizontal="left" vertical="center"/>
    </xf>
    <xf numFmtId="0" fontId="41" fillId="0" borderId="1" xfId="2" applyFont="1" applyBorder="1"/>
    <xf numFmtId="0" fontId="19" fillId="0" borderId="26" xfId="2" applyNumberFormat="1" applyFont="1" applyBorder="1" applyAlignment="1">
      <alignment horizontal="centerContinuous" vertical="center"/>
    </xf>
    <xf numFmtId="0" fontId="19" fillId="0" borderId="4" xfId="2" applyNumberFormat="1" applyFont="1" applyBorder="1" applyAlignment="1">
      <alignment horizontal="centerContinuous" vertical="center"/>
    </xf>
    <xf numFmtId="0" fontId="41" fillId="0" borderId="5" xfId="2" applyFont="1" applyBorder="1" applyAlignment="1">
      <alignment horizontal="center" vertical="center" wrapText="1"/>
    </xf>
    <xf numFmtId="0" fontId="19" fillId="0" borderId="0" xfId="2" applyFont="1" applyBorder="1" applyAlignment="1">
      <alignment horizontal="center" vertical="center" wrapText="1"/>
    </xf>
    <xf numFmtId="0" fontId="19" fillId="0" borderId="6" xfId="2" applyFont="1" applyBorder="1" applyAlignment="1">
      <alignment horizontal="center" vertical="center" wrapText="1"/>
    </xf>
    <xf numFmtId="0" fontId="19" fillId="0" borderId="30" xfId="2" applyNumberFormat="1" applyFont="1" applyBorder="1" applyAlignment="1">
      <alignment horizontal="center" vertical="center" wrapText="1"/>
    </xf>
    <xf numFmtId="0" fontId="19" fillId="0" borderId="11" xfId="2" applyNumberFormat="1" applyFont="1" applyBorder="1" applyAlignment="1">
      <alignment horizontal="centerContinuous" vertical="center"/>
    </xf>
    <xf numFmtId="0" fontId="19" fillId="0" borderId="12" xfId="2" applyNumberFormat="1" applyFont="1" applyBorder="1" applyAlignment="1">
      <alignment horizontal="centerContinuous" vertical="center"/>
    </xf>
    <xf numFmtId="0" fontId="19" fillId="0" borderId="6" xfId="2" applyNumberFormat="1" applyFont="1" applyFill="1" applyBorder="1" applyAlignment="1">
      <alignment horizontal="center" vertical="center" wrapText="1"/>
    </xf>
    <xf numFmtId="0" fontId="19" fillId="0" borderId="8" xfId="2" applyNumberFormat="1" applyFont="1" applyFill="1" applyBorder="1" applyAlignment="1">
      <alignment horizontal="center" vertical="center" wrapText="1"/>
    </xf>
    <xf numFmtId="0" fontId="19" fillId="0" borderId="41" xfId="2" applyNumberFormat="1" applyFont="1" applyFill="1" applyBorder="1" applyAlignment="1">
      <alignment horizontal="center" vertical="center" wrapText="1"/>
    </xf>
    <xf numFmtId="0" fontId="19" fillId="0" borderId="37" xfId="2" applyNumberFormat="1" applyFont="1" applyFill="1" applyBorder="1" applyAlignment="1">
      <alignment horizontal="center" vertical="center" wrapText="1"/>
    </xf>
    <xf numFmtId="0" fontId="19" fillId="0" borderId="36" xfId="2" applyNumberFormat="1" applyFont="1" applyFill="1" applyBorder="1" applyAlignment="1">
      <alignment horizontal="center" vertical="center" wrapText="1"/>
    </xf>
    <xf numFmtId="0" fontId="41" fillId="0" borderId="10" xfId="2" applyFont="1" applyBorder="1" applyAlignment="1">
      <alignment horizontal="center" vertical="center" wrapText="1"/>
    </xf>
    <xf numFmtId="0" fontId="19" fillId="0" borderId="68" xfId="2" applyNumberFormat="1" applyFont="1" applyBorder="1" applyAlignment="1">
      <alignment vertical="center"/>
    </xf>
    <xf numFmtId="192" fontId="41" fillId="0" borderId="0" xfId="2" applyNumberFormat="1" applyFont="1" applyBorder="1" applyAlignment="1">
      <alignment horizontal="center"/>
    </xf>
    <xf numFmtId="166" fontId="41" fillId="0" borderId="30" xfId="2" applyNumberFormat="1" applyFont="1" applyBorder="1"/>
    <xf numFmtId="166" fontId="41" fillId="0" borderId="6" xfId="2" applyNumberFormat="1" applyFont="1" applyBorder="1"/>
    <xf numFmtId="193" fontId="41" fillId="0" borderId="0" xfId="2" applyNumberFormat="1" applyFont="1" applyBorder="1" applyAlignment="1">
      <alignment horizontal="center"/>
    </xf>
    <xf numFmtId="193" fontId="41" fillId="0" borderId="68" xfId="2" applyNumberFormat="1" applyFont="1" applyBorder="1" applyAlignment="1">
      <alignment horizontal="center"/>
    </xf>
    <xf numFmtId="193" fontId="41" fillId="0" borderId="27" xfId="2" applyNumberFormat="1" applyFont="1" applyBorder="1" applyAlignment="1">
      <alignment horizontal="center"/>
    </xf>
    <xf numFmtId="175" fontId="73" fillId="0" borderId="0" xfId="2" applyNumberFormat="1" applyFont="1" applyBorder="1"/>
    <xf numFmtId="175" fontId="73" fillId="0" borderId="15" xfId="2" applyNumberFormat="1" applyFont="1" applyBorder="1"/>
    <xf numFmtId="192" fontId="66" fillId="0" borderId="0" xfId="2" applyNumberFormat="1" applyFont="1" applyBorder="1" applyAlignment="1">
      <alignment horizontal="center" vertical="center"/>
    </xf>
    <xf numFmtId="193" fontId="66" fillId="0" borderId="0" xfId="2" applyNumberFormat="1" applyFont="1" applyBorder="1" applyAlignment="1">
      <alignment horizontal="center" vertical="center"/>
    </xf>
    <xf numFmtId="193" fontId="66" fillId="0" borderId="6" xfId="2" applyNumberFormat="1" applyFont="1" applyBorder="1" applyAlignment="1">
      <alignment horizontal="center" vertical="center"/>
    </xf>
    <xf numFmtId="175" fontId="55" fillId="0" borderId="0" xfId="2" applyNumberFormat="1" applyFont="1" applyBorder="1" applyAlignment="1">
      <alignment horizontal="center" vertical="center"/>
    </xf>
    <xf numFmtId="175" fontId="55" fillId="0" borderId="15" xfId="2" applyNumberFormat="1" applyFont="1" applyBorder="1" applyAlignment="1">
      <alignment horizontal="center" vertical="center"/>
    </xf>
    <xf numFmtId="166" fontId="41" fillId="0" borderId="14" xfId="2" applyNumberFormat="1" applyFont="1" applyBorder="1"/>
    <xf numFmtId="193" fontId="41" fillId="0" borderId="6" xfId="2" applyNumberFormat="1" applyFont="1" applyBorder="1" applyAlignment="1">
      <alignment horizontal="center"/>
    </xf>
    <xf numFmtId="192" fontId="19" fillId="0" borderId="0" xfId="2" applyNumberFormat="1" applyFont="1" applyBorder="1" applyAlignment="1">
      <alignment horizontal="center" vertical="center"/>
    </xf>
    <xf numFmtId="193" fontId="19" fillId="0" borderId="0" xfId="2" applyNumberFormat="1" applyFont="1" applyBorder="1" applyAlignment="1">
      <alignment horizontal="center" vertical="center"/>
    </xf>
    <xf numFmtId="193" fontId="19" fillId="0" borderId="6" xfId="2" applyNumberFormat="1" applyFont="1" applyBorder="1" applyAlignment="1">
      <alignment horizontal="center" vertical="center"/>
    </xf>
    <xf numFmtId="175" fontId="49" fillId="0" borderId="15" xfId="2" applyNumberFormat="1" applyFont="1" applyBorder="1" applyAlignment="1">
      <alignment horizontal="center" vertical="center"/>
    </xf>
    <xf numFmtId="192" fontId="19" fillId="0" borderId="6" xfId="2" applyNumberFormat="1" applyFont="1" applyBorder="1" applyAlignment="1">
      <alignment horizontal="center" vertical="center"/>
    </xf>
    <xf numFmtId="192" fontId="66" fillId="0" borderId="6" xfId="2" applyNumberFormat="1" applyFont="1" applyBorder="1" applyAlignment="1">
      <alignment horizontal="center" vertical="center"/>
    </xf>
    <xf numFmtId="192" fontId="19" fillId="0" borderId="11" xfId="2" applyNumberFormat="1" applyFont="1" applyBorder="1" applyAlignment="1">
      <alignment horizontal="center" vertical="center"/>
    </xf>
    <xf numFmtId="193" fontId="19" fillId="0" borderId="11" xfId="2" applyNumberFormat="1" applyFont="1" applyBorder="1" applyAlignment="1">
      <alignment horizontal="center" vertical="center"/>
    </xf>
    <xf numFmtId="193" fontId="19" fillId="0" borderId="12" xfId="2" applyNumberFormat="1" applyFont="1" applyBorder="1" applyAlignment="1">
      <alignment horizontal="center" vertical="center"/>
    </xf>
    <xf numFmtId="175" fontId="49" fillId="0" borderId="11" xfId="2" applyNumberFormat="1" applyFont="1" applyBorder="1" applyAlignment="1">
      <alignment horizontal="center" vertical="center"/>
    </xf>
    <xf numFmtId="175" fontId="49" fillId="0" borderId="33" xfId="2" applyNumberFormat="1" applyFont="1" applyBorder="1" applyAlignment="1">
      <alignment horizontal="center" vertical="center"/>
    </xf>
    <xf numFmtId="0" fontId="19" fillId="0" borderId="16" xfId="2" applyFont="1" applyBorder="1" applyAlignment="1">
      <alignment vertical="center"/>
    </xf>
    <xf numFmtId="0" fontId="66" fillId="0" borderId="17" xfId="2" applyFont="1" applyBorder="1" applyAlignment="1">
      <alignment vertical="center"/>
    </xf>
    <xf numFmtId="0" fontId="66" fillId="0" borderId="17" xfId="2" applyNumberFormat="1" applyFont="1" applyBorder="1" applyAlignment="1">
      <alignment vertical="center"/>
    </xf>
    <xf numFmtId="0" fontId="66" fillId="0" borderId="24" xfId="2" applyNumberFormat="1" applyFont="1" applyBorder="1" applyAlignment="1">
      <alignment vertical="center"/>
    </xf>
    <xf numFmtId="192" fontId="66" fillId="0" borderId="17" xfId="2" applyNumberFormat="1" applyFont="1" applyBorder="1" applyAlignment="1">
      <alignment horizontal="center" vertical="center"/>
    </xf>
    <xf numFmtId="166" fontId="66" fillId="0" borderId="18" xfId="2" applyNumberFormat="1" applyFont="1" applyBorder="1" applyAlignment="1">
      <alignment horizontal="center" vertical="center"/>
    </xf>
    <xf numFmtId="166" fontId="66" fillId="0" borderId="24" xfId="2" applyNumberFormat="1" applyFont="1" applyBorder="1" applyAlignment="1">
      <alignment horizontal="center" vertical="center"/>
    </xf>
    <xf numFmtId="193" fontId="66" fillId="0" borderId="17" xfId="2" applyNumberFormat="1" applyFont="1" applyBorder="1" applyAlignment="1">
      <alignment horizontal="center" vertical="center"/>
    </xf>
    <xf numFmtId="193" fontId="66" fillId="0" borderId="24" xfId="2" applyNumberFormat="1" applyFont="1" applyBorder="1" applyAlignment="1">
      <alignment horizontal="center" vertical="center"/>
    </xf>
    <xf numFmtId="175" fontId="55" fillId="0" borderId="17" xfId="2" applyNumberFormat="1" applyFont="1" applyBorder="1" applyAlignment="1">
      <alignment horizontal="center" vertical="center"/>
    </xf>
    <xf numFmtId="175" fontId="55" fillId="0" borderId="19" xfId="2" applyNumberFormat="1" applyFont="1" applyBorder="1" applyAlignment="1">
      <alignment horizontal="center" vertical="center"/>
    </xf>
    <xf numFmtId="0" fontId="19" fillId="0" borderId="0" xfId="2" applyFont="1" applyFill="1" applyAlignment="1">
      <alignment horizontal="right"/>
    </xf>
    <xf numFmtId="0" fontId="19" fillId="0" borderId="0" xfId="2" applyFont="1" applyFill="1" applyAlignment="1">
      <alignment horizontal="left" vertical="top"/>
    </xf>
    <xf numFmtId="0" fontId="47" fillId="0" borderId="0" xfId="10" applyFont="1" applyFill="1" applyAlignment="1">
      <alignment horizontal="centerContinuous"/>
    </xf>
    <xf numFmtId="0" fontId="41" fillId="0" borderId="0" xfId="10" applyFont="1" applyFill="1" applyAlignment="1">
      <alignment horizontal="centerContinuous"/>
    </xf>
    <xf numFmtId="0" fontId="74" fillId="0" borderId="0" xfId="10" applyFont="1"/>
    <xf numFmtId="0" fontId="40" fillId="0" borderId="0" xfId="10" applyFont="1" applyFill="1" applyAlignment="1">
      <alignment horizontal="centerContinuous" vertical="top"/>
    </xf>
    <xf numFmtId="0" fontId="40" fillId="0" borderId="0" xfId="10" applyFont="1" applyFill="1" applyBorder="1" applyAlignment="1">
      <alignment horizontal="centerContinuous" vertical="top"/>
    </xf>
    <xf numFmtId="0" fontId="41" fillId="0" borderId="0" xfId="10" applyFont="1" applyAlignment="1">
      <alignment vertical="center"/>
    </xf>
    <xf numFmtId="0" fontId="19" fillId="0" borderId="1" xfId="10" applyFont="1" applyBorder="1" applyAlignment="1">
      <alignment horizontal="center" vertical="center" wrapText="1"/>
    </xf>
    <xf numFmtId="49" fontId="19" fillId="0" borderId="45" xfId="10" applyNumberFormat="1" applyFont="1" applyFill="1" applyBorder="1" applyAlignment="1">
      <alignment horizontal="center" vertical="center"/>
    </xf>
    <xf numFmtId="49" fontId="19" fillId="0" borderId="80" xfId="10" applyNumberFormat="1" applyFont="1" applyFill="1" applyBorder="1" applyAlignment="1">
      <alignment horizontal="center" vertical="center"/>
    </xf>
    <xf numFmtId="49" fontId="19" fillId="0" borderId="80" xfId="10" applyNumberFormat="1" applyFont="1" applyFill="1" applyBorder="1" applyAlignment="1">
      <alignment horizontal="center" vertical="center" wrapText="1"/>
    </xf>
    <xf numFmtId="0" fontId="19" fillId="0" borderId="80" xfId="10" applyNumberFormat="1" applyFont="1" applyFill="1" applyBorder="1" applyAlignment="1">
      <alignment horizontal="center" vertical="center"/>
    </xf>
    <xf numFmtId="49" fontId="19" fillId="0" borderId="80" xfId="10" applyNumberFormat="1" applyFont="1" applyFill="1" applyBorder="1" applyAlignment="1">
      <alignment horizontal="center" vertical="center"/>
    </xf>
    <xf numFmtId="0" fontId="19" fillId="0" borderId="3" xfId="10" applyFont="1" applyBorder="1" applyAlignment="1">
      <alignment horizontal="center" vertical="center" wrapText="1"/>
    </xf>
    <xf numFmtId="49" fontId="19" fillId="0" borderId="80" xfId="10" applyNumberFormat="1" applyFont="1" applyFill="1" applyBorder="1" applyAlignment="1">
      <alignment horizontal="center" vertical="center" wrapText="1"/>
    </xf>
    <xf numFmtId="0" fontId="19" fillId="0" borderId="80" xfId="10" applyNumberFormat="1" applyFont="1" applyFill="1" applyBorder="1" applyAlignment="1">
      <alignment horizontal="center" vertical="center"/>
    </xf>
    <xf numFmtId="49" fontId="19" fillId="0" borderId="82" xfId="10" applyNumberFormat="1" applyFont="1" applyFill="1" applyBorder="1" applyAlignment="1">
      <alignment horizontal="center" vertical="center" wrapText="1"/>
    </xf>
    <xf numFmtId="0" fontId="41" fillId="0" borderId="0" xfId="10" applyFont="1"/>
    <xf numFmtId="0" fontId="19" fillId="0" borderId="5" xfId="10" applyFont="1" applyBorder="1" applyAlignment="1">
      <alignment horizontal="center" vertical="center" wrapText="1"/>
    </xf>
    <xf numFmtId="49" fontId="19" fillId="0" borderId="28" xfId="10" applyNumberFormat="1" applyFont="1" applyFill="1" applyBorder="1" applyAlignment="1">
      <alignment horizontal="center" vertical="center"/>
    </xf>
    <xf numFmtId="49" fontId="19" fillId="0" borderId="13" xfId="10" applyNumberFormat="1" applyFont="1" applyFill="1" applyBorder="1" applyAlignment="1">
      <alignment horizontal="center" vertical="center"/>
    </xf>
    <xf numFmtId="0" fontId="19" fillId="0" borderId="13" xfId="10" applyNumberFormat="1" applyFont="1" applyFill="1" applyBorder="1" applyAlignment="1">
      <alignment horizontal="center" vertical="center" wrapText="1"/>
    </xf>
    <xf numFmtId="0" fontId="41" fillId="0" borderId="13" xfId="10" applyFont="1" applyBorder="1"/>
    <xf numFmtId="0" fontId="19" fillId="0" borderId="41" xfId="10" applyNumberFormat="1" applyFont="1" applyFill="1" applyBorder="1" applyAlignment="1">
      <alignment horizontal="centerContinuous" vertical="center"/>
    </xf>
    <xf numFmtId="0" fontId="19" fillId="0" borderId="38" xfId="10" applyNumberFormat="1" applyFont="1" applyFill="1" applyBorder="1" applyAlignment="1">
      <alignment horizontal="centerContinuous" vertical="center"/>
    </xf>
    <xf numFmtId="0" fontId="19" fillId="0" borderId="37" xfId="10" applyNumberFormat="1" applyFont="1" applyFill="1" applyBorder="1" applyAlignment="1">
      <alignment horizontal="centerContinuous" vertical="center"/>
    </xf>
    <xf numFmtId="0" fontId="19" fillId="0" borderId="36" xfId="10" applyNumberFormat="1" applyFont="1" applyFill="1" applyBorder="1" applyAlignment="1">
      <alignment horizontal="centerContinuous" vertical="center"/>
    </xf>
    <xf numFmtId="0" fontId="19" fillId="0" borderId="10" xfId="10" applyFont="1" applyBorder="1" applyAlignment="1">
      <alignment horizontal="center" vertical="center" wrapText="1"/>
    </xf>
    <xf numFmtId="0" fontId="19" fillId="0" borderId="41" xfId="10" applyFont="1" applyBorder="1" applyAlignment="1">
      <alignment horizontal="centerContinuous" vertical="center"/>
    </xf>
    <xf numFmtId="0" fontId="19" fillId="0" borderId="38" xfId="10" applyFont="1" applyBorder="1" applyAlignment="1">
      <alignment horizontal="centerContinuous" vertical="center"/>
    </xf>
    <xf numFmtId="0" fontId="19" fillId="0" borderId="37" xfId="10" applyFont="1" applyBorder="1" applyAlignment="1">
      <alignment horizontal="centerContinuous" vertical="center"/>
    </xf>
    <xf numFmtId="49" fontId="19" fillId="0" borderId="41" xfId="10" applyNumberFormat="1" applyFont="1" applyFill="1" applyBorder="1" applyAlignment="1">
      <alignment horizontal="centerContinuous" vertical="center"/>
    </xf>
    <xf numFmtId="49" fontId="19" fillId="0" borderId="37" xfId="10" applyNumberFormat="1" applyFont="1" applyFill="1" applyBorder="1" applyAlignment="1">
      <alignment horizontal="centerContinuous" vertical="center"/>
    </xf>
    <xf numFmtId="49" fontId="19" fillId="0" borderId="36" xfId="10" applyNumberFormat="1" applyFont="1" applyFill="1" applyBorder="1" applyAlignment="1">
      <alignment horizontal="centerContinuous" vertical="center"/>
    </xf>
    <xf numFmtId="0" fontId="66" fillId="0" borderId="5" xfId="10" applyFont="1" applyFill="1" applyBorder="1" applyAlignment="1">
      <alignment horizontal="left" vertical="center" wrapText="1"/>
    </xf>
    <xf numFmtId="189" fontId="66" fillId="0" borderId="14" xfId="10" applyNumberFormat="1" applyFont="1" applyFill="1" applyBorder="1" applyAlignment="1">
      <alignment horizontal="right" vertical="center"/>
    </xf>
    <xf numFmtId="189" fontId="66" fillId="0" borderId="0" xfId="10" applyNumberFormat="1" applyFont="1" applyFill="1" applyBorder="1" applyAlignment="1">
      <alignment horizontal="right" vertical="center"/>
    </xf>
    <xf numFmtId="189" fontId="66" fillId="0" borderId="6" xfId="10" applyNumberFormat="1" applyFont="1" applyFill="1" applyBorder="1" applyAlignment="1">
      <alignment horizontal="right" vertical="center"/>
    </xf>
    <xf numFmtId="190" fontId="55" fillId="0" borderId="0" xfId="10" applyNumberFormat="1" applyFont="1" applyFill="1" applyBorder="1" applyAlignment="1">
      <alignment horizontal="right" vertical="center"/>
    </xf>
    <xf numFmtId="190" fontId="55" fillId="0" borderId="15" xfId="10" applyNumberFormat="1" applyFont="1" applyFill="1" applyBorder="1" applyAlignment="1">
      <alignment horizontal="right" vertical="center"/>
    </xf>
    <xf numFmtId="0" fontId="19" fillId="0" borderId="5" xfId="10" applyFont="1" applyFill="1" applyBorder="1" applyAlignment="1">
      <alignment vertical="center"/>
    </xf>
    <xf numFmtId="189" fontId="19" fillId="0" borderId="14" xfId="10" applyNumberFormat="1" applyFont="1" applyFill="1" applyBorder="1" applyAlignment="1">
      <alignment horizontal="right" vertical="center"/>
    </xf>
    <xf numFmtId="189" fontId="19" fillId="0" borderId="0" xfId="10" applyNumberFormat="1" applyFont="1" applyFill="1" applyBorder="1" applyAlignment="1">
      <alignment horizontal="right" vertical="center"/>
    </xf>
    <xf numFmtId="189" fontId="19" fillId="0" borderId="6" xfId="10" applyNumberFormat="1" applyFont="1" applyFill="1" applyBorder="1" applyAlignment="1">
      <alignment horizontal="right" vertical="center"/>
    </xf>
    <xf numFmtId="190" fontId="49" fillId="0" borderId="0" xfId="10" applyNumberFormat="1" applyFont="1" applyFill="1" applyBorder="1" applyAlignment="1">
      <alignment horizontal="right" vertical="center"/>
    </xf>
    <xf numFmtId="190" fontId="49" fillId="0" borderId="15" xfId="10" applyNumberFormat="1" applyFont="1" applyFill="1" applyBorder="1" applyAlignment="1">
      <alignment horizontal="right" vertical="center"/>
    </xf>
    <xf numFmtId="0" fontId="19" fillId="0" borderId="0" xfId="10" applyFont="1"/>
    <xf numFmtId="0" fontId="19" fillId="0" borderId="5" xfId="10" applyFont="1" applyFill="1" applyBorder="1" applyAlignment="1">
      <alignment horizontal="left" vertical="center"/>
    </xf>
    <xf numFmtId="0" fontId="19" fillId="0" borderId="5" xfId="10" applyFont="1" applyFill="1" applyBorder="1" applyAlignment="1">
      <alignment vertical="top" wrapText="1"/>
    </xf>
    <xf numFmtId="189" fontId="19" fillId="0" borderId="14" xfId="10" applyNumberFormat="1" applyFont="1" applyFill="1" applyBorder="1" applyAlignment="1">
      <alignment horizontal="right"/>
    </xf>
    <xf numFmtId="189" fontId="19" fillId="0" borderId="0" xfId="10" applyNumberFormat="1" applyFont="1" applyFill="1" applyBorder="1" applyAlignment="1">
      <alignment horizontal="right"/>
    </xf>
    <xf numFmtId="189" fontId="19" fillId="0" borderId="6" xfId="10" applyNumberFormat="1" applyFont="1" applyFill="1" applyBorder="1" applyAlignment="1">
      <alignment horizontal="right"/>
    </xf>
    <xf numFmtId="190" fontId="49" fillId="0" borderId="0" xfId="10" applyNumberFormat="1" applyFont="1" applyFill="1" applyBorder="1" applyAlignment="1">
      <alignment horizontal="right"/>
    </xf>
    <xf numFmtId="190" fontId="49" fillId="0" borderId="15" xfId="10" applyNumberFormat="1" applyFont="1" applyFill="1" applyBorder="1" applyAlignment="1">
      <alignment horizontal="right"/>
    </xf>
    <xf numFmtId="0" fontId="41" fillId="0" borderId="0" xfId="10" applyFont="1" applyBorder="1"/>
    <xf numFmtId="0" fontId="19" fillId="0" borderId="5" xfId="10" applyFont="1" applyFill="1" applyBorder="1" applyAlignment="1">
      <alignment vertical="center" wrapText="1"/>
    </xf>
    <xf numFmtId="0" fontId="19" fillId="0" borderId="0" xfId="10" applyFont="1" applyFill="1" applyBorder="1" applyAlignment="1">
      <alignment horizontal="left" vertical="center"/>
    </xf>
    <xf numFmtId="0" fontId="41" fillId="0" borderId="0" xfId="10" applyFont="1" applyBorder="1" applyAlignment="1"/>
    <xf numFmtId="0" fontId="66" fillId="0" borderId="5" xfId="10" applyFont="1" applyFill="1" applyBorder="1" applyAlignment="1"/>
    <xf numFmtId="189" fontId="66" fillId="0" borderId="14" xfId="10" applyNumberFormat="1" applyFont="1" applyFill="1" applyBorder="1" applyAlignment="1">
      <alignment horizontal="right"/>
    </xf>
    <xf numFmtId="189" fontId="66" fillId="0" borderId="0" xfId="10" applyNumberFormat="1" applyFont="1" applyFill="1" applyBorder="1" applyAlignment="1">
      <alignment horizontal="right"/>
    </xf>
    <xf numFmtId="189" fontId="66" fillId="0" borderId="6" xfId="10" applyNumberFormat="1" applyFont="1" applyFill="1" applyBorder="1" applyAlignment="1">
      <alignment horizontal="right"/>
    </xf>
    <xf numFmtId="190" fontId="55" fillId="0" borderId="0" xfId="10" applyNumberFormat="1" applyFont="1" applyFill="1" applyBorder="1" applyAlignment="1">
      <alignment horizontal="right"/>
    </xf>
    <xf numFmtId="190" fontId="55" fillId="0" borderId="15" xfId="10" applyNumberFormat="1" applyFont="1" applyFill="1" applyBorder="1" applyAlignment="1">
      <alignment horizontal="right"/>
    </xf>
    <xf numFmtId="191" fontId="19" fillId="0" borderId="14" xfId="10" applyNumberFormat="1" applyFont="1" applyFill="1" applyBorder="1" applyAlignment="1">
      <alignment horizontal="right" vertical="center"/>
    </xf>
    <xf numFmtId="191" fontId="19" fillId="0" borderId="0" xfId="10" applyNumberFormat="1" applyFont="1" applyFill="1" applyBorder="1" applyAlignment="1">
      <alignment horizontal="right" vertical="center"/>
    </xf>
    <xf numFmtId="191" fontId="19" fillId="0" borderId="6" xfId="10" applyNumberFormat="1" applyFont="1" applyFill="1" applyBorder="1" applyAlignment="1">
      <alignment horizontal="right" vertical="center"/>
    </xf>
    <xf numFmtId="190" fontId="49" fillId="0" borderId="14" xfId="10" applyNumberFormat="1" applyFont="1" applyFill="1" applyBorder="1" applyAlignment="1">
      <alignment horizontal="right" vertical="center"/>
    </xf>
    <xf numFmtId="0" fontId="66" fillId="0" borderId="16" xfId="10" applyFont="1" applyFill="1" applyBorder="1" applyAlignment="1">
      <alignment vertical="center" wrapText="1"/>
    </xf>
    <xf numFmtId="189" fontId="66" fillId="0" borderId="18" xfId="10" applyNumberFormat="1" applyFont="1" applyFill="1" applyBorder="1" applyAlignment="1">
      <alignment horizontal="right" vertical="center"/>
    </xf>
    <xf numFmtId="189" fontId="66" fillId="0" borderId="17" xfId="10" applyNumberFormat="1" applyFont="1" applyFill="1" applyBorder="1" applyAlignment="1">
      <alignment horizontal="right" vertical="center"/>
    </xf>
    <xf numFmtId="190" fontId="55" fillId="0" borderId="18" xfId="10" applyNumberFormat="1" applyFont="1" applyFill="1" applyBorder="1" applyAlignment="1">
      <alignment horizontal="right" vertical="center"/>
    </xf>
    <xf numFmtId="190" fontId="55" fillId="0" borderId="17" xfId="10" applyNumberFormat="1" applyFont="1" applyFill="1" applyBorder="1" applyAlignment="1">
      <alignment horizontal="right" vertical="center"/>
    </xf>
    <xf numFmtId="190" fontId="55" fillId="0" borderId="19" xfId="10" applyNumberFormat="1" applyFont="1" applyFill="1" applyBorder="1" applyAlignment="1">
      <alignment horizontal="right" vertical="center"/>
    </xf>
    <xf numFmtId="0" fontId="19" fillId="0" borderId="0" xfId="10" applyFont="1" applyFill="1" applyAlignment="1">
      <alignment vertical="center"/>
    </xf>
    <xf numFmtId="0" fontId="19" fillId="0" borderId="0" xfId="10" applyFont="1" applyFill="1" applyAlignment="1">
      <alignment horizontal="right" vertical="center"/>
    </xf>
    <xf numFmtId="14" fontId="19" fillId="0" borderId="0" xfId="10" applyNumberFormat="1" applyFont="1" applyFill="1" applyAlignment="1">
      <alignment horizontal="left" vertical="center"/>
    </xf>
    <xf numFmtId="0" fontId="41" fillId="0" borderId="0" xfId="10" applyFont="1" applyBorder="1" applyAlignment="1">
      <alignment horizontal="left"/>
    </xf>
    <xf numFmtId="0" fontId="47" fillId="0" borderId="0" xfId="10" applyFont="1" applyBorder="1" applyAlignment="1">
      <alignment horizontal="centerContinuous"/>
    </xf>
    <xf numFmtId="0" fontId="47" fillId="0" borderId="0" xfId="10" applyFont="1" applyBorder="1"/>
    <xf numFmtId="0" fontId="41" fillId="0" borderId="0" xfId="10" applyFont="1" applyBorder="1" applyAlignment="1">
      <alignment horizontal="right"/>
    </xf>
    <xf numFmtId="0" fontId="19" fillId="0" borderId="0" xfId="10" applyFont="1" applyBorder="1" applyAlignment="1">
      <alignment vertical="top"/>
    </xf>
    <xf numFmtId="0" fontId="19" fillId="0" borderId="0" xfId="10" applyFont="1" applyFill="1" applyAlignment="1">
      <alignment horizontal="left" vertical="center"/>
    </xf>
    <xf numFmtId="0" fontId="47" fillId="0" borderId="0" xfId="10" applyFont="1" applyBorder="1" applyAlignment="1">
      <alignment horizontal="centerContinuous" vertical="center" wrapText="1"/>
    </xf>
    <xf numFmtId="0" fontId="19" fillId="0" borderId="46" xfId="10" applyNumberFormat="1" applyFont="1" applyBorder="1" applyAlignment="1">
      <alignment horizontal="center" vertical="center"/>
    </xf>
    <xf numFmtId="0" fontId="19" fillId="0" borderId="26" xfId="10" applyNumberFormat="1" applyFont="1" applyBorder="1" applyAlignment="1">
      <alignment horizontal="centerContinuous" vertical="center"/>
    </xf>
    <xf numFmtId="0" fontId="19" fillId="0" borderId="73" xfId="10" applyNumberFormat="1" applyFont="1" applyBorder="1" applyAlignment="1">
      <alignment horizontal="centerContinuous" vertical="center"/>
    </xf>
    <xf numFmtId="0" fontId="19" fillId="0" borderId="84" xfId="10" applyNumberFormat="1" applyFont="1" applyBorder="1" applyAlignment="1">
      <alignment horizontal="centerContinuous" vertical="center"/>
    </xf>
    <xf numFmtId="0" fontId="19" fillId="0" borderId="40" xfId="10" applyNumberFormat="1" applyFont="1" applyBorder="1" applyAlignment="1">
      <alignment horizontal="center" vertical="center"/>
    </xf>
    <xf numFmtId="0" fontId="19" fillId="0" borderId="7" xfId="10" applyNumberFormat="1" applyFont="1" applyBorder="1" applyAlignment="1">
      <alignment horizontal="center" vertical="center"/>
    </xf>
    <xf numFmtId="0" fontId="19" fillId="0" borderId="39" xfId="10" applyNumberFormat="1" applyFont="1" applyBorder="1" applyAlignment="1">
      <alignment horizontal="center" wrapText="1"/>
    </xf>
    <xf numFmtId="0" fontId="19" fillId="0" borderId="39" xfId="10" applyNumberFormat="1" applyFont="1" applyBorder="1" applyAlignment="1">
      <alignment horizontal="center" vertical="center"/>
    </xf>
    <xf numFmtId="0" fontId="19" fillId="0" borderId="38" xfId="10" applyNumberFormat="1" applyFont="1" applyBorder="1" applyAlignment="1">
      <alignment horizontal="center" wrapText="1"/>
    </xf>
    <xf numFmtId="0" fontId="19" fillId="0" borderId="63" xfId="10" applyNumberFormat="1" applyFont="1" applyBorder="1" applyAlignment="1">
      <alignment horizontal="center" vertical="center"/>
    </xf>
    <xf numFmtId="0" fontId="19" fillId="0" borderId="42" xfId="10" applyNumberFormat="1" applyFont="1" applyBorder="1" applyAlignment="1">
      <alignment horizontal="center" vertical="center"/>
    </xf>
    <xf numFmtId="0" fontId="19" fillId="0" borderId="12" xfId="10" applyNumberFormat="1" applyFont="1" applyBorder="1" applyAlignment="1">
      <alignment horizontal="centerContinuous" vertical="center"/>
    </xf>
    <xf numFmtId="0" fontId="19" fillId="0" borderId="11" xfId="10" applyNumberFormat="1" applyFont="1" applyBorder="1" applyAlignment="1">
      <alignment horizontal="centerContinuous" vertical="center"/>
    </xf>
    <xf numFmtId="0" fontId="19" fillId="0" borderId="67" xfId="10" applyNumberFormat="1" applyFont="1" applyBorder="1" applyAlignment="1">
      <alignment horizontal="centerContinuous" vertical="center"/>
    </xf>
    <xf numFmtId="174" fontId="19" fillId="0" borderId="40" xfId="10" applyNumberFormat="1" applyFont="1" applyBorder="1" applyAlignment="1">
      <alignment vertical="center"/>
    </xf>
    <xf numFmtId="186" fontId="19" fillId="0" borderId="9" xfId="0" applyNumberFormat="1" applyFont="1" applyBorder="1" applyAlignment="1">
      <alignment horizontal="center" vertical="center"/>
    </xf>
    <xf numFmtId="186" fontId="19" fillId="0" borderId="6" xfId="0" applyNumberFormat="1" applyFont="1" applyBorder="1" applyAlignment="1">
      <alignment horizontal="center" vertical="center"/>
    </xf>
    <xf numFmtId="186" fontId="19" fillId="0" borderId="9" xfId="0" applyNumberFormat="1" applyFont="1" applyFill="1" applyBorder="1" applyAlignment="1">
      <alignment horizontal="center" vertical="center"/>
    </xf>
    <xf numFmtId="186" fontId="19" fillId="0" borderId="15" xfId="0" applyNumberFormat="1" applyFont="1" applyFill="1" applyBorder="1" applyAlignment="1">
      <alignment horizontal="center" vertical="center"/>
    </xf>
    <xf numFmtId="186" fontId="40" fillId="0" borderId="0" xfId="10" applyNumberFormat="1" applyFont="1"/>
    <xf numFmtId="186" fontId="19" fillId="0" borderId="6" xfId="0" applyNumberFormat="1" applyFont="1" applyFill="1" applyBorder="1" applyAlignment="1">
      <alignment horizontal="center" vertical="center"/>
    </xf>
    <xf numFmtId="186" fontId="75" fillId="0" borderId="9" xfId="0" applyNumberFormat="1" applyFont="1" applyFill="1" applyBorder="1" applyAlignment="1">
      <alignment horizontal="center" vertical="center"/>
    </xf>
    <xf numFmtId="186" fontId="75" fillId="0" borderId="6" xfId="0" applyNumberFormat="1" applyFont="1" applyBorder="1" applyAlignment="1">
      <alignment horizontal="center" vertical="center"/>
    </xf>
    <xf numFmtId="186" fontId="75" fillId="0" borderId="9" xfId="0" applyNumberFormat="1" applyFont="1" applyBorder="1" applyAlignment="1">
      <alignment horizontal="center" vertical="center"/>
    </xf>
    <xf numFmtId="174" fontId="19" fillId="0" borderId="69" xfId="10" applyNumberFormat="1" applyFont="1" applyBorder="1" applyAlignment="1">
      <alignment vertical="center"/>
    </xf>
    <xf numFmtId="186" fontId="19" fillId="0" borderId="83" xfId="0" applyNumberFormat="1" applyFont="1" applyFill="1" applyBorder="1" applyAlignment="1">
      <alignment horizontal="center" vertical="center"/>
    </xf>
    <xf numFmtId="186" fontId="19" fillId="0" borderId="66" xfId="0" applyNumberFormat="1" applyFont="1" applyFill="1" applyBorder="1" applyAlignment="1">
      <alignment horizontal="center" vertical="center"/>
    </xf>
    <xf numFmtId="0" fontId="19" fillId="0" borderId="0" xfId="10" applyFont="1" applyAlignment="1">
      <alignment horizontal="left" vertical="center"/>
    </xf>
    <xf numFmtId="0" fontId="19" fillId="0" borderId="0" xfId="10" applyFont="1" applyAlignment="1">
      <alignment vertical="center"/>
    </xf>
    <xf numFmtId="186" fontId="19" fillId="0" borderId="0" xfId="10" applyNumberFormat="1" applyFont="1"/>
    <xf numFmtId="177" fontId="19" fillId="0" borderId="0" xfId="10" applyNumberFormat="1" applyFont="1"/>
    <xf numFmtId="186" fontId="40" fillId="0" borderId="0" xfId="10" applyNumberFormat="1" applyFont="1" applyBorder="1"/>
    <xf numFmtId="0" fontId="63" fillId="0" borderId="0" xfId="0" applyFont="1" applyBorder="1"/>
    <xf numFmtId="3" fontId="60" fillId="0" borderId="0" xfId="0" applyNumberFormat="1" applyFont="1" applyBorder="1"/>
    <xf numFmtId="186" fontId="19" fillId="0" borderId="0" xfId="10" applyNumberFormat="1" applyFont="1" applyBorder="1"/>
    <xf numFmtId="0" fontId="40" fillId="0" borderId="0" xfId="10" applyFont="1" applyBorder="1"/>
    <xf numFmtId="0" fontId="60" fillId="0" borderId="0" xfId="0" applyFont="1" applyBorder="1"/>
    <xf numFmtId="186" fontId="19" fillId="0" borderId="0" xfId="10" applyNumberFormat="1" applyFont="1" applyBorder="1" applyAlignment="1">
      <alignment horizontal="center" vertical="center"/>
    </xf>
    <xf numFmtId="164" fontId="40" fillId="0" borderId="0" xfId="10" applyNumberFormat="1" applyFont="1" applyBorder="1"/>
    <xf numFmtId="164" fontId="41" fillId="0" borderId="0" xfId="10" applyNumberFormat="1" applyFont="1"/>
    <xf numFmtId="186" fontId="41" fillId="0" borderId="0" xfId="10" applyNumberFormat="1" applyFont="1"/>
    <xf numFmtId="188" fontId="60" fillId="0" borderId="0" xfId="0" applyNumberFormat="1" applyFont="1" applyBorder="1"/>
    <xf numFmtId="186" fontId="66" fillId="0" borderId="0" xfId="10" applyNumberFormat="1" applyFont="1" applyBorder="1" applyAlignment="1">
      <alignment horizontal="center" vertical="center"/>
    </xf>
    <xf numFmtId="177" fontId="61" fillId="0" borderId="0" xfId="10" applyNumberFormat="1" applyFont="1" applyBorder="1"/>
    <xf numFmtId="0" fontId="19" fillId="0" borderId="0" xfId="10" applyFont="1" applyBorder="1"/>
    <xf numFmtId="0" fontId="76" fillId="3" borderId="0" xfId="0" applyFont="1" applyFill="1"/>
    <xf numFmtId="0" fontId="77" fillId="0" borderId="0" xfId="0" applyFont="1"/>
    <xf numFmtId="0" fontId="78" fillId="0" borderId="0" xfId="0" applyFont="1" applyAlignment="1">
      <alignment horizontal="left" vertical="top" wrapText="1" readingOrder="1"/>
    </xf>
    <xf numFmtId="0" fontId="47" fillId="0" borderId="0" xfId="9" applyFont="1" applyBorder="1" applyAlignment="1">
      <alignment horizontal="centerContinuous"/>
    </xf>
    <xf numFmtId="0" fontId="40" fillId="0" borderId="0" xfId="9" applyFont="1"/>
    <xf numFmtId="0" fontId="40" fillId="0" borderId="0" xfId="9" applyFont="1" applyBorder="1" applyAlignment="1">
      <alignment horizontal="centerContinuous" vertical="center"/>
    </xf>
    <xf numFmtId="0" fontId="19" fillId="0" borderId="46" xfId="9" applyFont="1" applyBorder="1" applyAlignment="1">
      <alignment vertical="center"/>
    </xf>
    <xf numFmtId="0" fontId="19" fillId="0" borderId="45" xfId="9" applyFont="1" applyBorder="1" applyAlignment="1">
      <alignment horizontal="centerContinuous" vertical="center"/>
    </xf>
    <xf numFmtId="0" fontId="41" fillId="0" borderId="2" xfId="9" applyFont="1" applyBorder="1" applyAlignment="1">
      <alignment horizontal="centerContinuous" vertical="center"/>
    </xf>
    <xf numFmtId="0" fontId="41" fillId="0" borderId="3" xfId="9" applyFont="1" applyBorder="1" applyAlignment="1">
      <alignment horizontal="centerContinuous" vertical="center"/>
    </xf>
    <xf numFmtId="0" fontId="41" fillId="0" borderId="21" xfId="9" applyFont="1" applyBorder="1" applyAlignment="1">
      <alignment horizontal="centerContinuous" vertical="center"/>
    </xf>
    <xf numFmtId="0" fontId="41" fillId="0" borderId="42" xfId="9" applyFont="1" applyBorder="1" applyAlignment="1">
      <alignment vertical="center"/>
    </xf>
    <xf numFmtId="0" fontId="19" fillId="0" borderId="39" xfId="9" applyFont="1" applyBorder="1" applyAlignment="1">
      <alignment horizontal="centerContinuous" vertical="center"/>
    </xf>
    <xf numFmtId="0" fontId="19" fillId="0" borderId="38" xfId="9" applyFont="1" applyBorder="1" applyAlignment="1">
      <alignment horizontal="center" vertical="center"/>
    </xf>
    <xf numFmtId="0" fontId="19" fillId="0" borderId="38" xfId="9" applyFont="1" applyBorder="1" applyAlignment="1">
      <alignment horizontal="centerContinuous" vertical="center"/>
    </xf>
    <xf numFmtId="0" fontId="19" fillId="0" borderId="36" xfId="9" applyFont="1" applyBorder="1" applyAlignment="1">
      <alignment horizontal="centerContinuous" vertical="center"/>
    </xf>
    <xf numFmtId="174" fontId="19" fillId="0" borderId="40" xfId="9" applyNumberFormat="1" applyFont="1" applyBorder="1" applyAlignment="1">
      <alignment horizontal="left" vertical="center"/>
    </xf>
    <xf numFmtId="186" fontId="19" fillId="0" borderId="6" xfId="9" applyNumberFormat="1" applyFont="1" applyBorder="1" applyAlignment="1">
      <alignment horizontal="center" vertical="center"/>
    </xf>
    <xf numFmtId="187" fontId="19" fillId="0" borderId="7" xfId="9" applyNumberFormat="1" applyFont="1" applyBorder="1" applyAlignment="1">
      <alignment horizontal="center" vertical="center"/>
    </xf>
    <xf numFmtId="187" fontId="19" fillId="0" borderId="6" xfId="9" applyNumberFormat="1" applyFont="1" applyBorder="1" applyAlignment="1">
      <alignment horizontal="center" vertical="center"/>
    </xf>
    <xf numFmtId="187" fontId="19" fillId="0" borderId="0" xfId="9" applyNumberFormat="1" applyFont="1" applyBorder="1" applyAlignment="1">
      <alignment horizontal="center" vertical="center"/>
    </xf>
    <xf numFmtId="187" fontId="19" fillId="0" borderId="9" xfId="9" applyNumberFormat="1" applyFont="1" applyBorder="1" applyAlignment="1">
      <alignment horizontal="center" vertical="center"/>
    </xf>
    <xf numFmtId="187" fontId="19" fillId="0" borderId="14" xfId="9" applyNumberFormat="1" applyFont="1" applyBorder="1" applyAlignment="1">
      <alignment horizontal="center" vertical="center"/>
    </xf>
    <xf numFmtId="187" fontId="19" fillId="0" borderId="74" xfId="9" applyNumberFormat="1" applyFont="1" applyBorder="1" applyAlignment="1">
      <alignment horizontal="center" vertical="center"/>
    </xf>
    <xf numFmtId="187" fontId="19" fillId="0" borderId="0" xfId="9" applyNumberFormat="1" applyFont="1" applyFill="1" applyBorder="1" applyAlignment="1">
      <alignment horizontal="center" vertical="center"/>
    </xf>
    <xf numFmtId="187" fontId="19" fillId="0" borderId="74" xfId="9" applyNumberFormat="1" applyFont="1" applyFill="1" applyBorder="1" applyAlignment="1">
      <alignment horizontal="center" vertical="center"/>
    </xf>
    <xf numFmtId="0" fontId="40" fillId="0" borderId="0" xfId="9" applyFont="1" applyBorder="1"/>
    <xf numFmtId="174" fontId="19" fillId="0" borderId="48" xfId="9" applyNumberFormat="1" applyFont="1" applyBorder="1" applyAlignment="1">
      <alignment horizontal="right" vertical="center"/>
    </xf>
    <xf numFmtId="186" fontId="19" fillId="0" borderId="72" xfId="9" applyNumberFormat="1" applyFont="1" applyBorder="1" applyAlignment="1">
      <alignment horizontal="center" vertical="center"/>
    </xf>
    <xf numFmtId="186" fontId="19" fillId="0" borderId="24" xfId="9" applyNumberFormat="1" applyFont="1" applyBorder="1" applyAlignment="1">
      <alignment horizontal="center" vertical="center"/>
    </xf>
    <xf numFmtId="186" fontId="19" fillId="0" borderId="18" xfId="9" applyNumberFormat="1" applyFont="1" applyBorder="1" applyAlignment="1">
      <alignment horizontal="center" vertical="center"/>
    </xf>
    <xf numFmtId="186" fontId="19" fillId="0" borderId="75" xfId="9" applyNumberFormat="1" applyFont="1" applyBorder="1" applyAlignment="1">
      <alignment horizontal="center" vertical="center"/>
    </xf>
    <xf numFmtId="0" fontId="19" fillId="0" borderId="0" xfId="9" applyFont="1" applyAlignment="1">
      <alignment vertical="center"/>
    </xf>
    <xf numFmtId="186" fontId="19" fillId="0" borderId="0" xfId="9" applyNumberFormat="1" applyFont="1" applyAlignment="1">
      <alignment vertical="center"/>
    </xf>
    <xf numFmtId="186" fontId="40" fillId="0" borderId="0" xfId="9" applyNumberFormat="1" applyFont="1"/>
    <xf numFmtId="187" fontId="40" fillId="0" borderId="0" xfId="9" applyNumberFormat="1" applyFont="1"/>
    <xf numFmtId="0" fontId="40" fillId="0" borderId="0" xfId="9" applyFont="1" applyBorder="1" applyAlignment="1"/>
    <xf numFmtId="186" fontId="40" fillId="0" borderId="0" xfId="9" applyNumberFormat="1" applyFont="1" applyBorder="1"/>
    <xf numFmtId="0" fontId="19" fillId="0" borderId="0" xfId="9" applyFont="1" applyAlignment="1">
      <alignment horizontal="left" vertical="center"/>
    </xf>
    <xf numFmtId="0" fontId="79" fillId="0" borderId="0" xfId="2" applyNumberFormat="1" applyFont="1" applyBorder="1" applyAlignment="1">
      <alignment horizontal="centerContinuous" vertical="center" wrapText="1"/>
    </xf>
    <xf numFmtId="0" fontId="19" fillId="0" borderId="0" xfId="2" applyNumberFormat="1" applyFont="1" applyBorder="1" applyAlignment="1">
      <alignment horizontal="centerContinuous" vertical="center"/>
    </xf>
    <xf numFmtId="0" fontId="40" fillId="0" borderId="0" xfId="2" applyNumberFormat="1" applyFont="1" applyBorder="1" applyAlignment="1">
      <alignment horizontal="centerContinuous" vertical="center"/>
    </xf>
    <xf numFmtId="0" fontId="40" fillId="0" borderId="46" xfId="2" applyNumberFormat="1" applyFont="1" applyBorder="1" applyAlignment="1">
      <alignment horizontal="center" vertical="center"/>
    </xf>
    <xf numFmtId="0" fontId="19" fillId="0" borderId="45" xfId="2" applyNumberFormat="1" applyFont="1" applyBorder="1" applyAlignment="1">
      <alignment horizontal="centerContinuous" vertical="center" wrapText="1"/>
    </xf>
    <xf numFmtId="0" fontId="40" fillId="0" borderId="2" xfId="2" applyFont="1" applyBorder="1" applyAlignment="1">
      <alignment horizontal="centerContinuous" vertical="center"/>
    </xf>
    <xf numFmtId="0" fontId="40" fillId="0" borderId="2" xfId="2" applyFont="1" applyBorder="1" applyAlignment="1">
      <alignment horizontal="centerContinuous" vertical="center" wrapText="1"/>
    </xf>
    <xf numFmtId="0" fontId="40" fillId="0" borderId="21" xfId="2" applyFont="1" applyBorder="1" applyAlignment="1">
      <alignment horizontal="centerContinuous" vertical="center" wrapText="1"/>
    </xf>
    <xf numFmtId="0" fontId="40" fillId="0" borderId="42" xfId="2" applyNumberFormat="1" applyFont="1" applyBorder="1" applyAlignment="1">
      <alignment horizontal="center" vertical="center"/>
    </xf>
    <xf numFmtId="0" fontId="19" fillId="0" borderId="71" xfId="9" applyFont="1" applyBorder="1" applyAlignment="1">
      <alignment horizontal="center" vertical="center"/>
    </xf>
    <xf numFmtId="0" fontId="19" fillId="0" borderId="4" xfId="9" applyFont="1" applyBorder="1" applyAlignment="1">
      <alignment horizontal="center" vertical="center"/>
    </xf>
    <xf numFmtId="0" fontId="19" fillId="0" borderId="25" xfId="9" applyFont="1" applyBorder="1" applyAlignment="1">
      <alignment horizontal="center" vertical="center"/>
    </xf>
    <xf numFmtId="185" fontId="19" fillId="0" borderId="40" xfId="2" applyNumberFormat="1" applyFont="1" applyBorder="1" applyAlignment="1">
      <alignment vertical="center"/>
    </xf>
    <xf numFmtId="182" fontId="19" fillId="0" borderId="14" xfId="9" applyNumberFormat="1" applyFont="1" applyFill="1" applyBorder="1" applyAlignment="1">
      <alignment horizontal="center" vertical="center"/>
    </xf>
    <xf numFmtId="182" fontId="19" fillId="0" borderId="74" xfId="9" applyNumberFormat="1" applyFont="1" applyFill="1" applyBorder="1" applyAlignment="1">
      <alignment horizontal="center" vertical="center"/>
    </xf>
    <xf numFmtId="164" fontId="19" fillId="0" borderId="0" xfId="2" applyNumberFormat="1" applyFont="1"/>
    <xf numFmtId="175" fontId="19" fillId="0" borderId="0" xfId="2" applyNumberFormat="1" applyFont="1" applyBorder="1" applyAlignment="1">
      <alignment horizontal="right" vertical="center"/>
    </xf>
    <xf numFmtId="175" fontId="19" fillId="0" borderId="0" xfId="2" applyNumberFormat="1" applyFont="1" applyBorder="1" applyAlignment="1">
      <alignment horizontal="left" vertical="center"/>
    </xf>
    <xf numFmtId="185" fontId="19" fillId="0" borderId="48" xfId="2" applyNumberFormat="1" applyFont="1" applyBorder="1" applyAlignment="1">
      <alignment vertical="center"/>
    </xf>
    <xf numFmtId="182" fontId="19" fillId="0" borderId="18" xfId="9" applyNumberFormat="1" applyFont="1" applyFill="1" applyBorder="1" applyAlignment="1">
      <alignment horizontal="center" vertical="center"/>
    </xf>
    <xf numFmtId="182" fontId="19" fillId="0" borderId="75" xfId="9" applyNumberFormat="1" applyFont="1" applyFill="1" applyBorder="1" applyAlignment="1">
      <alignment horizontal="center" vertical="center"/>
    </xf>
    <xf numFmtId="0" fontId="46" fillId="0" borderId="0" xfId="0" applyFont="1" applyAlignment="1">
      <alignment vertical="center" readingOrder="1"/>
    </xf>
    <xf numFmtId="175" fontId="19" fillId="0" borderId="0" xfId="2" applyNumberFormat="1" applyFont="1" applyFill="1" applyBorder="1" applyAlignment="1">
      <alignment horizontal="center" vertical="center"/>
    </xf>
    <xf numFmtId="175" fontId="19" fillId="0" borderId="0" xfId="2" applyNumberFormat="1" applyFont="1" applyBorder="1" applyAlignment="1">
      <alignment horizontal="center" vertical="center"/>
    </xf>
    <xf numFmtId="175" fontId="19" fillId="0" borderId="0" xfId="2" applyNumberFormat="1" applyFont="1" applyFill="1" applyBorder="1" applyAlignment="1">
      <alignment horizontal="right" vertical="center"/>
    </xf>
    <xf numFmtId="185" fontId="19" fillId="0" borderId="0" xfId="2" applyNumberFormat="1" applyFont="1" applyBorder="1" applyAlignment="1">
      <alignment vertical="center"/>
    </xf>
    <xf numFmtId="0" fontId="80" fillId="0" borderId="0" xfId="2" applyFont="1"/>
    <xf numFmtId="0" fontId="46" fillId="0" borderId="0" xfId="2" applyFont="1"/>
    <xf numFmtId="0" fontId="45" fillId="2" borderId="0" xfId="2" applyFont="1" applyFill="1"/>
    <xf numFmtId="0" fontId="42" fillId="2" borderId="0" xfId="2" applyFont="1" applyFill="1"/>
    <xf numFmtId="0" fontId="81" fillId="0" borderId="0" xfId="17" applyNumberFormat="1" applyFont="1" applyFill="1" applyAlignment="1">
      <alignment horizontal="centerContinuous"/>
    </xf>
    <xf numFmtId="229" fontId="18" fillId="0" borderId="0" xfId="17" applyFont="1" applyFill="1" applyAlignment="1">
      <alignment horizontal="centerContinuous"/>
    </xf>
    <xf numFmtId="0" fontId="47" fillId="0" borderId="0" xfId="17" applyNumberFormat="1" applyFont="1" applyFill="1" applyAlignment="1">
      <alignment horizontal="centerContinuous"/>
    </xf>
    <xf numFmtId="229" fontId="18" fillId="0" borderId="0" xfId="17" applyFont="1"/>
    <xf numFmtId="0" fontId="47" fillId="0" borderId="0" xfId="17" applyNumberFormat="1" applyFont="1" applyAlignment="1">
      <alignment horizontal="center"/>
    </xf>
    <xf numFmtId="0" fontId="41" fillId="0" borderId="0" xfId="17" applyNumberFormat="1" applyFont="1" applyFill="1"/>
    <xf numFmtId="0" fontId="41" fillId="0" borderId="0" xfId="17" applyNumberFormat="1" applyFont="1" applyFill="1" applyAlignment="1">
      <alignment horizontal="centerContinuous" vertical="center"/>
    </xf>
    <xf numFmtId="229" fontId="18" fillId="0" borderId="0" xfId="17" applyFont="1" applyFill="1" applyAlignment="1">
      <alignment horizontal="centerContinuous" vertical="center"/>
    </xf>
    <xf numFmtId="0" fontId="47" fillId="0" borderId="0" xfId="17" applyNumberFormat="1" applyFont="1" applyFill="1" applyAlignment="1">
      <alignment horizontal="centerContinuous" vertical="center"/>
    </xf>
    <xf numFmtId="0" fontId="41" fillId="0" borderId="0" xfId="17" applyNumberFormat="1" applyFont="1" applyFill="1" applyAlignment="1">
      <alignment horizontal="center"/>
    </xf>
    <xf numFmtId="0" fontId="41" fillId="0" borderId="0" xfId="17" applyNumberFormat="1" applyFont="1"/>
    <xf numFmtId="229" fontId="18" fillId="0" borderId="0" xfId="17" applyFont="1" applyFill="1"/>
    <xf numFmtId="0" fontId="41" fillId="0" borderId="0" xfId="17" applyNumberFormat="1" applyFont="1" applyBorder="1" applyAlignment="1">
      <alignment horizontal="center"/>
    </xf>
    <xf numFmtId="0" fontId="47" fillId="0" borderId="0" xfId="17" applyNumberFormat="1" applyFont="1" applyBorder="1" applyAlignment="1">
      <alignment horizontal="center"/>
    </xf>
    <xf numFmtId="0" fontId="41" fillId="0" borderId="0" xfId="17" applyNumberFormat="1" applyFont="1" applyAlignment="1">
      <alignment horizontal="center"/>
    </xf>
    <xf numFmtId="0" fontId="41" fillId="0" borderId="12" xfId="17" applyNumberFormat="1" applyFont="1" applyFill="1" applyBorder="1" applyAlignment="1">
      <alignment horizontal="center" vertical="center"/>
    </xf>
    <xf numFmtId="230" fontId="41" fillId="0" borderId="13" xfId="17" applyNumberFormat="1" applyFont="1" applyFill="1" applyBorder="1" applyAlignment="1">
      <alignment horizontal="center" vertical="center"/>
    </xf>
    <xf numFmtId="230" fontId="41" fillId="0" borderId="9" xfId="17" applyNumberFormat="1" applyFont="1" applyFill="1" applyBorder="1" applyAlignment="1">
      <alignment horizontal="center" vertical="center"/>
    </xf>
    <xf numFmtId="230" fontId="41" fillId="0" borderId="0" xfId="17" applyNumberFormat="1" applyFont="1" applyFill="1" applyBorder="1" applyAlignment="1">
      <alignment horizontal="center" vertical="center"/>
    </xf>
    <xf numFmtId="0" fontId="41" fillId="0" borderId="14" xfId="17" applyNumberFormat="1" applyFont="1" applyBorder="1" applyAlignment="1">
      <alignment horizontal="center" vertical="center"/>
    </xf>
    <xf numFmtId="229" fontId="18" fillId="0" borderId="0" xfId="17" applyFont="1" applyAlignment="1">
      <alignment vertical="center"/>
    </xf>
    <xf numFmtId="1" fontId="47" fillId="0" borderId="0" xfId="17" applyNumberFormat="1" applyFont="1" applyFill="1" applyBorder="1" applyAlignment="1">
      <alignment horizontal="centerContinuous" vertical="center"/>
    </xf>
    <xf numFmtId="229" fontId="18" fillId="0" borderId="0" xfId="17" applyFont="1" applyBorder="1" applyAlignment="1">
      <alignment horizontal="centerContinuous" vertical="center"/>
    </xf>
    <xf numFmtId="1" fontId="47" fillId="0" borderId="68" xfId="17" applyNumberFormat="1" applyFont="1" applyFill="1" applyBorder="1" applyAlignment="1">
      <alignment horizontal="centerContinuous" vertical="center"/>
    </xf>
    <xf numFmtId="229" fontId="82" fillId="0" borderId="0" xfId="17" applyFont="1"/>
    <xf numFmtId="0" fontId="19" fillId="0" borderId="0" xfId="17" applyNumberFormat="1" applyFont="1" applyFill="1" applyAlignment="1">
      <alignment horizontal="center"/>
    </xf>
    <xf numFmtId="0" fontId="41" fillId="0" borderId="0" xfId="17" applyNumberFormat="1" applyFont="1" applyFill="1" applyBorder="1" applyAlignment="1">
      <alignment horizontal="left"/>
    </xf>
    <xf numFmtId="231" fontId="41" fillId="0" borderId="0" xfId="17" applyNumberFormat="1" applyFont="1" applyFill="1" applyBorder="1" applyAlignment="1">
      <alignment horizontal="center"/>
    </xf>
    <xf numFmtId="231" fontId="40" fillId="0" borderId="0" xfId="17" applyNumberFormat="1" applyFont="1" applyFill="1" applyAlignment="1">
      <alignment horizontal="center"/>
    </xf>
    <xf numFmtId="0" fontId="47" fillId="0" borderId="0" xfId="17" applyNumberFormat="1" applyFont="1" applyFill="1" applyBorder="1" applyAlignment="1">
      <alignment horizontal="left"/>
    </xf>
    <xf numFmtId="231" fontId="47" fillId="0" borderId="0" xfId="17" applyNumberFormat="1" applyFont="1" applyFill="1" applyBorder="1" applyAlignment="1">
      <alignment horizontal="center"/>
    </xf>
    <xf numFmtId="0" fontId="83" fillId="0" borderId="0" xfId="17" applyNumberFormat="1" applyFont="1" applyFill="1" applyAlignment="1">
      <alignment horizontal="left"/>
    </xf>
    <xf numFmtId="231" fontId="83" fillId="0" borderId="0" xfId="17" applyNumberFormat="1" applyFont="1" applyFill="1" applyAlignment="1">
      <alignment horizontal="center"/>
    </xf>
    <xf numFmtId="0" fontId="73" fillId="0" borderId="0" xfId="17" applyNumberFormat="1" applyFont="1" applyFill="1" applyBorder="1"/>
    <xf numFmtId="232" fontId="73" fillId="0" borderId="0" xfId="17" applyNumberFormat="1" applyFont="1" applyFill="1" applyBorder="1" applyAlignment="1">
      <alignment horizontal="center"/>
    </xf>
    <xf numFmtId="229" fontId="18" fillId="0" borderId="0" xfId="17" applyFont="1" applyAlignment="1"/>
    <xf numFmtId="3" fontId="18" fillId="0" borderId="0" xfId="17" applyNumberFormat="1" applyFont="1" applyBorder="1" applyAlignment="1" applyProtection="1">
      <alignment horizontal="right"/>
    </xf>
    <xf numFmtId="0" fontId="41" fillId="0" borderId="0" xfId="17" applyNumberFormat="1" applyFont="1" applyFill="1" applyAlignment="1">
      <alignment horizontal="left"/>
    </xf>
    <xf numFmtId="196" fontId="82" fillId="0" borderId="0" xfId="17" applyNumberFormat="1" applyFont="1" applyFill="1" applyBorder="1" applyAlignment="1" applyProtection="1">
      <alignment horizontal="right" vertical="center"/>
    </xf>
    <xf numFmtId="196" fontId="18" fillId="0" borderId="0" xfId="17" applyNumberFormat="1" applyFont="1" applyFill="1" applyBorder="1" applyAlignment="1" applyProtection="1">
      <alignment horizontal="right" vertical="center"/>
    </xf>
    <xf numFmtId="229" fontId="18" fillId="0" borderId="0" xfId="17" applyFont="1" applyFill="1" applyBorder="1" applyAlignment="1"/>
    <xf numFmtId="229" fontId="18" fillId="0" borderId="0" xfId="17" applyFont="1" applyFill="1" applyAlignment="1"/>
    <xf numFmtId="0" fontId="56" fillId="0" borderId="0" xfId="17" applyNumberFormat="1" applyFont="1" applyBorder="1" applyAlignment="1"/>
    <xf numFmtId="0" fontId="56" fillId="0" borderId="0" xfId="17" applyNumberFormat="1" applyFont="1" applyAlignment="1"/>
    <xf numFmtId="229" fontId="41" fillId="0" borderId="0" xfId="17" applyFont="1" applyFill="1" applyAlignment="1">
      <alignment horizontal="left"/>
    </xf>
    <xf numFmtId="229" fontId="82" fillId="0" borderId="0" xfId="17" applyFont="1" applyFill="1" applyBorder="1" applyAlignment="1" applyProtection="1">
      <alignment horizontal="right" vertical="center"/>
    </xf>
    <xf numFmtId="196" fontId="18" fillId="0" borderId="0" xfId="17" applyNumberFormat="1" applyFont="1" applyFill="1" applyBorder="1" applyAlignment="1">
      <alignment horizontal="center" vertical="center"/>
    </xf>
    <xf numFmtId="229" fontId="18" fillId="0" borderId="0" xfId="17" applyFont="1" applyFill="1" applyBorder="1" applyAlignment="1">
      <alignment horizontal="right" vertical="center"/>
    </xf>
    <xf numFmtId="229" fontId="82" fillId="0" borderId="0" xfId="17" applyFont="1" applyFill="1" applyBorder="1" applyAlignment="1" applyProtection="1">
      <alignment horizontal="center" vertical="center"/>
    </xf>
    <xf numFmtId="229" fontId="18" fillId="0" borderId="0" xfId="17" applyFont="1" applyFill="1" applyBorder="1" applyAlignment="1" applyProtection="1">
      <alignment horizontal="center" vertical="center"/>
    </xf>
    <xf numFmtId="229" fontId="82" fillId="0" borderId="0" xfId="17" applyFont="1" applyFill="1" applyBorder="1" applyAlignment="1">
      <alignment horizontal="center" vertical="center"/>
    </xf>
    <xf numFmtId="229" fontId="18" fillId="0" borderId="0" xfId="17" applyFont="1" applyFill="1" applyBorder="1" applyAlignment="1">
      <alignment horizontal="center" vertical="center"/>
    </xf>
    <xf numFmtId="229" fontId="18" fillId="0" borderId="0" xfId="17" applyFont="1" applyFill="1" applyBorder="1" applyAlignment="1" applyProtection="1">
      <alignment horizontal="fill"/>
    </xf>
    <xf numFmtId="229" fontId="18" fillId="0" borderId="0" xfId="17" applyFont="1" applyFill="1" applyBorder="1" applyAlignment="1" applyProtection="1">
      <alignment horizontal="left" vertical="center"/>
    </xf>
    <xf numFmtId="196" fontId="82" fillId="0" borderId="0" xfId="17" quotePrefix="1" applyNumberFormat="1" applyFont="1" applyFill="1" applyBorder="1" applyAlignment="1" applyProtection="1">
      <alignment horizontal="right" vertical="center"/>
    </xf>
    <xf numFmtId="196" fontId="82" fillId="0" borderId="0" xfId="17" applyNumberFormat="1" applyFont="1" applyFill="1" applyBorder="1" applyAlignment="1" applyProtection="1">
      <alignment horizontal="center" vertical="center"/>
    </xf>
    <xf numFmtId="196" fontId="82" fillId="0" borderId="0" xfId="17" applyNumberFormat="1" applyFont="1" applyFill="1" applyBorder="1" applyAlignment="1">
      <alignment horizontal="right" vertical="center"/>
    </xf>
    <xf numFmtId="229" fontId="18" fillId="0" borderId="0" xfId="17" applyFont="1" applyFill="1" applyBorder="1" applyAlignment="1">
      <alignment horizontal="right"/>
    </xf>
    <xf numFmtId="0" fontId="81" fillId="0" borderId="0" xfId="17" applyNumberFormat="1" applyFont="1" applyFill="1" applyAlignment="1">
      <alignment horizontal="centerContinuous" wrapText="1"/>
    </xf>
    <xf numFmtId="0" fontId="81" fillId="0" borderId="0" xfId="17" applyNumberFormat="1" applyFont="1" applyFill="1" applyAlignment="1">
      <alignment horizontal="centerContinuous" vertical="center"/>
    </xf>
    <xf numFmtId="0" fontId="47" fillId="0" borderId="0" xfId="17" applyNumberFormat="1" applyFont="1" applyBorder="1" applyAlignment="1">
      <alignment horizontal="center"/>
    </xf>
    <xf numFmtId="0" fontId="41" fillId="0" borderId="0" xfId="17" applyNumberFormat="1" applyFont="1" applyFill="1" applyBorder="1"/>
    <xf numFmtId="0" fontId="41" fillId="0" borderId="0" xfId="17" applyNumberFormat="1" applyFont="1" applyBorder="1"/>
    <xf numFmtId="0" fontId="47" fillId="0" borderId="0" xfId="17" applyNumberFormat="1" applyFont="1" applyFill="1" applyBorder="1" applyAlignment="1">
      <alignment horizontal="center" vertical="center"/>
    </xf>
    <xf numFmtId="230" fontId="47" fillId="0" borderId="0" xfId="17" applyNumberFormat="1" applyFont="1" applyFill="1" applyBorder="1" applyAlignment="1">
      <alignment horizontal="center" vertical="center"/>
    </xf>
    <xf numFmtId="0" fontId="47" fillId="0" borderId="0" xfId="17" applyNumberFormat="1" applyFont="1" applyBorder="1" applyAlignment="1">
      <alignment horizontal="center" vertical="center"/>
    </xf>
    <xf numFmtId="229" fontId="18" fillId="0" borderId="0" xfId="17" applyFont="1" applyFill="1" applyAlignment="1">
      <alignment vertical="center"/>
    </xf>
    <xf numFmtId="229" fontId="18" fillId="0" borderId="0" xfId="17" applyFont="1" applyFill="1" applyBorder="1" applyAlignment="1">
      <alignment vertical="center"/>
    </xf>
    <xf numFmtId="229" fontId="18" fillId="0" borderId="0" xfId="17" applyFont="1" applyFill="1" applyBorder="1" applyAlignment="1">
      <alignment horizontal="centerContinuous" vertical="center"/>
    </xf>
    <xf numFmtId="0" fontId="19" fillId="0" borderId="0" xfId="17" applyNumberFormat="1" applyFont="1" applyFill="1" applyBorder="1" applyAlignment="1">
      <alignment horizontal="center"/>
    </xf>
    <xf numFmtId="229" fontId="18" fillId="0" borderId="0" xfId="17" applyFont="1" applyFill="1" applyBorder="1"/>
    <xf numFmtId="229" fontId="82" fillId="0" borderId="0" xfId="17" applyFont="1" applyFill="1"/>
    <xf numFmtId="231" fontId="40" fillId="0" borderId="0" xfId="17" applyNumberFormat="1" applyFont="1" applyFill="1" applyBorder="1" applyAlignment="1">
      <alignment horizontal="center"/>
    </xf>
    <xf numFmtId="0" fontId="85" fillId="0" borderId="0" xfId="17" applyNumberFormat="1" applyFont="1" applyBorder="1"/>
    <xf numFmtId="0" fontId="56" fillId="0" borderId="0" xfId="17" applyNumberFormat="1" applyFont="1" applyBorder="1"/>
    <xf numFmtId="0" fontId="56" fillId="0" borderId="0" xfId="17" applyNumberFormat="1" applyFont="1" applyFill="1" applyBorder="1"/>
    <xf numFmtId="0" fontId="56" fillId="0" borderId="0" xfId="17" applyNumberFormat="1" applyFont="1"/>
    <xf numFmtId="0" fontId="56" fillId="0" borderId="0" xfId="17" applyNumberFormat="1" applyFont="1" applyFill="1"/>
    <xf numFmtId="0" fontId="85" fillId="0" borderId="0" xfId="17" applyNumberFormat="1" applyFont="1"/>
    <xf numFmtId="231" fontId="79" fillId="0" borderId="0" xfId="17" applyNumberFormat="1" applyFont="1" applyFill="1" applyAlignment="1">
      <alignment horizontal="right"/>
    </xf>
    <xf numFmtId="229" fontId="85" fillId="0" borderId="0" xfId="17" applyFont="1" applyFill="1" applyAlignment="1"/>
    <xf numFmtId="0" fontId="85" fillId="0" borderId="0" xfId="17" applyNumberFormat="1" applyFont="1" applyFill="1" applyAlignment="1">
      <alignment horizontal="right"/>
    </xf>
    <xf numFmtId="0" fontId="47" fillId="0" borderId="0" xfId="2" applyFont="1" applyFill="1" applyAlignment="1">
      <alignment horizontal="centerContinuous" wrapText="1"/>
    </xf>
    <xf numFmtId="0" fontId="19" fillId="0" borderId="0" xfId="2" applyFont="1" applyFill="1" applyAlignment="1">
      <alignment horizontal="centerContinuous"/>
    </xf>
    <xf numFmtId="0" fontId="19" fillId="0" borderId="0" xfId="2" applyFont="1" applyBorder="1" applyAlignment="1">
      <alignment horizontal="center"/>
    </xf>
    <xf numFmtId="0" fontId="19" fillId="0" borderId="0" xfId="2" applyFont="1" applyBorder="1"/>
    <xf numFmtId="0" fontId="19" fillId="0" borderId="0" xfId="2" applyFont="1" applyFill="1" applyBorder="1" applyAlignment="1">
      <alignment horizontal="center"/>
    </xf>
    <xf numFmtId="0" fontId="66" fillId="0" borderId="0" xfId="2" applyFont="1" applyBorder="1" applyAlignment="1">
      <alignment horizontal="center"/>
    </xf>
    <xf numFmtId="0" fontId="19" fillId="0" borderId="0" xfId="2" applyFont="1" applyFill="1" applyBorder="1"/>
    <xf numFmtId="0" fontId="19" fillId="0" borderId="11" xfId="2" applyFont="1" applyFill="1" applyBorder="1" applyAlignment="1">
      <alignment horizontal="center" vertical="center" wrapText="1"/>
    </xf>
    <xf numFmtId="0" fontId="19" fillId="0" borderId="39" xfId="2" applyFont="1" applyFill="1" applyBorder="1" applyAlignment="1">
      <alignment horizontal="center" vertical="center" wrapText="1"/>
    </xf>
    <xf numFmtId="0" fontId="19" fillId="0" borderId="13" xfId="2" applyFont="1" applyFill="1" applyBorder="1" applyAlignment="1">
      <alignment horizontal="center" vertical="center" wrapText="1"/>
    </xf>
    <xf numFmtId="0" fontId="19" fillId="0" borderId="12" xfId="2" applyFont="1" applyFill="1" applyBorder="1" applyAlignment="1">
      <alignment horizontal="center" vertical="center" wrapText="1"/>
    </xf>
    <xf numFmtId="0" fontId="19" fillId="0" borderId="47" xfId="2" applyFont="1" applyFill="1" applyBorder="1" applyAlignment="1">
      <alignment horizontal="center" vertical="center" wrapText="1"/>
    </xf>
    <xf numFmtId="1" fontId="19" fillId="0" borderId="0" xfId="2" applyNumberFormat="1" applyFont="1" applyFill="1" applyBorder="1" applyAlignment="1">
      <alignment horizontal="center" vertical="center"/>
    </xf>
    <xf numFmtId="225" fontId="19" fillId="0" borderId="14" xfId="2" applyNumberFormat="1" applyFont="1" applyFill="1" applyBorder="1" applyAlignment="1">
      <alignment horizontal="center" vertical="center"/>
    </xf>
    <xf numFmtId="225" fontId="19" fillId="0" borderId="9" xfId="2" applyNumberFormat="1" applyFont="1" applyFill="1" applyBorder="1" applyAlignment="1">
      <alignment horizontal="center" vertical="center"/>
    </xf>
    <xf numFmtId="225" fontId="19" fillId="0" borderId="74" xfId="2" applyNumberFormat="1" applyFont="1" applyFill="1" applyBorder="1" applyAlignment="1">
      <alignment horizontal="center" vertical="center"/>
    </xf>
    <xf numFmtId="225" fontId="19" fillId="0" borderId="0" xfId="2" applyNumberFormat="1" applyFont="1" applyFill="1" applyBorder="1" applyAlignment="1">
      <alignment horizontal="right" vertical="center"/>
    </xf>
    <xf numFmtId="0" fontId="19" fillId="0" borderId="0" xfId="2" applyNumberFormat="1" applyFont="1" applyFill="1"/>
    <xf numFmtId="221" fontId="49" fillId="0" borderId="14" xfId="2" applyNumberFormat="1" applyFont="1" applyFill="1" applyBorder="1" applyAlignment="1">
      <alignment horizontal="center" vertical="center"/>
    </xf>
    <xf numFmtId="221" fontId="49" fillId="0" borderId="9" xfId="2" applyNumberFormat="1" applyFont="1" applyFill="1" applyBorder="1" applyAlignment="1">
      <alignment horizontal="center" vertical="center"/>
    </xf>
    <xf numFmtId="0" fontId="19" fillId="0" borderId="0" xfId="2" applyFont="1" applyFill="1" applyAlignment="1">
      <alignment horizontal="left" vertical="center"/>
    </xf>
    <xf numFmtId="187" fontId="41" fillId="0" borderId="0" xfId="2" applyNumberFormat="1" applyFont="1" applyFill="1"/>
    <xf numFmtId="0" fontId="19" fillId="0" borderId="0" xfId="2" applyFont="1" applyFill="1"/>
    <xf numFmtId="164" fontId="40" fillId="0" borderId="0" xfId="2" applyNumberFormat="1" applyFont="1" applyFill="1"/>
    <xf numFmtId="0" fontId="54" fillId="0" borderId="0" xfId="2" applyFont="1" applyFill="1" applyAlignment="1">
      <alignment horizontal="centerContinuous" vertical="center"/>
    </xf>
    <xf numFmtId="1" fontId="19" fillId="0" borderId="0" xfId="2" applyNumberFormat="1" applyFont="1" applyFill="1" applyBorder="1" applyAlignment="1">
      <alignment vertical="center"/>
    </xf>
    <xf numFmtId="223" fontId="19" fillId="0" borderId="0" xfId="2" applyNumberFormat="1" applyFont="1" applyAlignment="1">
      <alignment horizontal="center" vertical="center"/>
    </xf>
    <xf numFmtId="0" fontId="66" fillId="0" borderId="0" xfId="2" applyFont="1" applyFill="1" applyBorder="1" applyAlignment="1">
      <alignment horizontal="center"/>
    </xf>
    <xf numFmtId="0" fontId="19" fillId="0" borderId="0" xfId="2" applyFont="1" applyFill="1" applyAlignment="1">
      <alignment horizontal="centerContinuous" vertical="center"/>
    </xf>
    <xf numFmtId="0" fontId="19" fillId="0" borderId="26" xfId="2" applyFont="1" applyFill="1" applyBorder="1" applyAlignment="1">
      <alignment horizontal="centerContinuous" vertical="center"/>
    </xf>
    <xf numFmtId="0" fontId="19" fillId="0" borderId="4" xfId="2" applyFont="1" applyFill="1" applyBorder="1" applyAlignment="1">
      <alignment horizontal="centerContinuous" vertical="center"/>
    </xf>
    <xf numFmtId="0" fontId="19" fillId="0" borderId="82" xfId="2" applyFont="1" applyFill="1" applyBorder="1" applyAlignment="1">
      <alignment horizontal="center" vertical="center" wrapText="1"/>
    </xf>
    <xf numFmtId="0" fontId="19" fillId="0" borderId="6" xfId="2" applyFont="1" applyFill="1" applyBorder="1" applyAlignment="1">
      <alignment horizontal="center" vertical="center" wrapText="1"/>
    </xf>
    <xf numFmtId="0" fontId="41" fillId="0" borderId="74" xfId="2" applyFont="1" applyFill="1" applyBorder="1" applyAlignment="1">
      <alignment horizontal="center" vertical="center" wrapText="1"/>
    </xf>
    <xf numFmtId="0" fontId="19" fillId="0" borderId="10" xfId="2" applyFont="1" applyFill="1" applyBorder="1" applyAlignment="1">
      <alignment horizontal="center" vertical="center" wrapText="1"/>
    </xf>
    <xf numFmtId="0" fontId="41" fillId="0" borderId="12" xfId="2" applyFont="1" applyFill="1" applyBorder="1" applyAlignment="1">
      <alignment horizontal="center" vertical="center" wrapText="1"/>
    </xf>
    <xf numFmtId="0" fontId="41" fillId="0" borderId="47" xfId="2" applyFont="1" applyFill="1" applyBorder="1" applyAlignment="1">
      <alignment horizontal="center" vertical="center" wrapText="1"/>
    </xf>
    <xf numFmtId="0" fontId="65" fillId="0" borderId="5" xfId="2" applyFont="1" applyFill="1" applyBorder="1" applyAlignment="1">
      <alignment horizontal="centerContinuous"/>
    </xf>
    <xf numFmtId="0" fontId="65" fillId="0" borderId="0" xfId="2" applyFont="1" applyFill="1" applyBorder="1" applyAlignment="1">
      <alignment horizontal="centerContinuous"/>
    </xf>
    <xf numFmtId="0" fontId="65" fillId="0" borderId="15" xfId="2" applyFont="1" applyFill="1" applyBorder="1" applyAlignment="1">
      <alignment horizontal="centerContinuous"/>
    </xf>
    <xf numFmtId="0" fontId="19" fillId="0" borderId="5" xfId="2" applyFont="1" applyFill="1" applyBorder="1" applyAlignment="1">
      <alignment horizontal="centerContinuous" vertical="center"/>
    </xf>
    <xf numFmtId="0" fontId="19" fillId="0" borderId="0" xfId="2" applyFont="1" applyFill="1" applyBorder="1" applyAlignment="1">
      <alignment horizontal="centerContinuous" vertical="center"/>
    </xf>
    <xf numFmtId="0" fontId="19" fillId="0" borderId="15" xfId="2" applyFont="1" applyFill="1" applyBorder="1" applyAlignment="1">
      <alignment horizontal="centerContinuous" vertical="center"/>
    </xf>
    <xf numFmtId="176" fontId="19" fillId="0" borderId="0" xfId="2" applyNumberFormat="1" applyFont="1" applyFill="1" applyBorder="1" applyAlignment="1">
      <alignment horizontal="center" vertical="center"/>
    </xf>
    <xf numFmtId="220" fontId="19" fillId="0" borderId="9" xfId="2" applyNumberFormat="1" applyFont="1" applyFill="1" applyBorder="1" applyAlignment="1">
      <alignment horizontal="center" vertical="center"/>
    </xf>
    <xf numFmtId="220" fontId="19" fillId="0" borderId="74" xfId="2" applyNumberFormat="1" applyFont="1" applyFill="1" applyBorder="1" applyAlignment="1">
      <alignment horizontal="center" vertical="center"/>
    </xf>
    <xf numFmtId="0" fontId="49" fillId="0" borderId="5" xfId="2" applyFont="1" applyFill="1" applyBorder="1" applyAlignment="1">
      <alignment vertical="center"/>
    </xf>
    <xf numFmtId="221" fontId="49" fillId="0" borderId="0" xfId="2" applyNumberFormat="1" applyFont="1" applyFill="1" applyBorder="1" applyAlignment="1">
      <alignment horizontal="center" vertical="center"/>
    </xf>
    <xf numFmtId="220" fontId="19" fillId="0" borderId="74" xfId="2" applyNumberFormat="1" applyFont="1" applyFill="1" applyBorder="1" applyAlignment="1">
      <alignment horizontal="center" vertical="center"/>
    </xf>
    <xf numFmtId="220" fontId="19" fillId="0" borderId="14" xfId="2" applyNumberFormat="1" applyFont="1" applyFill="1" applyBorder="1" applyAlignment="1">
      <alignment horizontal="center" vertical="center"/>
    </xf>
    <xf numFmtId="221" fontId="49" fillId="0" borderId="6" xfId="2" applyNumberFormat="1" applyFont="1" applyFill="1" applyBorder="1" applyAlignment="1">
      <alignment horizontal="center" vertical="center"/>
    </xf>
    <xf numFmtId="176" fontId="19" fillId="0" borderId="14" xfId="2" applyNumberFormat="1" applyFont="1" applyFill="1" applyBorder="1" applyAlignment="1">
      <alignment horizontal="center" vertical="center"/>
    </xf>
    <xf numFmtId="220" fontId="19" fillId="0" borderId="0" xfId="2" applyNumberFormat="1" applyFont="1" applyFill="1" applyBorder="1" applyAlignment="1">
      <alignment horizontal="center" vertical="center"/>
    </xf>
    <xf numFmtId="3" fontId="19" fillId="0" borderId="0" xfId="2" applyNumberFormat="1" applyFont="1" applyFill="1" applyBorder="1" applyAlignment="1">
      <alignment horizontal="right" vertical="center"/>
    </xf>
    <xf numFmtId="222" fontId="19" fillId="0" borderId="74" xfId="2" applyNumberFormat="1" applyFont="1" applyFill="1" applyBorder="1" applyAlignment="1">
      <alignment horizontal="center" vertical="center"/>
    </xf>
    <xf numFmtId="173" fontId="19" fillId="0" borderId="0" xfId="2" applyNumberFormat="1" applyFont="1" applyFill="1" applyAlignment="1">
      <alignment horizontal="center" vertical="center"/>
    </xf>
    <xf numFmtId="0" fontId="54" fillId="0" borderId="0" xfId="2" applyFont="1" applyFill="1" applyBorder="1" applyAlignment="1">
      <alignment horizontal="left"/>
    </xf>
    <xf numFmtId="223" fontId="19" fillId="0" borderId="14" xfId="2" applyNumberFormat="1" applyFont="1" applyFill="1" applyBorder="1" applyAlignment="1">
      <alignment horizontal="center" vertical="center"/>
    </xf>
    <xf numFmtId="0" fontId="19" fillId="0" borderId="5" xfId="2" applyFont="1" applyFill="1" applyBorder="1" applyAlignment="1">
      <alignment horizontal="centerContinuous"/>
    </xf>
    <xf numFmtId="0" fontId="19" fillId="0" borderId="0" xfId="2" applyFont="1" applyFill="1" applyBorder="1" applyAlignment="1">
      <alignment horizontal="centerContinuous"/>
    </xf>
    <xf numFmtId="0" fontId="19" fillId="0" borderId="15" xfId="2" applyFont="1" applyFill="1" applyBorder="1" applyAlignment="1">
      <alignment horizontal="centerContinuous"/>
    </xf>
    <xf numFmtId="220" fontId="41" fillId="0" borderId="0" xfId="2" applyNumberFormat="1" applyFont="1" applyFill="1" applyBorder="1"/>
    <xf numFmtId="0" fontId="19" fillId="0" borderId="16" xfId="2" applyFont="1" applyFill="1" applyBorder="1" applyAlignment="1">
      <alignment vertical="center"/>
    </xf>
    <xf numFmtId="221" fontId="49" fillId="0" borderId="17" xfId="2" applyNumberFormat="1" applyFont="1" applyFill="1" applyBorder="1" applyAlignment="1">
      <alignment horizontal="center" vertical="center"/>
    </xf>
    <xf numFmtId="221" fontId="49" fillId="0" borderId="72" xfId="2" applyNumberFormat="1" applyFont="1" applyFill="1" applyBorder="1" applyAlignment="1">
      <alignment horizontal="center" vertical="center"/>
    </xf>
    <xf numFmtId="221" fontId="49" fillId="0" borderId="75" xfId="2" applyNumberFormat="1" applyFont="1" applyFill="1" applyBorder="1" applyAlignment="1">
      <alignment horizontal="center" vertical="center"/>
    </xf>
    <xf numFmtId="0" fontId="19" fillId="0" borderId="0" xfId="2" applyFont="1" applyBorder="1" applyAlignment="1">
      <alignment horizontal="left" vertical="top" wrapText="1"/>
    </xf>
    <xf numFmtId="0" fontId="40" fillId="0" borderId="0" xfId="2" applyFont="1" applyFill="1" applyBorder="1"/>
    <xf numFmtId="0" fontId="87" fillId="0" borderId="0" xfId="2" applyFont="1" applyFill="1" applyBorder="1"/>
    <xf numFmtId="0" fontId="88" fillId="0" borderId="0" xfId="2" applyFont="1" applyFill="1" applyBorder="1"/>
    <xf numFmtId="164" fontId="88" fillId="0" borderId="0" xfId="2" applyNumberFormat="1" applyFont="1" applyFill="1" applyBorder="1"/>
    <xf numFmtId="0" fontId="61" fillId="0" borderId="0" xfId="2" applyFont="1" applyFill="1"/>
    <xf numFmtId="220" fontId="61" fillId="0" borderId="0" xfId="2" applyNumberFormat="1" applyFont="1" applyFill="1"/>
    <xf numFmtId="224" fontId="61" fillId="0" borderId="0" xfId="3" applyNumberFormat="1" applyFont="1" applyFill="1"/>
    <xf numFmtId="0" fontId="41" fillId="0" borderId="0" xfId="2" applyFont="1" applyFill="1" applyAlignment="1">
      <alignment horizontal="center"/>
    </xf>
    <xf numFmtId="225" fontId="19" fillId="0" borderId="0" xfId="2" applyNumberFormat="1" applyFont="1" applyFill="1" applyAlignment="1">
      <alignment horizontal="right" vertical="center"/>
    </xf>
    <xf numFmtId="0" fontId="19" fillId="0" borderId="0" xfId="2" applyNumberFormat="1" applyFont="1" applyFill="1" applyAlignment="1">
      <alignment horizontal="right" vertical="center"/>
    </xf>
    <xf numFmtId="3" fontId="19" fillId="0" borderId="0" xfId="2" applyNumberFormat="1" applyFont="1" applyFill="1" applyAlignment="1">
      <alignment horizontal="right" vertical="center"/>
    </xf>
    <xf numFmtId="225" fontId="66" fillId="0" borderId="0" xfId="2" applyNumberFormat="1" applyFont="1" applyFill="1" applyAlignment="1">
      <alignment horizontal="right" vertical="center"/>
    </xf>
    <xf numFmtId="3" fontId="66" fillId="0" borderId="0" xfId="2" applyNumberFormat="1" applyFont="1" applyFill="1" applyAlignment="1">
      <alignment horizontal="right" vertical="center"/>
    </xf>
    <xf numFmtId="0" fontId="19" fillId="0" borderId="0" xfId="2" applyFont="1" applyBorder="1" applyAlignment="1">
      <alignment horizontal="left" vertical="top" wrapText="1"/>
    </xf>
    <xf numFmtId="0" fontId="79" fillId="0" borderId="0" xfId="9" applyFont="1" applyAlignment="1">
      <alignment horizontal="centerContinuous"/>
    </xf>
    <xf numFmtId="0" fontId="79" fillId="0" borderId="0" xfId="9" applyFont="1" applyAlignment="1">
      <alignment horizontal="centerContinuous" vertical="center"/>
    </xf>
    <xf numFmtId="0" fontId="19" fillId="0" borderId="0" xfId="9" applyFont="1" applyAlignment="1">
      <alignment horizontal="centerContinuous" vertical="center"/>
    </xf>
    <xf numFmtId="0" fontId="19" fillId="0" borderId="0" xfId="9" applyFont="1" applyAlignment="1">
      <alignment horizontal="center" vertical="center"/>
    </xf>
    <xf numFmtId="0" fontId="56" fillId="0" borderId="0" xfId="9" applyFont="1" applyAlignment="1">
      <alignment horizontal="centerContinuous" vertical="center"/>
    </xf>
    <xf numFmtId="0" fontId="40" fillId="0" borderId="0" xfId="9" applyFont="1" applyAlignment="1">
      <alignment horizontal="centerContinuous" vertical="center"/>
    </xf>
    <xf numFmtId="0" fontId="54" fillId="0" borderId="0" xfId="9" applyFont="1" applyAlignment="1">
      <alignment horizontal="centerContinuous" vertical="center"/>
    </xf>
    <xf numFmtId="14" fontId="54" fillId="0" borderId="0" xfId="9" applyNumberFormat="1" applyFont="1" applyAlignment="1">
      <alignment horizontal="centerContinuous" vertical="center"/>
    </xf>
    <xf numFmtId="0" fontId="19" fillId="0" borderId="15" xfId="9" applyFont="1" applyBorder="1" applyAlignment="1">
      <alignment vertical="center"/>
    </xf>
    <xf numFmtId="0" fontId="19" fillId="0" borderId="15" xfId="9" applyFont="1" applyBorder="1" applyAlignment="1">
      <alignment horizontal="centerContinuous" vertical="center"/>
    </xf>
    <xf numFmtId="0" fontId="19" fillId="0" borderId="6" xfId="9" applyFont="1" applyBorder="1" applyAlignment="1">
      <alignment horizontal="center" vertical="center"/>
    </xf>
    <xf numFmtId="0" fontId="19" fillId="0" borderId="9" xfId="9" applyFont="1" applyBorder="1" applyAlignment="1">
      <alignment horizontal="center" vertical="center"/>
    </xf>
    <xf numFmtId="0" fontId="19" fillId="0" borderId="14" xfId="9" applyFont="1" applyBorder="1" applyAlignment="1">
      <alignment horizontal="center" vertical="center"/>
    </xf>
    <xf numFmtId="183" fontId="19" fillId="0" borderId="0" xfId="9" applyNumberFormat="1" applyFont="1" applyBorder="1" applyAlignment="1">
      <alignment horizontal="center" vertical="center"/>
    </xf>
    <xf numFmtId="0" fontId="19" fillId="0" borderId="6" xfId="9" applyFont="1" applyBorder="1" applyAlignment="1">
      <alignment horizontal="left" vertical="center"/>
    </xf>
    <xf numFmtId="182" fontId="19" fillId="0" borderId="0" xfId="9" applyNumberFormat="1" applyFont="1" applyFill="1" applyBorder="1" applyAlignment="1">
      <alignment horizontal="center" vertical="center"/>
    </xf>
    <xf numFmtId="182" fontId="19" fillId="0" borderId="9" xfId="9" applyNumberFormat="1" applyFont="1" applyFill="1" applyBorder="1" applyAlignment="1">
      <alignment horizontal="center" vertical="center"/>
    </xf>
    <xf numFmtId="182" fontId="19" fillId="0" borderId="0" xfId="9" quotePrefix="1" applyNumberFormat="1" applyFont="1" applyFill="1" applyBorder="1" applyAlignment="1">
      <alignment horizontal="center" vertical="center"/>
    </xf>
    <xf numFmtId="182" fontId="19" fillId="0" borderId="7" xfId="9" quotePrefix="1" applyNumberFormat="1" applyFont="1" applyFill="1" applyBorder="1" applyAlignment="1">
      <alignment horizontal="center" vertical="center"/>
    </xf>
    <xf numFmtId="182" fontId="19" fillId="0" borderId="14" xfId="9" quotePrefix="1" applyNumberFormat="1" applyFont="1" applyFill="1" applyBorder="1" applyAlignment="1">
      <alignment horizontal="center" vertical="center"/>
    </xf>
    <xf numFmtId="182" fontId="19" fillId="0" borderId="14" xfId="9" applyNumberFormat="1" applyFont="1" applyBorder="1" applyAlignment="1">
      <alignment horizontal="center" vertical="center"/>
    </xf>
    <xf numFmtId="0" fontId="19" fillId="0" borderId="0" xfId="9" applyFont="1" applyBorder="1" applyAlignment="1">
      <alignment horizontal="left" vertical="center"/>
    </xf>
    <xf numFmtId="182" fontId="19" fillId="0" borderId="9" xfId="9" quotePrefix="1" applyNumberFormat="1" applyFont="1" applyFill="1" applyBorder="1" applyAlignment="1">
      <alignment horizontal="center" vertical="center"/>
    </xf>
    <xf numFmtId="182" fontId="19" fillId="0" borderId="15" xfId="9" quotePrefix="1" applyNumberFormat="1" applyFont="1" applyFill="1" applyBorder="1" applyAlignment="1">
      <alignment horizontal="center" vertical="center"/>
    </xf>
    <xf numFmtId="182" fontId="19" fillId="0" borderId="0" xfId="9" applyNumberFormat="1" applyFont="1" applyBorder="1" applyAlignment="1">
      <alignment horizontal="center" vertical="center"/>
    </xf>
    <xf numFmtId="182" fontId="19" fillId="0" borderId="28" xfId="9" applyNumberFormat="1" applyFont="1" applyBorder="1" applyAlignment="1">
      <alignment horizontal="center" vertical="center"/>
    </xf>
    <xf numFmtId="182" fontId="19" fillId="0" borderId="9" xfId="9" quotePrefix="1" applyNumberFormat="1" applyFont="1" applyBorder="1" applyAlignment="1">
      <alignment horizontal="center" vertical="center"/>
    </xf>
    <xf numFmtId="182" fontId="19" fillId="0" borderId="0" xfId="9" quotePrefix="1" applyNumberFormat="1" applyFont="1" applyBorder="1" applyAlignment="1">
      <alignment horizontal="center" vertical="center"/>
    </xf>
    <xf numFmtId="182" fontId="19" fillId="0" borderId="14" xfId="9" quotePrefix="1" applyNumberFormat="1" applyFont="1" applyBorder="1" applyAlignment="1">
      <alignment horizontal="center" vertical="center"/>
    </xf>
    <xf numFmtId="49" fontId="66" fillId="0" borderId="0" xfId="9" applyNumberFormat="1" applyFont="1" applyBorder="1" applyAlignment="1">
      <alignment horizontal="center" vertical="center"/>
    </xf>
    <xf numFmtId="0" fontId="66" fillId="0" borderId="0" xfId="9" applyFont="1" applyBorder="1" applyAlignment="1">
      <alignment horizontal="left" vertical="center"/>
    </xf>
    <xf numFmtId="184" fontId="66" fillId="0" borderId="14" xfId="9" applyNumberFormat="1" applyFont="1" applyFill="1" applyBorder="1" applyAlignment="1">
      <alignment horizontal="center" vertical="center"/>
    </xf>
    <xf numFmtId="184" fontId="66" fillId="0" borderId="9" xfId="9" applyNumberFormat="1" applyFont="1" applyFill="1" applyBorder="1" applyAlignment="1">
      <alignment horizontal="center" vertical="center"/>
    </xf>
    <xf numFmtId="184" fontId="66" fillId="0" borderId="6" xfId="9" applyNumberFormat="1" applyFont="1" applyFill="1" applyBorder="1" applyAlignment="1">
      <alignment horizontal="center" vertical="center"/>
    </xf>
    <xf numFmtId="184" fontId="66" fillId="0" borderId="0" xfId="9" applyNumberFormat="1" applyFont="1" applyFill="1" applyBorder="1" applyAlignment="1">
      <alignment horizontal="center" vertical="center"/>
    </xf>
    <xf numFmtId="0" fontId="19" fillId="0" borderId="2" xfId="9" applyFont="1" applyBorder="1" applyAlignment="1">
      <alignment horizontal="left"/>
    </xf>
    <xf numFmtId="0" fontId="19" fillId="0" borderId="68" xfId="9" applyFont="1" applyBorder="1" applyAlignment="1">
      <alignment horizontal="left" vertical="center"/>
    </xf>
    <xf numFmtId="182" fontId="19" fillId="0" borderId="30" xfId="9" applyNumberFormat="1" applyFont="1" applyBorder="1" applyAlignment="1">
      <alignment horizontal="center" vertical="center"/>
    </xf>
    <xf numFmtId="182" fontId="19" fillId="0" borderId="68" xfId="9" applyNumberFormat="1" applyFont="1" applyBorder="1" applyAlignment="1">
      <alignment horizontal="center" vertical="center"/>
    </xf>
    <xf numFmtId="0" fontId="19" fillId="0" borderId="0" xfId="9" applyFont="1" applyBorder="1" applyAlignment="1">
      <alignment horizontal="center" vertical="center"/>
    </xf>
    <xf numFmtId="0" fontId="19" fillId="0" borderId="0" xfId="9" applyFont="1" applyAlignment="1">
      <alignment horizontal="left"/>
    </xf>
    <xf numFmtId="0" fontId="38" fillId="2" borderId="0" xfId="7" applyFont="1" applyFill="1" applyAlignment="1">
      <alignment horizontal="centerContinuous"/>
    </xf>
    <xf numFmtId="0" fontId="38" fillId="2" borderId="0" xfId="7" applyFont="1" applyFill="1" applyAlignment="1">
      <alignment horizontal="centerContinuous" vertical="center"/>
    </xf>
    <xf numFmtId="0" fontId="78" fillId="2" borderId="0" xfId="7" applyFont="1" applyFill="1"/>
    <xf numFmtId="0" fontId="41" fillId="2" borderId="0" xfId="4" applyFont="1" applyFill="1"/>
    <xf numFmtId="0" fontId="41" fillId="2" borderId="0" xfId="7" applyFont="1" applyFill="1" applyAlignment="1">
      <alignment horizontal="centerContinuous" vertical="center"/>
    </xf>
    <xf numFmtId="0" fontId="41" fillId="2" borderId="12" xfId="7" applyFont="1" applyFill="1" applyBorder="1" applyAlignment="1">
      <alignment horizontal="center" vertical="center"/>
    </xf>
    <xf numFmtId="0" fontId="41" fillId="2" borderId="12" xfId="7" applyFont="1" applyFill="1" applyBorder="1" applyAlignment="1">
      <alignment horizontal="left" vertical="center"/>
    </xf>
    <xf numFmtId="0" fontId="41" fillId="2" borderId="13" xfId="7" applyFont="1" applyFill="1" applyBorder="1" applyAlignment="1">
      <alignment horizontal="center" vertical="center"/>
    </xf>
    <xf numFmtId="49" fontId="41" fillId="2" borderId="13" xfId="7" applyNumberFormat="1" applyFont="1" applyFill="1" applyBorder="1" applyAlignment="1">
      <alignment horizontal="center" vertical="center"/>
    </xf>
    <xf numFmtId="49" fontId="41" fillId="2" borderId="28" xfId="7" applyNumberFormat="1" applyFont="1" applyFill="1" applyBorder="1" applyAlignment="1">
      <alignment horizontal="center" vertical="center"/>
    </xf>
    <xf numFmtId="0" fontId="47" fillId="2" borderId="0" xfId="4" applyFont="1" applyFill="1" applyBorder="1" applyAlignment="1">
      <alignment vertical="top"/>
    </xf>
    <xf numFmtId="0" fontId="41" fillId="2" borderId="27" xfId="4" applyFont="1" applyFill="1" applyBorder="1" applyAlignment="1">
      <alignment wrapText="1"/>
    </xf>
    <xf numFmtId="0" fontId="47" fillId="2" borderId="7" xfId="4" applyFont="1" applyFill="1" applyBorder="1"/>
    <xf numFmtId="167" fontId="47" fillId="2" borderId="0" xfId="4" applyNumberFormat="1" applyFont="1" applyFill="1" applyBorder="1"/>
    <xf numFmtId="167" fontId="47" fillId="2" borderId="14" xfId="4" applyNumberFormat="1" applyFont="1" applyFill="1" applyBorder="1" applyAlignment="1">
      <alignment horizontal="center"/>
    </xf>
    <xf numFmtId="0" fontId="89" fillId="2" borderId="0" xfId="4" applyFont="1" applyFill="1" applyBorder="1" applyAlignment="1">
      <alignment vertical="top"/>
    </xf>
    <xf numFmtId="0" fontId="42" fillId="2" borderId="12" xfId="4" applyFont="1" applyFill="1" applyBorder="1" applyAlignment="1">
      <alignment wrapText="1"/>
    </xf>
    <xf numFmtId="0" fontId="41" fillId="2" borderId="13" xfId="4" applyFont="1" applyFill="1" applyBorder="1"/>
    <xf numFmtId="167" fontId="41" fillId="2" borderId="11" xfId="4" applyNumberFormat="1" applyFont="1" applyFill="1" applyBorder="1"/>
    <xf numFmtId="167" fontId="41" fillId="2" borderId="28" xfId="4" applyNumberFormat="1" applyFont="1" applyFill="1" applyBorder="1" applyAlignment="1">
      <alignment horizontal="center"/>
    </xf>
    <xf numFmtId="0" fontId="41" fillId="2" borderId="6" xfId="7" applyFont="1" applyFill="1" applyBorder="1" applyAlignment="1">
      <alignment horizontal="left" vertical="center"/>
    </xf>
    <xf numFmtId="0" fontId="42" fillId="2" borderId="12" xfId="7" applyFont="1" applyFill="1" applyBorder="1" applyAlignment="1">
      <alignment horizontal="left" vertical="center"/>
    </xf>
    <xf numFmtId="0" fontId="73" fillId="2" borderId="6" xfId="7" applyFont="1" applyFill="1" applyBorder="1" applyAlignment="1">
      <alignment horizontal="left" vertical="center"/>
    </xf>
    <xf numFmtId="167" fontId="47" fillId="2" borderId="27" xfId="4" applyNumberFormat="1" applyFont="1" applyFill="1" applyBorder="1"/>
    <xf numFmtId="167" fontId="47" fillId="2" borderId="0" xfId="4" applyNumberFormat="1" applyFont="1" applyFill="1" applyBorder="1" applyAlignment="1">
      <alignment horizontal="center"/>
    </xf>
    <xf numFmtId="0" fontId="89" fillId="2" borderId="11" xfId="4" applyFont="1" applyFill="1" applyBorder="1" applyAlignment="1">
      <alignment vertical="top"/>
    </xf>
    <xf numFmtId="0" fontId="90" fillId="2" borderId="12" xfId="7" applyFont="1" applyFill="1" applyBorder="1" applyAlignment="1">
      <alignment horizontal="left" vertical="center"/>
    </xf>
    <xf numFmtId="0" fontId="73" fillId="2" borderId="13" xfId="4" applyFont="1" applyFill="1" applyBorder="1"/>
    <xf numFmtId="167" fontId="41" fillId="2" borderId="12" xfId="4" applyNumberFormat="1" applyFont="1" applyFill="1" applyBorder="1"/>
    <xf numFmtId="167" fontId="73" fillId="2" borderId="11" xfId="4" applyNumberFormat="1" applyFont="1" applyFill="1" applyBorder="1" applyAlignment="1">
      <alignment horizontal="center"/>
    </xf>
    <xf numFmtId="0" fontId="41" fillId="2" borderId="0" xfId="4" applyFont="1" applyFill="1" applyBorder="1"/>
    <xf numFmtId="167" fontId="47" fillId="2" borderId="0" xfId="4" applyNumberFormat="1" applyFont="1" applyFill="1" applyBorder="1" applyAlignment="1">
      <alignment horizontal="right"/>
    </xf>
    <xf numFmtId="167" fontId="41" fillId="2" borderId="0" xfId="4" applyNumberFormat="1" applyFont="1" applyFill="1" applyBorder="1"/>
    <xf numFmtId="167" fontId="41" fillId="2" borderId="6" xfId="4" applyNumberFormat="1" applyFont="1" applyFill="1" applyBorder="1"/>
    <xf numFmtId="0" fontId="42" fillId="2" borderId="12" xfId="4" applyFont="1" applyFill="1" applyBorder="1"/>
    <xf numFmtId="0" fontId="41" fillId="2" borderId="9" xfId="4" applyFont="1" applyFill="1" applyBorder="1"/>
    <xf numFmtId="167" fontId="41" fillId="2" borderId="28" xfId="4" applyNumberFormat="1" applyFont="1" applyFill="1" applyBorder="1" applyAlignment="1">
      <alignment horizontal="right"/>
    </xf>
    <xf numFmtId="167" fontId="41" fillId="2" borderId="11" xfId="4" applyNumberFormat="1" applyFont="1" applyFill="1" applyBorder="1" applyAlignment="1">
      <alignment horizontal="right"/>
    </xf>
    <xf numFmtId="167" fontId="41" fillId="2" borderId="11" xfId="4" applyNumberFormat="1" applyFont="1" applyFill="1" applyBorder="1" applyAlignment="1">
      <alignment horizontal="center"/>
    </xf>
    <xf numFmtId="0" fontId="73" fillId="2" borderId="0" xfId="4" applyFont="1" applyFill="1" applyBorder="1"/>
    <xf numFmtId="0" fontId="91" fillId="2" borderId="7" xfId="4" applyFont="1" applyFill="1" applyBorder="1"/>
    <xf numFmtId="0" fontId="90" fillId="2" borderId="11" xfId="4" applyFont="1" applyFill="1" applyBorder="1"/>
    <xf numFmtId="0" fontId="47" fillId="2" borderId="0" xfId="4" applyFont="1" applyFill="1" applyBorder="1" applyAlignment="1">
      <alignment vertical="top" wrapText="1"/>
    </xf>
    <xf numFmtId="0" fontId="73" fillId="2" borderId="27" xfId="7" applyFont="1" applyFill="1" applyBorder="1" applyAlignment="1">
      <alignment horizontal="left" vertical="center"/>
    </xf>
    <xf numFmtId="0" fontId="91" fillId="2" borderId="6" xfId="4" applyFont="1" applyFill="1" applyBorder="1"/>
    <xf numFmtId="167" fontId="47" fillId="2" borderId="6" xfId="4" applyNumberFormat="1" applyFont="1" applyFill="1" applyBorder="1"/>
    <xf numFmtId="167" fontId="91" fillId="2" borderId="0" xfId="4" applyNumberFormat="1" applyFont="1" applyFill="1" applyBorder="1" applyAlignment="1">
      <alignment horizontal="center"/>
    </xf>
    <xf numFmtId="0" fontId="89" fillId="2" borderId="0" xfId="4" applyFont="1" applyFill="1" applyBorder="1" applyAlignment="1">
      <alignment vertical="top" wrapText="1"/>
    </xf>
    <xf numFmtId="0" fontId="73" fillId="2" borderId="12" xfId="4" applyFont="1" applyFill="1" applyBorder="1"/>
    <xf numFmtId="0" fontId="89" fillId="2" borderId="11" xfId="4" applyFont="1" applyFill="1" applyBorder="1" applyAlignment="1">
      <alignment vertical="top" wrapText="1"/>
    </xf>
    <xf numFmtId="0" fontId="47" fillId="2" borderId="0" xfId="4" applyFont="1" applyFill="1" applyBorder="1"/>
    <xf numFmtId="0" fontId="41" fillId="2" borderId="6" xfId="4" applyFont="1" applyFill="1" applyBorder="1"/>
    <xf numFmtId="0" fontId="89" fillId="2" borderId="0" xfId="4" applyFont="1" applyFill="1" applyBorder="1"/>
    <xf numFmtId="0" fontId="41" fillId="2" borderId="12" xfId="4" applyFont="1" applyFill="1" applyBorder="1"/>
    <xf numFmtId="0" fontId="73" fillId="2" borderId="6" xfId="4" applyFont="1" applyFill="1" applyBorder="1"/>
    <xf numFmtId="0" fontId="90" fillId="2" borderId="0" xfId="4" applyFont="1" applyFill="1" applyBorder="1"/>
    <xf numFmtId="0" fontId="73" fillId="2" borderId="9" xfId="4" applyFont="1" applyFill="1" applyBorder="1"/>
    <xf numFmtId="167" fontId="41" fillId="2" borderId="0" xfId="4" applyNumberFormat="1" applyFont="1" applyFill="1" applyBorder="1" applyAlignment="1">
      <alignment horizontal="right"/>
    </xf>
    <xf numFmtId="167" fontId="41" fillId="2" borderId="0" xfId="4" applyNumberFormat="1" applyFont="1" applyFill="1" applyBorder="1" applyAlignment="1">
      <alignment horizontal="center"/>
    </xf>
    <xf numFmtId="0" fontId="41" fillId="2" borderId="0" xfId="7" applyFont="1" applyFill="1" applyAlignment="1">
      <alignment horizontal="left" vertical="center"/>
    </xf>
    <xf numFmtId="164" fontId="41" fillId="2" borderId="0" xfId="4" applyNumberFormat="1" applyFont="1" applyFill="1" applyBorder="1"/>
    <xf numFmtId="0" fontId="92" fillId="2" borderId="0" xfId="4" applyFont="1" applyFill="1"/>
    <xf numFmtId="164" fontId="41" fillId="2" borderId="0" xfId="4" applyNumberFormat="1" applyFont="1" applyFill="1"/>
    <xf numFmtId="0" fontId="47" fillId="0" borderId="0" xfId="16" applyFont="1" applyAlignment="1">
      <alignment horizontal="centerContinuous" vertical="center"/>
    </xf>
    <xf numFmtId="0" fontId="41" fillId="0" borderId="0" xfId="16" applyFont="1" applyAlignment="1">
      <alignment horizontal="centerContinuous" vertical="center"/>
    </xf>
    <xf numFmtId="0" fontId="41" fillId="0" borderId="0" xfId="16" applyFont="1" applyAlignment="1">
      <alignment vertical="center"/>
    </xf>
    <xf numFmtId="0" fontId="40" fillId="0" borderId="0" xfId="10" applyFont="1" applyAlignment="1">
      <alignment horizontal="centerContinuous" vertical="top"/>
    </xf>
    <xf numFmtId="0" fontId="40" fillId="0" borderId="0" xfId="16" applyFont="1" applyAlignment="1">
      <alignment horizontal="centerContinuous" vertical="center"/>
    </xf>
    <xf numFmtId="0" fontId="40" fillId="0" borderId="0" xfId="16" applyFont="1" applyAlignment="1">
      <alignment horizontal="right" vertical="center"/>
    </xf>
    <xf numFmtId="0" fontId="40" fillId="0" borderId="0" xfId="16" applyFont="1" applyAlignment="1">
      <alignment vertical="center"/>
    </xf>
    <xf numFmtId="0" fontId="40" fillId="0" borderId="0" xfId="10" applyFont="1" applyBorder="1" applyAlignment="1">
      <alignment horizontal="centerContinuous"/>
    </xf>
    <xf numFmtId="0" fontId="40" fillId="0" borderId="0" xfId="16" applyFont="1" applyBorder="1" applyAlignment="1">
      <alignment horizontal="centerContinuous" vertical="center"/>
    </xf>
    <xf numFmtId="0" fontId="40" fillId="0" borderId="0" xfId="16" applyFont="1" applyBorder="1" applyAlignment="1">
      <alignment horizontal="right" vertical="center"/>
    </xf>
    <xf numFmtId="0" fontId="19" fillId="0" borderId="22" xfId="16" applyFont="1" applyBorder="1" applyAlignment="1">
      <alignment horizontal="center" vertical="center"/>
    </xf>
    <xf numFmtId="0" fontId="19" fillId="0" borderId="81" xfId="16" applyFont="1" applyBorder="1" applyAlignment="1">
      <alignment horizontal="centerContinuous" vertical="center" wrapText="1"/>
    </xf>
    <xf numFmtId="0" fontId="19" fillId="0" borderId="4" xfId="16" applyFont="1" applyBorder="1" applyAlignment="1">
      <alignment horizontal="centerContinuous" vertical="center" wrapText="1"/>
    </xf>
    <xf numFmtId="0" fontId="19" fillId="0" borderId="26" xfId="16" applyFont="1" applyBorder="1" applyAlignment="1">
      <alignment horizontal="centerContinuous" vertical="center" wrapText="1"/>
    </xf>
    <xf numFmtId="0" fontId="19" fillId="0" borderId="25" xfId="16" applyFont="1" applyBorder="1" applyAlignment="1">
      <alignment horizontal="centerContinuous" vertical="center" wrapText="1"/>
    </xf>
    <xf numFmtId="0" fontId="19" fillId="0" borderId="0" xfId="16" applyFont="1"/>
    <xf numFmtId="0" fontId="19" fillId="0" borderId="23" xfId="16" applyFont="1" applyBorder="1" applyAlignment="1">
      <alignment horizontal="center" vertical="center"/>
    </xf>
    <xf numFmtId="0" fontId="19" fillId="0" borderId="44" xfId="16" applyFont="1" applyBorder="1" applyAlignment="1">
      <alignment horizontal="center" vertical="center" wrapText="1"/>
    </xf>
    <xf numFmtId="0" fontId="19" fillId="0" borderId="38" xfId="16" applyFont="1" applyBorder="1" applyAlignment="1">
      <alignment horizontal="center" vertical="center" wrapText="1"/>
    </xf>
    <xf numFmtId="0" fontId="19" fillId="0" borderId="37" xfId="16" applyFont="1" applyBorder="1" applyAlignment="1">
      <alignment horizontal="center" vertical="center" wrapText="1"/>
    </xf>
    <xf numFmtId="0" fontId="19" fillId="0" borderId="39" xfId="16" applyFont="1" applyBorder="1" applyAlignment="1">
      <alignment horizontal="center" vertical="center" wrapText="1"/>
    </xf>
    <xf numFmtId="0" fontId="19" fillId="0" borderId="63" xfId="16" applyFont="1" applyBorder="1" applyAlignment="1">
      <alignment horizontal="center" vertical="center" wrapText="1"/>
    </xf>
    <xf numFmtId="219" fontId="19" fillId="0" borderId="34" xfId="16" applyNumberFormat="1" applyFont="1" applyBorder="1" applyAlignment="1">
      <alignment horizontal="left" vertical="top"/>
    </xf>
    <xf numFmtId="164" fontId="19" fillId="0" borderId="5" xfId="16" applyNumberFormat="1" applyFont="1" applyBorder="1" applyAlignment="1">
      <alignment horizontal="center" vertical="center"/>
    </xf>
    <xf numFmtId="164" fontId="19" fillId="0" borderId="0" xfId="16" applyNumberFormat="1" applyFont="1" applyBorder="1" applyAlignment="1">
      <alignment horizontal="center" vertical="center"/>
    </xf>
    <xf numFmtId="164" fontId="19" fillId="0" borderId="15" xfId="16" applyNumberFormat="1" applyFont="1" applyBorder="1" applyAlignment="1">
      <alignment horizontal="center" vertical="center"/>
    </xf>
    <xf numFmtId="0" fontId="19" fillId="0" borderId="0" xfId="16" applyFont="1" applyBorder="1" applyAlignment="1">
      <alignment horizontal="center" vertical="center"/>
    </xf>
    <xf numFmtId="0" fontId="19" fillId="0" borderId="15" xfId="16" applyFont="1" applyBorder="1" applyAlignment="1">
      <alignment horizontal="center" vertical="center"/>
    </xf>
    <xf numFmtId="0" fontId="19" fillId="0" borderId="78" xfId="16" applyFont="1" applyBorder="1" applyAlignment="1">
      <alignment vertical="center"/>
    </xf>
    <xf numFmtId="164" fontId="19" fillId="0" borderId="85" xfId="16" applyNumberFormat="1" applyFont="1" applyBorder="1" applyAlignment="1">
      <alignment horizontal="center" vertical="center"/>
    </xf>
    <xf numFmtId="164" fontId="19" fillId="0" borderId="70" xfId="16" applyNumberFormat="1" applyFont="1" applyBorder="1" applyAlignment="1">
      <alignment horizontal="center" vertical="center"/>
    </xf>
    <xf numFmtId="164" fontId="19" fillId="0" borderId="66" xfId="16" applyNumberFormat="1" applyFont="1" applyBorder="1" applyAlignment="1">
      <alignment horizontal="center" vertical="center"/>
    </xf>
    <xf numFmtId="0" fontId="19" fillId="0" borderId="0" xfId="16" applyFont="1" applyAlignment="1">
      <alignment vertical="center"/>
    </xf>
    <xf numFmtId="0" fontId="19" fillId="0" borderId="0" xfId="16" quotePrefix="1" applyFont="1" applyAlignment="1">
      <alignment horizontal="left"/>
    </xf>
    <xf numFmtId="9" fontId="19" fillId="0" borderId="0" xfId="16" applyNumberFormat="1" applyFont="1"/>
    <xf numFmtId="164" fontId="19" fillId="0" borderId="0" xfId="16" applyNumberFormat="1" applyFont="1"/>
    <xf numFmtId="0" fontId="47" fillId="0" borderId="0" xfId="10" applyFont="1" applyBorder="1" applyAlignment="1">
      <alignment horizontal="centerContinuous" vertical="center"/>
    </xf>
    <xf numFmtId="0" fontId="19" fillId="0" borderId="0" xfId="13" applyFont="1" applyAlignment="1" applyProtection="1">
      <alignment horizontal="centerContinuous" vertical="center"/>
      <protection locked="0"/>
    </xf>
    <xf numFmtId="0" fontId="56" fillId="0" borderId="0" xfId="13" applyFont="1" applyBorder="1" applyAlignment="1" applyProtection="1">
      <alignment horizontal="centerContinuous" vertical="center"/>
      <protection locked="0"/>
    </xf>
    <xf numFmtId="0" fontId="19" fillId="0" borderId="0" xfId="13" applyFont="1" applyAlignment="1">
      <alignment horizontal="centerContinuous" vertical="center"/>
    </xf>
    <xf numFmtId="208" fontId="56" fillId="0" borderId="0" xfId="13" applyNumberFormat="1" applyFont="1" applyBorder="1" applyAlignment="1" applyProtection="1">
      <alignment horizontal="centerContinuous" vertical="center"/>
      <protection locked="0"/>
    </xf>
    <xf numFmtId="0" fontId="56" fillId="0" borderId="0" xfId="13" applyFont="1" applyBorder="1" applyAlignment="1" applyProtection="1">
      <alignment vertical="center"/>
      <protection locked="0"/>
    </xf>
    <xf numFmtId="0" fontId="79" fillId="0" borderId="0" xfId="13" applyFont="1" applyBorder="1" applyAlignment="1" applyProtection="1">
      <alignment vertical="center"/>
      <protection locked="0"/>
    </xf>
    <xf numFmtId="0" fontId="47" fillId="0" borderId="0" xfId="13" applyFont="1" applyBorder="1" applyAlignment="1" applyProtection="1">
      <alignment vertical="center"/>
      <protection locked="0"/>
    </xf>
    <xf numFmtId="0" fontId="40" fillId="0" borderId="0" xfId="10" applyFont="1" applyBorder="1" applyAlignment="1">
      <alignment horizontal="centerContinuous" vertical="center"/>
    </xf>
    <xf numFmtId="0" fontId="40" fillId="0" borderId="0" xfId="13" applyFont="1" applyBorder="1" applyAlignment="1" applyProtection="1">
      <alignment horizontal="centerContinuous" vertical="top"/>
      <protection locked="0"/>
    </xf>
    <xf numFmtId="208" fontId="40" fillId="0" borderId="0" xfId="13" applyNumberFormat="1" applyFont="1" applyBorder="1" applyAlignment="1" applyProtection="1">
      <alignment horizontal="centerContinuous" vertical="top"/>
      <protection locked="0"/>
    </xf>
    <xf numFmtId="0" fontId="40" fillId="0" borderId="0" xfId="13" applyFont="1" applyBorder="1" applyAlignment="1" applyProtection="1">
      <alignment horizontal="right" vertical="top"/>
      <protection locked="0"/>
    </xf>
    <xf numFmtId="0" fontId="40" fillId="0" borderId="0" xfId="13" applyFont="1" applyBorder="1" applyAlignment="1" applyProtection="1">
      <alignment vertical="top"/>
      <protection locked="0"/>
    </xf>
    <xf numFmtId="209" fontId="40" fillId="0" borderId="17" xfId="10" applyNumberFormat="1" applyFont="1" applyBorder="1" applyAlignment="1">
      <alignment horizontal="centerContinuous" vertical="top"/>
    </xf>
    <xf numFmtId="0" fontId="40" fillId="0" borderId="17" xfId="13" applyFont="1" applyBorder="1" applyAlignment="1" applyProtection="1">
      <alignment horizontal="centerContinuous" vertical="top"/>
      <protection locked="0"/>
    </xf>
    <xf numFmtId="208" fontId="40" fillId="0" borderId="17" xfId="13" applyNumberFormat="1" applyFont="1" applyBorder="1" applyAlignment="1" applyProtection="1">
      <alignment horizontal="centerContinuous" vertical="top"/>
      <protection locked="0"/>
    </xf>
    <xf numFmtId="0" fontId="40" fillId="0" borderId="17" xfId="13" applyFont="1" applyBorder="1" applyAlignment="1" applyProtection="1">
      <alignment horizontal="right" vertical="top"/>
      <protection locked="0"/>
    </xf>
    <xf numFmtId="209" fontId="19" fillId="0" borderId="46" xfId="10" applyNumberFormat="1" applyFont="1" applyBorder="1" applyAlignment="1">
      <alignment horizontal="center" vertical="center"/>
    </xf>
    <xf numFmtId="0" fontId="19" fillId="0" borderId="65" xfId="13" applyFont="1" applyBorder="1" applyAlignment="1" applyProtection="1">
      <alignment horizontal="centerContinuous" vertical="center" wrapText="1"/>
      <protection locked="0"/>
    </xf>
    <xf numFmtId="0" fontId="19" fillId="0" borderId="4" xfId="13" applyFont="1" applyBorder="1" applyAlignment="1" applyProtection="1">
      <alignment horizontal="centerContinuous" vertical="center" wrapText="1"/>
      <protection locked="0"/>
    </xf>
    <xf numFmtId="0" fontId="19" fillId="0" borderId="26" xfId="13" applyFont="1" applyBorder="1" applyAlignment="1" applyProtection="1">
      <alignment horizontal="centerContinuous" vertical="center" wrapText="1"/>
      <protection locked="0"/>
    </xf>
    <xf numFmtId="208" fontId="19" fillId="0" borderId="4" xfId="13" applyNumberFormat="1" applyFont="1" applyBorder="1" applyAlignment="1" applyProtection="1">
      <alignment horizontal="centerContinuous" vertical="top"/>
      <protection locked="0"/>
    </xf>
    <xf numFmtId="208" fontId="19" fillId="0" borderId="25" xfId="13" applyNumberFormat="1" applyFont="1" applyBorder="1" applyAlignment="1" applyProtection="1">
      <alignment horizontal="centerContinuous" vertical="top"/>
      <protection locked="0"/>
    </xf>
    <xf numFmtId="0" fontId="19" fillId="0" borderId="0" xfId="13" applyFont="1" applyBorder="1" applyProtection="1">
      <protection locked="0"/>
    </xf>
    <xf numFmtId="209" fontId="19" fillId="0" borderId="42" xfId="10" applyNumberFormat="1" applyFont="1" applyBorder="1" applyAlignment="1">
      <alignment horizontal="center" vertical="center"/>
    </xf>
    <xf numFmtId="0" fontId="19" fillId="0" borderId="0" xfId="13" applyFont="1" applyBorder="1" applyAlignment="1" applyProtection="1">
      <alignment horizontal="center" vertical="center"/>
      <protection locked="0"/>
    </xf>
    <xf numFmtId="208" fontId="19" fillId="0" borderId="38" xfId="13" applyNumberFormat="1" applyFont="1" applyBorder="1" applyAlignment="1" applyProtection="1">
      <alignment horizontal="centerContinuous" vertical="center" wrapText="1"/>
      <protection locked="0"/>
    </xf>
    <xf numFmtId="208" fontId="19" fillId="0" borderId="36" xfId="13" applyNumberFormat="1" applyFont="1" applyBorder="1" applyAlignment="1" applyProtection="1">
      <alignment horizontal="centerContinuous" vertical="center" wrapText="1"/>
      <protection locked="0"/>
    </xf>
    <xf numFmtId="0" fontId="19" fillId="0" borderId="0" xfId="13" applyFont="1" applyBorder="1" applyAlignment="1" applyProtection="1">
      <alignment vertical="center"/>
      <protection locked="0"/>
    </xf>
    <xf numFmtId="209" fontId="54" fillId="0" borderId="40" xfId="10" applyNumberFormat="1" applyFont="1" applyBorder="1" applyAlignment="1">
      <alignment vertical="center"/>
    </xf>
    <xf numFmtId="217" fontId="65" fillId="0" borderId="0" xfId="13" applyNumberFormat="1" applyFont="1" applyBorder="1" applyAlignment="1" applyProtection="1">
      <alignment horizontal="centerContinuous" vertical="center"/>
      <protection locked="0"/>
    </xf>
    <xf numFmtId="208" fontId="93" fillId="0" borderId="15" xfId="13" applyNumberFormat="1" applyFont="1" applyBorder="1" applyAlignment="1" applyProtection="1">
      <alignment horizontal="centerContinuous" vertical="center"/>
      <protection locked="0"/>
    </xf>
    <xf numFmtId="0" fontId="54" fillId="0" borderId="0" xfId="13" applyFont="1" applyBorder="1" applyAlignment="1" applyProtection="1">
      <alignment horizontal="centerContinuous" vertical="center"/>
      <protection locked="0"/>
    </xf>
    <xf numFmtId="0" fontId="65" fillId="0" borderId="0" xfId="13" applyFont="1" applyBorder="1" applyAlignment="1" applyProtection="1">
      <alignment horizontal="centerContinuous" vertical="center"/>
      <protection locked="0"/>
    </xf>
    <xf numFmtId="0" fontId="65" fillId="0" borderId="15" xfId="13" applyFont="1" applyBorder="1" applyAlignment="1" applyProtection="1">
      <alignment horizontal="centerContinuous" vertical="center"/>
      <protection locked="0"/>
    </xf>
    <xf numFmtId="0" fontId="54" fillId="0" borderId="0" xfId="13" applyFont="1" applyBorder="1" applyAlignment="1" applyProtection="1">
      <alignment vertical="center"/>
      <protection locked="0"/>
    </xf>
    <xf numFmtId="209" fontId="19" fillId="0" borderId="40" xfId="10" applyNumberFormat="1" applyFont="1" applyBorder="1" applyAlignment="1">
      <alignment horizontal="left"/>
    </xf>
    <xf numFmtId="218" fontId="19" fillId="0" borderId="0" xfId="13" applyNumberFormat="1" applyFont="1" applyFill="1" applyBorder="1" applyAlignment="1" applyProtection="1">
      <alignment vertical="center"/>
      <protection locked="0"/>
    </xf>
    <xf numFmtId="211" fontId="49" fillId="0" borderId="15" xfId="10" applyNumberFormat="1" applyFont="1" applyBorder="1" applyAlignment="1">
      <alignment horizontal="center" vertical="center"/>
    </xf>
    <xf numFmtId="209" fontId="19" fillId="0" borderId="43" xfId="13" quotePrefix="1" applyNumberFormat="1" applyFont="1" applyFill="1" applyBorder="1" applyAlignment="1">
      <alignment horizontal="left" vertical="center"/>
    </xf>
    <xf numFmtId="218" fontId="19" fillId="0" borderId="30" xfId="13" applyNumberFormat="1" applyFont="1" applyFill="1" applyBorder="1" applyAlignment="1" applyProtection="1">
      <alignment vertical="center"/>
      <protection locked="0" hidden="1"/>
    </xf>
    <xf numFmtId="218" fontId="19" fillId="0" borderId="68" xfId="13" applyNumberFormat="1" applyFont="1" applyFill="1" applyBorder="1" applyAlignment="1" applyProtection="1">
      <alignment vertical="center"/>
      <protection locked="0" hidden="1"/>
    </xf>
    <xf numFmtId="211" fontId="49" fillId="0" borderId="77" xfId="10" applyNumberFormat="1" applyFont="1" applyFill="1" applyBorder="1" applyAlignment="1">
      <alignment horizontal="center" vertical="center"/>
    </xf>
    <xf numFmtId="218" fontId="19" fillId="0" borderId="76" xfId="13" applyNumberFormat="1" applyFont="1" applyFill="1" applyBorder="1" applyAlignment="1" applyProtection="1">
      <alignment vertical="center"/>
      <protection locked="0" hidden="1"/>
    </xf>
    <xf numFmtId="0" fontId="19" fillId="0" borderId="0" xfId="13" applyFont="1" applyFill="1" applyBorder="1" applyAlignment="1" applyProtection="1">
      <alignment vertical="center"/>
      <protection locked="0"/>
    </xf>
    <xf numFmtId="0" fontId="56" fillId="0" borderId="0" xfId="13" applyFont="1" applyFill="1" applyBorder="1" applyAlignment="1" applyProtection="1">
      <alignment vertical="center"/>
      <protection locked="0"/>
    </xf>
    <xf numFmtId="209" fontId="65" fillId="0" borderId="40" xfId="10" applyNumberFormat="1" applyFont="1" applyBorder="1" applyAlignment="1">
      <alignment vertical="center"/>
    </xf>
    <xf numFmtId="0" fontId="93" fillId="0" borderId="15" xfId="13" applyFont="1" applyBorder="1" applyAlignment="1" applyProtection="1">
      <alignment horizontal="centerContinuous" vertical="center"/>
      <protection locked="0"/>
    </xf>
    <xf numFmtId="0" fontId="65" fillId="0" borderId="0" xfId="13" applyFont="1" applyBorder="1" applyAlignment="1" applyProtection="1">
      <alignment vertical="center"/>
      <protection locked="0"/>
    </xf>
    <xf numFmtId="218" fontId="19" fillId="0" borderId="0" xfId="13" applyNumberFormat="1" applyFont="1" applyBorder="1" applyProtection="1">
      <protection locked="0"/>
    </xf>
    <xf numFmtId="211" fontId="49" fillId="0" borderId="33" xfId="10" applyNumberFormat="1" applyFont="1" applyBorder="1" applyAlignment="1">
      <alignment horizontal="center" vertical="center"/>
    </xf>
    <xf numFmtId="3" fontId="19" fillId="0" borderId="0" xfId="13" applyNumberFormat="1" applyFont="1" applyBorder="1" applyProtection="1">
      <protection locked="0"/>
    </xf>
    <xf numFmtId="209" fontId="19" fillId="0" borderId="69" xfId="13" quotePrefix="1" applyNumberFormat="1" applyFont="1" applyFill="1" applyBorder="1" applyAlignment="1">
      <alignment horizontal="left" vertical="center"/>
    </xf>
    <xf numFmtId="218" fontId="19" fillId="0" borderId="79" xfId="13" applyNumberFormat="1" applyFont="1" applyFill="1" applyBorder="1" applyAlignment="1" applyProtection="1">
      <alignment vertical="center"/>
      <protection locked="0" hidden="1"/>
    </xf>
    <xf numFmtId="218" fontId="19" fillId="0" borderId="70" xfId="13" applyNumberFormat="1" applyFont="1" applyFill="1" applyBorder="1" applyAlignment="1" applyProtection="1">
      <alignment vertical="center"/>
      <protection locked="0" hidden="1"/>
    </xf>
    <xf numFmtId="211" fontId="49" fillId="0" borderId="19" xfId="10" applyNumberFormat="1" applyFont="1" applyFill="1" applyBorder="1" applyAlignment="1">
      <alignment horizontal="center" vertical="center"/>
    </xf>
    <xf numFmtId="211" fontId="49" fillId="0" borderId="66" xfId="10" applyNumberFormat="1" applyFont="1" applyFill="1" applyBorder="1" applyAlignment="1" applyProtection="1">
      <alignment horizontal="center" vertical="center"/>
      <protection hidden="1"/>
    </xf>
    <xf numFmtId="3" fontId="19" fillId="0" borderId="0" xfId="13" applyNumberFormat="1" applyFont="1" applyFill="1" applyBorder="1" applyAlignment="1" applyProtection="1">
      <alignment vertical="center"/>
      <protection locked="0"/>
    </xf>
    <xf numFmtId="0" fontId="46" fillId="0" borderId="0" xfId="0" quotePrefix="1" applyFont="1"/>
    <xf numFmtId="0" fontId="19" fillId="0" borderId="0" xfId="13" applyFont="1" applyBorder="1" applyAlignment="1" applyProtection="1">
      <alignment horizontal="right"/>
      <protection locked="0"/>
    </xf>
    <xf numFmtId="208" fontId="19" fillId="0" borderId="0" xfId="13" applyNumberFormat="1" applyFont="1" applyBorder="1" applyAlignment="1" applyProtection="1">
      <alignment vertical="top"/>
      <protection locked="0"/>
    </xf>
    <xf numFmtId="0" fontId="19" fillId="0" borderId="0" xfId="10" quotePrefix="1" applyFont="1" applyFill="1" applyBorder="1" applyAlignment="1" applyProtection="1">
      <alignment horizontal="right"/>
      <protection locked="0"/>
    </xf>
    <xf numFmtId="164" fontId="19" fillId="0" borderId="0" xfId="10" quotePrefix="1" applyNumberFormat="1" applyFont="1" applyFill="1" applyBorder="1" applyAlignment="1" applyProtection="1">
      <alignment horizontal="right"/>
      <protection locked="0"/>
    </xf>
    <xf numFmtId="164" fontId="19" fillId="0" borderId="5" xfId="10" quotePrefix="1" applyNumberFormat="1" applyFont="1" applyFill="1" applyBorder="1" applyAlignment="1" applyProtection="1">
      <alignment horizontal="right"/>
      <protection locked="0"/>
    </xf>
    <xf numFmtId="0" fontId="46" fillId="0" borderId="0" xfId="0" quotePrefix="1" applyFont="1" applyAlignment="1">
      <alignment horizontal="justify" vertical="center" readingOrder="1"/>
    </xf>
    <xf numFmtId="0" fontId="19" fillId="0" borderId="0" xfId="10" quotePrefix="1" applyFont="1" applyFill="1" applyBorder="1" applyAlignment="1" applyProtection="1">
      <alignment horizontal="left"/>
      <protection locked="0"/>
    </xf>
    <xf numFmtId="208" fontId="41" fillId="0" borderId="0" xfId="13" applyNumberFormat="1" applyFont="1" applyBorder="1" applyAlignment="1" applyProtection="1">
      <alignment vertical="top"/>
      <protection locked="0"/>
    </xf>
    <xf numFmtId="209" fontId="41" fillId="0" borderId="0" xfId="10" applyNumberFormat="1" applyFont="1"/>
    <xf numFmtId="0" fontId="62" fillId="0" borderId="0" xfId="0" applyFont="1" applyFill="1" applyAlignment="1">
      <alignment horizontal="centerContinuous" vertical="center"/>
    </xf>
    <xf numFmtId="1" fontId="19" fillId="0" borderId="0" xfId="11" applyNumberFormat="1" applyFont="1" applyFill="1" applyAlignment="1" applyProtection="1">
      <alignment horizontal="centerContinuous" vertical="center"/>
      <protection hidden="1"/>
    </xf>
    <xf numFmtId="0" fontId="19" fillId="0" borderId="0" xfId="11" applyNumberFormat="1" applyFont="1" applyFill="1" applyAlignment="1" applyProtection="1">
      <alignment horizontal="centerContinuous" vertical="center"/>
      <protection hidden="1"/>
    </xf>
    <xf numFmtId="0" fontId="19" fillId="0" borderId="0" xfId="11" applyNumberFormat="1" applyFont="1" applyFill="1" applyBorder="1" applyProtection="1">
      <protection hidden="1"/>
    </xf>
    <xf numFmtId="0" fontId="19" fillId="0" borderId="0" xfId="11" applyNumberFormat="1" applyFont="1" applyFill="1" applyProtection="1">
      <protection hidden="1"/>
    </xf>
    <xf numFmtId="0" fontId="64" fillId="0" borderId="0" xfId="0" applyFont="1" applyFill="1" applyAlignment="1">
      <alignment horizontal="centerContinuous" vertical="center"/>
    </xf>
    <xf numFmtId="0" fontId="95" fillId="0" borderId="0" xfId="11" applyNumberFormat="1" applyFont="1" applyFill="1" applyBorder="1" applyAlignment="1" applyProtection="1">
      <alignment vertical="top"/>
      <protection hidden="1"/>
    </xf>
    <xf numFmtId="0" fontId="95" fillId="0" borderId="0" xfId="11" applyNumberFormat="1" applyFont="1" applyFill="1" applyAlignment="1" applyProtection="1">
      <alignment vertical="top"/>
      <protection hidden="1"/>
    </xf>
    <xf numFmtId="0" fontId="19" fillId="0" borderId="46" xfId="11" applyNumberFormat="1" applyFont="1" applyFill="1" applyBorder="1" applyAlignment="1" applyProtection="1">
      <alignment horizontal="center" vertical="center"/>
      <protection hidden="1"/>
    </xf>
    <xf numFmtId="1" fontId="19" fillId="0" borderId="65" xfId="13" applyNumberFormat="1" applyFont="1" applyFill="1" applyBorder="1" applyAlignment="1" applyProtection="1">
      <alignment horizontal="centerContinuous" vertical="center" wrapText="1"/>
      <protection hidden="1"/>
    </xf>
    <xf numFmtId="1" fontId="19" fillId="0" borderId="4" xfId="13" applyNumberFormat="1" applyFont="1" applyFill="1" applyBorder="1" applyAlignment="1" applyProtection="1">
      <alignment horizontal="centerContinuous" vertical="center" wrapText="1"/>
      <protection hidden="1"/>
    </xf>
    <xf numFmtId="1" fontId="19" fillId="0" borderId="65" xfId="13" quotePrefix="1" applyNumberFormat="1" applyFont="1" applyFill="1" applyBorder="1" applyAlignment="1" applyProtection="1">
      <alignment horizontal="center" vertical="center" wrapText="1"/>
      <protection hidden="1"/>
    </xf>
    <xf numFmtId="1" fontId="19" fillId="0" borderId="4" xfId="13" applyNumberFormat="1" applyFont="1" applyFill="1" applyBorder="1" applyAlignment="1" applyProtection="1">
      <alignment horizontal="center" vertical="center" wrapText="1"/>
      <protection hidden="1"/>
    </xf>
    <xf numFmtId="0" fontId="19" fillId="0" borderId="26" xfId="13" applyFont="1" applyFill="1" applyBorder="1" applyAlignment="1" applyProtection="1">
      <alignment horizontal="centerContinuous" vertical="center" wrapText="1"/>
      <protection hidden="1"/>
    </xf>
    <xf numFmtId="208" fontId="19" fillId="0" borderId="4" xfId="13" applyNumberFormat="1" applyFont="1" applyFill="1" applyBorder="1" applyAlignment="1" applyProtection="1">
      <alignment horizontal="centerContinuous" vertical="top"/>
      <protection hidden="1"/>
    </xf>
    <xf numFmtId="0" fontId="19" fillId="0" borderId="4" xfId="13" applyFont="1" applyFill="1" applyBorder="1" applyAlignment="1" applyProtection="1">
      <alignment horizontal="centerContinuous" vertical="center" wrapText="1"/>
      <protection hidden="1"/>
    </xf>
    <xf numFmtId="208" fontId="19" fillId="0" borderId="25" xfId="13" applyNumberFormat="1" applyFont="1" applyFill="1" applyBorder="1" applyAlignment="1" applyProtection="1">
      <alignment horizontal="centerContinuous" vertical="top"/>
      <protection hidden="1"/>
    </xf>
    <xf numFmtId="0" fontId="19" fillId="0" borderId="5" xfId="11" applyNumberFormat="1" applyFont="1" applyFill="1" applyBorder="1" applyProtection="1">
      <protection hidden="1"/>
    </xf>
    <xf numFmtId="0" fontId="40" fillId="0" borderId="0" xfId="11" applyNumberFormat="1" applyFont="1" applyFill="1" applyAlignment="1" applyProtection="1">
      <alignment horizontal="right"/>
      <protection hidden="1"/>
    </xf>
    <xf numFmtId="0" fontId="19" fillId="0" borderId="42" xfId="11" applyNumberFormat="1" applyFont="1" applyFill="1" applyBorder="1" applyAlignment="1" applyProtection="1">
      <alignment horizontal="center" vertical="center"/>
      <protection hidden="1"/>
    </xf>
    <xf numFmtId="0" fontId="19" fillId="0" borderId="0" xfId="13" applyFont="1" applyFill="1" applyBorder="1" applyAlignment="1" applyProtection="1">
      <alignment horizontal="center" vertical="center"/>
      <protection locked="0"/>
    </xf>
    <xf numFmtId="0" fontId="19" fillId="0" borderId="12" xfId="11" applyNumberFormat="1" applyFont="1" applyFill="1" applyBorder="1" applyAlignment="1" applyProtection="1">
      <alignment horizontal="center" vertical="center" wrapText="1"/>
      <protection hidden="1"/>
    </xf>
    <xf numFmtId="0" fontId="19" fillId="0" borderId="33" xfId="11" applyNumberFormat="1" applyFont="1" applyFill="1" applyBorder="1" applyAlignment="1" applyProtection="1">
      <alignment horizontal="center" vertical="center" wrapText="1"/>
      <protection hidden="1"/>
    </xf>
    <xf numFmtId="0" fontId="54" fillId="0" borderId="40" xfId="11" applyNumberFormat="1" applyFont="1" applyFill="1" applyBorder="1" applyAlignment="1" applyProtection="1">
      <protection hidden="1"/>
    </xf>
    <xf numFmtId="1" fontId="65" fillId="0" borderId="0" xfId="14" applyNumberFormat="1" applyFont="1" applyFill="1" applyBorder="1" applyAlignment="1" applyProtection="1">
      <alignment horizontal="centerContinuous" vertical="center"/>
      <protection hidden="1"/>
    </xf>
    <xf numFmtId="1" fontId="19" fillId="0" borderId="0" xfId="11" applyNumberFormat="1" applyFont="1" applyFill="1" applyBorder="1" applyAlignment="1" applyProtection="1">
      <alignment horizontal="centerContinuous" vertical="center"/>
      <protection hidden="1"/>
    </xf>
    <xf numFmtId="0" fontId="19" fillId="0" borderId="0" xfId="11" applyNumberFormat="1" applyFont="1" applyFill="1" applyBorder="1" applyAlignment="1" applyProtection="1">
      <alignment horizontal="centerContinuous" vertical="center"/>
      <protection hidden="1"/>
    </xf>
    <xf numFmtId="0" fontId="65" fillId="0" borderId="0" xfId="14" applyFont="1" applyFill="1" applyBorder="1" applyAlignment="1" applyProtection="1">
      <alignment horizontal="centerContinuous" vertical="center"/>
      <protection hidden="1"/>
    </xf>
    <xf numFmtId="0" fontId="65" fillId="0" borderId="6" xfId="14" applyFont="1" applyFill="1" applyBorder="1" applyAlignment="1" applyProtection="1">
      <alignment horizontal="centerContinuous" vertical="center"/>
      <protection hidden="1"/>
    </xf>
    <xf numFmtId="0" fontId="65" fillId="0" borderId="15" xfId="14" applyFont="1" applyFill="1" applyBorder="1" applyAlignment="1" applyProtection="1">
      <alignment horizontal="centerContinuous" vertical="center"/>
      <protection hidden="1"/>
    </xf>
    <xf numFmtId="209" fontId="19" fillId="0" borderId="40" xfId="14" applyNumberFormat="1" applyFont="1" applyFill="1" applyBorder="1" applyAlignment="1" applyProtection="1">
      <alignment horizontal="left" vertical="center"/>
      <protection hidden="1"/>
    </xf>
    <xf numFmtId="210" fontId="19" fillId="0" borderId="0" xfId="14" applyNumberFormat="1" applyFont="1" applyFill="1" applyBorder="1" applyAlignment="1" applyProtection="1">
      <alignment vertical="top"/>
      <protection hidden="1"/>
    </xf>
    <xf numFmtId="211" fontId="49" fillId="0" borderId="15" xfId="2" applyNumberFormat="1" applyFont="1" applyFill="1" applyBorder="1" applyAlignment="1" applyProtection="1">
      <alignment horizontal="center" vertical="center"/>
      <protection hidden="1"/>
    </xf>
    <xf numFmtId="1" fontId="19" fillId="0" borderId="0" xfId="11" applyNumberFormat="1" applyFont="1" applyFill="1" applyBorder="1" applyProtection="1">
      <protection hidden="1"/>
    </xf>
    <xf numFmtId="211" fontId="49" fillId="0" borderId="33" xfId="2" applyNumberFormat="1" applyFont="1" applyFill="1" applyBorder="1" applyAlignment="1" applyProtection="1">
      <alignment horizontal="center" vertical="center"/>
      <protection hidden="1"/>
    </xf>
    <xf numFmtId="209" fontId="19" fillId="0" borderId="43" xfId="14" quotePrefix="1" applyNumberFormat="1" applyFont="1" applyFill="1" applyBorder="1" applyAlignment="1" applyProtection="1">
      <alignment horizontal="left" vertical="center"/>
      <protection hidden="1"/>
    </xf>
    <xf numFmtId="210" fontId="19" fillId="0" borderId="68" xfId="11" applyNumberFormat="1" applyFont="1" applyFill="1" applyBorder="1" applyAlignment="1" applyProtection="1">
      <alignment vertical="center"/>
      <protection hidden="1"/>
    </xf>
    <xf numFmtId="211" fontId="49" fillId="0" borderId="77" xfId="2" applyNumberFormat="1" applyFont="1" applyFill="1" applyBorder="1" applyAlignment="1" applyProtection="1">
      <alignment horizontal="center" vertical="center"/>
      <protection hidden="1"/>
    </xf>
    <xf numFmtId="0" fontId="54" fillId="0" borderId="40" xfId="11" applyFont="1" applyFill="1" applyBorder="1" applyAlignment="1" applyProtection="1">
      <protection hidden="1"/>
    </xf>
    <xf numFmtId="213" fontId="65" fillId="0" borderId="0" xfId="14" applyNumberFormat="1" applyFont="1" applyFill="1" applyBorder="1" applyAlignment="1" applyProtection="1">
      <alignment horizontal="centerContinuous" vertical="center"/>
      <protection hidden="1"/>
    </xf>
    <xf numFmtId="214" fontId="93" fillId="0" borderId="15" xfId="14" applyNumberFormat="1" applyFont="1" applyFill="1" applyBorder="1" applyAlignment="1" applyProtection="1">
      <alignment horizontal="centerContinuous" vertical="center"/>
      <protection hidden="1"/>
    </xf>
    <xf numFmtId="213" fontId="19" fillId="0" borderId="0" xfId="14" applyNumberFormat="1" applyFont="1" applyFill="1" applyBorder="1" applyAlignment="1" applyProtection="1">
      <alignment horizontal="centerContinuous" vertical="center"/>
      <protection hidden="1"/>
    </xf>
    <xf numFmtId="0" fontId="93" fillId="0" borderId="15" xfId="14" applyFont="1" applyFill="1" applyBorder="1" applyAlignment="1" applyProtection="1">
      <alignment horizontal="centerContinuous" vertical="center"/>
      <protection hidden="1"/>
    </xf>
    <xf numFmtId="212" fontId="65" fillId="0" borderId="0" xfId="14" applyNumberFormat="1" applyFont="1" applyFill="1" applyBorder="1" applyAlignment="1" applyProtection="1">
      <alignment horizontal="centerContinuous" vertical="top"/>
      <protection hidden="1"/>
    </xf>
    <xf numFmtId="1" fontId="65" fillId="0" borderId="0" xfId="11" applyNumberFormat="1" applyFont="1" applyFill="1" applyBorder="1" applyAlignment="1" applyProtection="1">
      <alignment horizontal="centerContinuous"/>
      <protection hidden="1"/>
    </xf>
    <xf numFmtId="0" fontId="65" fillId="0" borderId="0" xfId="11" applyNumberFormat="1" applyFont="1" applyFill="1" applyBorder="1" applyAlignment="1" applyProtection="1">
      <alignment horizontal="centerContinuous"/>
      <protection hidden="1"/>
    </xf>
    <xf numFmtId="0" fontId="65" fillId="0" borderId="15" xfId="11" applyNumberFormat="1" applyFont="1" applyFill="1" applyBorder="1" applyAlignment="1" applyProtection="1">
      <alignment horizontal="centerContinuous"/>
      <protection hidden="1"/>
    </xf>
    <xf numFmtId="0" fontId="65" fillId="0" borderId="0" xfId="11" applyNumberFormat="1" applyFont="1" applyFill="1" applyBorder="1" applyAlignment="1" applyProtection="1">
      <alignment horizontal="centerContinuous" vertical="center"/>
      <protection hidden="1"/>
    </xf>
    <xf numFmtId="0" fontId="54" fillId="0" borderId="5" xfId="11" applyNumberFormat="1" applyFont="1" applyFill="1" applyBorder="1" applyAlignment="1" applyProtection="1">
      <protection hidden="1"/>
    </xf>
    <xf numFmtId="0" fontId="54" fillId="0" borderId="0" xfId="11" applyNumberFormat="1" applyFont="1" applyFill="1" applyBorder="1" applyAlignment="1" applyProtection="1">
      <protection hidden="1"/>
    </xf>
    <xf numFmtId="0" fontId="54" fillId="0" borderId="0" xfId="11" applyNumberFormat="1" applyFont="1" applyFill="1" applyAlignment="1" applyProtection="1">
      <protection hidden="1"/>
    </xf>
    <xf numFmtId="210" fontId="19" fillId="0" borderId="0" xfId="11" applyNumberFormat="1" applyFont="1" applyFill="1" applyBorder="1" applyAlignment="1" applyProtection="1">
      <alignment vertical="center"/>
      <protection hidden="1"/>
    </xf>
    <xf numFmtId="0" fontId="19" fillId="0" borderId="5" xfId="11" applyNumberFormat="1" applyFont="1" applyFill="1" applyBorder="1" applyAlignment="1" applyProtection="1">
      <protection hidden="1"/>
    </xf>
    <xf numFmtId="0" fontId="19" fillId="0" borderId="0" xfId="11" applyNumberFormat="1" applyFont="1" applyFill="1" applyBorder="1" applyAlignment="1" applyProtection="1">
      <protection hidden="1"/>
    </xf>
    <xf numFmtId="0" fontId="19" fillId="0" borderId="0" xfId="11" applyNumberFormat="1" applyFont="1" applyFill="1" applyAlignment="1" applyProtection="1">
      <protection hidden="1"/>
    </xf>
    <xf numFmtId="215" fontId="93" fillId="0" borderId="15" xfId="11" applyNumberFormat="1" applyFont="1" applyFill="1" applyBorder="1" applyAlignment="1" applyProtection="1">
      <alignment horizontal="centerContinuous"/>
      <protection hidden="1"/>
    </xf>
    <xf numFmtId="0" fontId="19" fillId="0" borderId="0" xfId="11" applyNumberFormat="1" applyFont="1" applyFill="1" applyBorder="1" applyAlignment="1" applyProtection="1">
      <alignment vertical="top"/>
      <protection hidden="1"/>
    </xf>
    <xf numFmtId="209" fontId="19" fillId="0" borderId="69" xfId="14" quotePrefix="1" applyNumberFormat="1" applyFont="1" applyFill="1" applyBorder="1" applyAlignment="1" applyProtection="1">
      <alignment horizontal="left" vertical="center"/>
      <protection hidden="1"/>
    </xf>
    <xf numFmtId="210" fontId="19" fillId="0" borderId="70" xfId="11" applyNumberFormat="1" applyFont="1" applyFill="1" applyBorder="1" applyAlignment="1" applyProtection="1">
      <alignment vertical="center"/>
      <protection hidden="1"/>
    </xf>
    <xf numFmtId="211" fontId="49" fillId="0" borderId="19" xfId="2" applyNumberFormat="1" applyFont="1" applyFill="1" applyBorder="1" applyAlignment="1" applyProtection="1">
      <alignment horizontal="center" vertical="center"/>
      <protection hidden="1"/>
    </xf>
    <xf numFmtId="0" fontId="19" fillId="0" borderId="0" xfId="11" quotePrefix="1" applyNumberFormat="1" applyFont="1" applyFill="1" applyAlignment="1" applyProtection="1">
      <alignment horizontal="left"/>
      <protection hidden="1"/>
    </xf>
    <xf numFmtId="1" fontId="19" fillId="0" borderId="0" xfId="11" applyNumberFormat="1" applyFont="1" applyFill="1" applyProtection="1">
      <protection hidden="1"/>
    </xf>
    <xf numFmtId="177" fontId="19" fillId="0" borderId="0" xfId="11" applyNumberFormat="1" applyFont="1" applyFill="1" applyProtection="1">
      <protection hidden="1"/>
    </xf>
    <xf numFmtId="216" fontId="19" fillId="0" borderId="0" xfId="11" applyNumberFormat="1" applyFont="1" applyFill="1" applyProtection="1">
      <protection hidden="1"/>
    </xf>
    <xf numFmtId="212" fontId="19" fillId="0" borderId="0" xfId="11" applyNumberFormat="1" applyFont="1" applyFill="1" applyProtection="1">
      <protection hidden="1"/>
    </xf>
    <xf numFmtId="0" fontId="19" fillId="0" borderId="1" xfId="2" applyFont="1" applyBorder="1" applyAlignment="1">
      <alignment horizontal="center" vertical="center"/>
    </xf>
    <xf numFmtId="0" fontId="19" fillId="0" borderId="65" xfId="2" applyFont="1" applyBorder="1" applyAlignment="1">
      <alignment horizontal="center" vertical="center"/>
    </xf>
    <xf numFmtId="0" fontId="41" fillId="0" borderId="26" xfId="2" applyFont="1" applyBorder="1" applyAlignment="1">
      <alignment horizontal="center" vertical="center"/>
    </xf>
    <xf numFmtId="0" fontId="41" fillId="0" borderId="25" xfId="2" applyFont="1" applyBorder="1" applyAlignment="1">
      <alignment horizontal="center" vertical="center"/>
    </xf>
    <xf numFmtId="0" fontId="19" fillId="0" borderId="40" xfId="2" applyFont="1" applyBorder="1" applyAlignment="1">
      <alignment horizontal="centerContinuous" vertical="center"/>
    </xf>
    <xf numFmtId="0" fontId="19" fillId="0" borderId="11" xfId="2" applyFont="1" applyFill="1" applyBorder="1" applyAlignment="1">
      <alignment horizontal="centerContinuous" vertical="center"/>
    </xf>
    <xf numFmtId="0" fontId="19" fillId="0" borderId="38" xfId="2" applyFont="1" applyFill="1" applyBorder="1" applyAlignment="1">
      <alignment horizontal="centerContinuous" vertical="center"/>
    </xf>
    <xf numFmtId="0" fontId="19" fillId="0" borderId="33" xfId="2" applyFont="1" applyFill="1" applyBorder="1" applyAlignment="1">
      <alignment horizontal="centerContinuous" vertical="center"/>
    </xf>
    <xf numFmtId="164" fontId="41" fillId="0" borderId="0" xfId="2" applyNumberFormat="1" applyFont="1" applyAlignment="1">
      <alignment horizontal="right"/>
    </xf>
    <xf numFmtId="0" fontId="19" fillId="0" borderId="42" xfId="2" applyFont="1" applyBorder="1" applyAlignment="1">
      <alignment horizontal="center" vertical="center"/>
    </xf>
    <xf numFmtId="0" fontId="19" fillId="0" borderId="12" xfId="2" applyFont="1" applyFill="1" applyBorder="1" applyAlignment="1">
      <alignment horizontal="center" vertical="center"/>
    </xf>
    <xf numFmtId="0" fontId="19" fillId="0" borderId="39" xfId="2" applyFont="1" applyFill="1" applyBorder="1" applyAlignment="1">
      <alignment horizontal="center" vertical="center"/>
    </xf>
    <xf numFmtId="0" fontId="19" fillId="0" borderId="36" xfId="2" applyFont="1" applyFill="1" applyBorder="1" applyAlignment="1">
      <alignment horizontal="center" vertical="center"/>
    </xf>
    <xf numFmtId="164" fontId="41" fillId="0" borderId="0" xfId="2" applyNumberFormat="1" applyFont="1"/>
    <xf numFmtId="174" fontId="19" fillId="0" borderId="5" xfId="2" applyNumberFormat="1" applyFont="1" applyBorder="1" applyAlignment="1">
      <alignment vertical="center"/>
    </xf>
    <xf numFmtId="173" fontId="19" fillId="0" borderId="9" xfId="2" applyNumberFormat="1" applyFont="1" applyFill="1" applyBorder="1" applyAlignment="1">
      <alignment horizontal="center" vertical="center"/>
    </xf>
    <xf numFmtId="173" fontId="19" fillId="0" borderId="74" xfId="2" applyNumberFormat="1" applyFont="1" applyFill="1" applyBorder="1" applyAlignment="1">
      <alignment horizontal="center" vertical="center"/>
    </xf>
    <xf numFmtId="49" fontId="19" fillId="0" borderId="5" xfId="2" applyNumberFormat="1" applyFont="1" applyBorder="1" applyAlignment="1">
      <alignment vertical="center"/>
    </xf>
    <xf numFmtId="164" fontId="19" fillId="0" borderId="9" xfId="2" applyNumberFormat="1" applyFont="1" applyFill="1" applyBorder="1" applyAlignment="1">
      <alignment horizontal="center" vertical="center"/>
    </xf>
    <xf numFmtId="164" fontId="19" fillId="0" borderId="74" xfId="2" applyNumberFormat="1" applyFont="1" applyFill="1" applyBorder="1" applyAlignment="1">
      <alignment horizontal="center" vertical="center"/>
    </xf>
    <xf numFmtId="181" fontId="19" fillId="0" borderId="5" xfId="2" applyNumberFormat="1" applyFont="1" applyBorder="1" applyAlignment="1">
      <alignment vertical="center"/>
    </xf>
    <xf numFmtId="174" fontId="19" fillId="0" borderId="64" xfId="2" applyNumberFormat="1" applyFont="1" applyBorder="1" applyAlignment="1">
      <alignment vertical="center"/>
    </xf>
    <xf numFmtId="173" fontId="19" fillId="0" borderId="39" xfId="2" applyNumberFormat="1" applyFont="1" applyFill="1" applyBorder="1" applyAlignment="1">
      <alignment horizontal="center" vertical="center"/>
    </xf>
    <xf numFmtId="173" fontId="19" fillId="0" borderId="63" xfId="2" applyNumberFormat="1" applyFont="1" applyFill="1" applyBorder="1" applyAlignment="1">
      <alignment horizontal="center" vertical="center"/>
    </xf>
    <xf numFmtId="174" fontId="19" fillId="0" borderId="10" xfId="2" applyNumberFormat="1" applyFont="1" applyBorder="1" applyAlignment="1">
      <alignment vertical="center"/>
    </xf>
    <xf numFmtId="173" fontId="19" fillId="0" borderId="13" xfId="2" applyNumberFormat="1" applyFont="1" applyFill="1" applyBorder="1" applyAlignment="1">
      <alignment horizontal="center" vertical="center"/>
    </xf>
    <xf numFmtId="173" fontId="19" fillId="0" borderId="47" xfId="2" applyNumberFormat="1" applyFont="1" applyFill="1" applyBorder="1" applyAlignment="1">
      <alignment horizontal="center" vertical="center"/>
    </xf>
    <xf numFmtId="174" fontId="19" fillId="0" borderId="16" xfId="2" applyNumberFormat="1" applyFont="1" applyBorder="1" applyAlignment="1">
      <alignment vertical="center"/>
    </xf>
    <xf numFmtId="173" fontId="19" fillId="0" borderId="72" xfId="2" applyNumberFormat="1" applyFont="1" applyFill="1" applyBorder="1" applyAlignment="1">
      <alignment horizontal="center" vertical="center"/>
    </xf>
    <xf numFmtId="173" fontId="19" fillId="0" borderId="75" xfId="2" applyNumberFormat="1" applyFont="1" applyFill="1" applyBorder="1" applyAlignment="1">
      <alignment horizontal="center" vertical="center"/>
    </xf>
    <xf numFmtId="0" fontId="19" fillId="0" borderId="0" xfId="2" quotePrefix="1" applyFont="1" applyAlignment="1">
      <alignment vertical="center"/>
    </xf>
    <xf numFmtId="164" fontId="19" fillId="0" borderId="0" xfId="2" applyNumberFormat="1" applyFont="1" applyFill="1" applyBorder="1" applyAlignment="1">
      <alignment horizontal="centerContinuous" vertical="center"/>
    </xf>
    <xf numFmtId="0" fontId="19" fillId="0" borderId="46" xfId="2" applyFont="1" applyBorder="1" applyAlignment="1">
      <alignment horizontal="center" vertical="center"/>
    </xf>
    <xf numFmtId="0" fontId="19" fillId="0" borderId="45" xfId="2" applyFont="1" applyBorder="1" applyAlignment="1">
      <alignment horizontal="center" vertical="center"/>
    </xf>
    <xf numFmtId="0" fontId="19" fillId="0" borderId="21" xfId="2" applyFont="1" applyBorder="1" applyAlignment="1">
      <alignment horizontal="center" vertical="center"/>
    </xf>
    <xf numFmtId="0" fontId="19" fillId="0" borderId="40" xfId="2" applyFont="1" applyBorder="1" applyAlignment="1">
      <alignment horizontal="center" vertical="center"/>
    </xf>
    <xf numFmtId="0" fontId="19" fillId="0" borderId="28" xfId="2" applyFont="1" applyBorder="1" applyAlignment="1">
      <alignment horizontal="center" vertical="center"/>
    </xf>
    <xf numFmtId="0" fontId="19" fillId="0" borderId="33" xfId="2" applyFont="1" applyBorder="1" applyAlignment="1">
      <alignment horizontal="center" vertical="center"/>
    </xf>
    <xf numFmtId="0" fontId="19" fillId="0" borderId="63" xfId="2" applyFont="1" applyFill="1" applyBorder="1" applyAlignment="1">
      <alignment horizontal="center" vertical="center"/>
    </xf>
    <xf numFmtId="164" fontId="19" fillId="0" borderId="6" xfId="2" applyNumberFormat="1" applyFont="1" applyFill="1" applyBorder="1" applyAlignment="1">
      <alignment horizontal="center" vertical="center"/>
    </xf>
    <xf numFmtId="164" fontId="19" fillId="0" borderId="6" xfId="2" applyNumberFormat="1" applyFont="1" applyBorder="1" applyAlignment="1">
      <alignment horizontal="center" vertical="center"/>
    </xf>
    <xf numFmtId="164" fontId="19" fillId="0" borderId="74" xfId="2" applyNumberFormat="1" applyFont="1" applyBorder="1" applyAlignment="1">
      <alignment horizontal="center" vertical="center"/>
    </xf>
    <xf numFmtId="164" fontId="66" fillId="0" borderId="9" xfId="2" applyNumberFormat="1" applyFont="1" applyBorder="1" applyAlignment="1">
      <alignment horizontal="center" vertical="center"/>
    </xf>
    <xf numFmtId="164" fontId="19" fillId="0" borderId="9" xfId="2" applyNumberFormat="1" applyFont="1" applyBorder="1" applyAlignment="1">
      <alignment horizontal="center" vertical="center"/>
    </xf>
    <xf numFmtId="0" fontId="19" fillId="0" borderId="40" xfId="2" applyFont="1" applyFill="1" applyBorder="1" applyAlignment="1">
      <alignment vertical="center"/>
    </xf>
    <xf numFmtId="164" fontId="19" fillId="0" borderId="0" xfId="2" applyNumberFormat="1" applyFont="1" applyBorder="1" applyAlignment="1">
      <alignment horizontal="center" vertical="center"/>
    </xf>
    <xf numFmtId="0" fontId="19" fillId="0" borderId="48" xfId="2" applyFont="1" applyBorder="1" applyAlignment="1">
      <alignment vertical="center"/>
    </xf>
    <xf numFmtId="164" fontId="19" fillId="0" borderId="72" xfId="2" applyNumberFormat="1" applyFont="1" applyBorder="1" applyAlignment="1">
      <alignment horizontal="center" vertical="center"/>
    </xf>
    <xf numFmtId="164" fontId="19" fillId="0" borderId="24" xfId="2" applyNumberFormat="1" applyFont="1" applyBorder="1" applyAlignment="1">
      <alignment horizontal="center" vertical="center"/>
    </xf>
    <xf numFmtId="164" fontId="19" fillId="0" borderId="75" xfId="2" applyNumberFormat="1" applyFont="1" applyBorder="1" applyAlignment="1">
      <alignment horizontal="center" vertical="center"/>
    </xf>
    <xf numFmtId="0" fontId="19" fillId="0" borderId="0" xfId="2" applyFont="1" applyAlignment="1">
      <alignment horizontal="left" vertical="center"/>
    </xf>
    <xf numFmtId="180" fontId="41" fillId="0" borderId="0" xfId="2" applyNumberFormat="1" applyFont="1"/>
    <xf numFmtId="0" fontId="38" fillId="0" borderId="0" xfId="0" applyFont="1" applyAlignment="1">
      <alignment horizontal="centerContinuous"/>
    </xf>
    <xf numFmtId="0" fontId="38" fillId="0" borderId="0" xfId="0" applyFont="1" applyAlignment="1">
      <alignment horizontal="centerContinuous" vertical="center"/>
    </xf>
    <xf numFmtId="0" fontId="41" fillId="0" borderId="0" xfId="0" applyFont="1"/>
    <xf numFmtId="168" fontId="56" fillId="0" borderId="0" xfId="0" applyNumberFormat="1" applyFont="1" applyAlignment="1">
      <alignment horizontal="left" vertical="center"/>
    </xf>
    <xf numFmtId="0" fontId="41" fillId="0" borderId="0" xfId="0" applyFont="1" applyAlignment="1">
      <alignment horizontal="centerContinuous" vertical="center"/>
    </xf>
    <xf numFmtId="0" fontId="41" fillId="0" borderId="11" xfId="0" applyFont="1" applyBorder="1" applyAlignment="1">
      <alignment horizontal="center" vertical="center"/>
    </xf>
    <xf numFmtId="0" fontId="41" fillId="0" borderId="32" xfId="0" applyFont="1" applyBorder="1" applyAlignment="1">
      <alignment horizontal="center" vertical="center"/>
    </xf>
    <xf numFmtId="0" fontId="41" fillId="0" borderId="13" xfId="0" applyFont="1" applyFill="1" applyBorder="1" applyAlignment="1">
      <alignment horizontal="center" vertical="center"/>
    </xf>
    <xf numFmtId="49" fontId="41" fillId="0" borderId="13" xfId="0" applyNumberFormat="1" applyFont="1" applyFill="1" applyBorder="1" applyAlignment="1">
      <alignment horizontal="center" vertical="center"/>
    </xf>
    <xf numFmtId="0" fontId="41" fillId="0" borderId="14" xfId="0" applyFont="1" applyFill="1" applyBorder="1" applyAlignment="1">
      <alignment horizontal="center" vertical="center" wrapText="1"/>
    </xf>
    <xf numFmtId="0" fontId="41" fillId="0" borderId="31" xfId="0" applyFont="1" applyBorder="1"/>
    <xf numFmtId="0" fontId="47" fillId="0" borderId="6" xfId="0" applyFont="1" applyBorder="1"/>
    <xf numFmtId="167" fontId="47" fillId="0" borderId="0" xfId="0" applyNumberFormat="1" applyFont="1" applyFill="1" applyBorder="1" applyAlignment="1">
      <alignment horizontal="center" vertical="top"/>
    </xf>
    <xf numFmtId="167" fontId="41" fillId="0" borderId="0" xfId="0" applyNumberFormat="1" applyFont="1" applyFill="1" applyBorder="1" applyAlignment="1">
      <alignment horizontal="centerContinuous"/>
    </xf>
    <xf numFmtId="167" fontId="47" fillId="0" borderId="30" xfId="0" applyNumberFormat="1" applyFont="1" applyFill="1" applyBorder="1" applyAlignment="1">
      <alignment horizontal="center" vertical="top"/>
    </xf>
    <xf numFmtId="0" fontId="42" fillId="0" borderId="29" xfId="0" applyFont="1" applyBorder="1"/>
    <xf numFmtId="0" fontId="41" fillId="0" borderId="6" xfId="0" applyFont="1" applyBorder="1"/>
    <xf numFmtId="167" fontId="41" fillId="0" borderId="0" xfId="0" applyNumberFormat="1" applyFont="1" applyFill="1" applyBorder="1" applyAlignment="1">
      <alignment horizontal="center" vertical="top"/>
    </xf>
    <xf numFmtId="167" fontId="41" fillId="0" borderId="14" xfId="0" applyNumberFormat="1" applyFont="1" applyFill="1" applyBorder="1" applyAlignment="1">
      <alignment horizontal="center" vertical="top"/>
    </xf>
    <xf numFmtId="0" fontId="41" fillId="0" borderId="29" xfId="0" applyFont="1" applyBorder="1"/>
    <xf numFmtId="167" fontId="47" fillId="0" borderId="14" xfId="0" applyNumberFormat="1" applyFont="1" applyFill="1" applyBorder="1" applyAlignment="1">
      <alignment horizontal="center" vertical="top"/>
    </xf>
    <xf numFmtId="167" fontId="47" fillId="0" borderId="0" xfId="0" applyNumberFormat="1" applyFont="1" applyBorder="1" applyAlignment="1">
      <alignment horizontal="center" vertical="top"/>
    </xf>
    <xf numFmtId="0" fontId="41" fillId="0" borderId="0" xfId="0" applyFont="1" applyAlignment="1">
      <alignment horizontal="right"/>
    </xf>
    <xf numFmtId="167" fontId="41" fillId="0" borderId="0" xfId="0" applyNumberFormat="1" applyFont="1" applyBorder="1" applyAlignment="1">
      <alignment horizontal="center" vertical="top"/>
    </xf>
    <xf numFmtId="0" fontId="41" fillId="0" borderId="0" xfId="0" applyFont="1" applyBorder="1"/>
    <xf numFmtId="164" fontId="41" fillId="0" borderId="0" xfId="0" applyNumberFormat="1" applyFont="1" applyBorder="1" applyAlignment="1">
      <alignment horizontal="center" vertical="top"/>
    </xf>
    <xf numFmtId="0" fontId="41" fillId="0" borderId="0" xfId="0" applyFont="1" applyFill="1" applyBorder="1" applyAlignment="1">
      <alignment horizontal="centerContinuous"/>
    </xf>
    <xf numFmtId="164" fontId="41" fillId="0" borderId="0" xfId="0" applyNumberFormat="1" applyFont="1" applyFill="1" applyBorder="1" applyAlignment="1">
      <alignment horizontal="center" vertical="top"/>
    </xf>
    <xf numFmtId="0" fontId="42" fillId="0" borderId="0" xfId="0" applyFont="1" applyBorder="1"/>
    <xf numFmtId="164" fontId="42" fillId="0" borderId="0" xfId="0" applyNumberFormat="1" applyFont="1" applyBorder="1"/>
    <xf numFmtId="0" fontId="42" fillId="0" borderId="0" xfId="0" applyFont="1"/>
    <xf numFmtId="0" fontId="42" fillId="0" borderId="0" xfId="0" applyFont="1" applyFill="1"/>
    <xf numFmtId="164" fontId="42" fillId="0" borderId="0" xfId="0" applyNumberFormat="1" applyFont="1" applyFill="1" applyBorder="1" applyAlignment="1">
      <alignment horizontal="left"/>
    </xf>
    <xf numFmtId="164" fontId="42" fillId="0" borderId="0" xfId="0" applyNumberFormat="1" applyFont="1" applyBorder="1" applyAlignment="1">
      <alignment horizontal="left"/>
    </xf>
    <xf numFmtId="0" fontId="96" fillId="0" borderId="0" xfId="1" applyNumberFormat="1" applyFont="1" applyFill="1" applyBorder="1" applyProtection="1">
      <protection hidden="1"/>
    </xf>
    <xf numFmtId="0" fontId="38" fillId="2" borderId="0" xfId="2" applyFont="1" applyFill="1" applyAlignment="1">
      <alignment horizontal="centerContinuous" wrapText="1"/>
    </xf>
    <xf numFmtId="0" fontId="38" fillId="2" borderId="0" xfId="2" applyFont="1" applyFill="1" applyAlignment="1">
      <alignment horizontal="centerContinuous" vertical="center"/>
    </xf>
    <xf numFmtId="0" fontId="41" fillId="2" borderId="0" xfId="2" applyFont="1" applyFill="1"/>
    <xf numFmtId="0" fontId="41" fillId="2" borderId="0" xfId="2" applyFont="1" applyFill="1" applyAlignment="1">
      <alignment horizontal="centerContinuous" vertical="center"/>
    </xf>
    <xf numFmtId="0" fontId="41" fillId="2" borderId="6" xfId="2" applyFont="1" applyFill="1" applyBorder="1" applyAlignment="1">
      <alignment horizontal="centerContinuous" vertical="center"/>
    </xf>
    <xf numFmtId="0" fontId="41" fillId="2" borderId="13" xfId="2" applyFont="1" applyFill="1" applyBorder="1" applyAlignment="1">
      <alignment horizontal="centerContinuous" vertical="center"/>
    </xf>
    <xf numFmtId="0" fontId="41" fillId="2" borderId="13" xfId="2" applyFont="1" applyFill="1" applyBorder="1" applyAlignment="1">
      <alignment horizontal="center" vertical="center"/>
    </xf>
    <xf numFmtId="49" fontId="41" fillId="2" borderId="28" xfId="2" applyNumberFormat="1" applyFont="1" applyFill="1" applyBorder="1" applyAlignment="1">
      <alignment horizontal="center" vertical="center"/>
    </xf>
    <xf numFmtId="0" fontId="41" fillId="2" borderId="27" xfId="2" applyFont="1" applyFill="1" applyBorder="1" applyAlignment="1">
      <alignment horizontal="left" vertical="top"/>
    </xf>
    <xf numFmtId="0" fontId="41" fillId="2" borderId="9" xfId="2" applyFont="1" applyFill="1" applyBorder="1" applyAlignment="1">
      <alignment horizontal="center" vertical="top"/>
    </xf>
    <xf numFmtId="167" fontId="41" fillId="2" borderId="0" xfId="2" applyNumberFormat="1" applyFont="1" applyFill="1" applyBorder="1" applyAlignment="1">
      <alignment horizontal="center" vertical="top"/>
    </xf>
    <xf numFmtId="0" fontId="42" fillId="2" borderId="6" xfId="2" applyFont="1" applyFill="1" applyBorder="1" applyAlignment="1">
      <alignment horizontal="left" vertical="top"/>
    </xf>
    <xf numFmtId="0" fontId="97" fillId="2" borderId="6" xfId="2" applyFont="1" applyFill="1" applyBorder="1" applyAlignment="1">
      <alignment horizontal="left" vertical="top"/>
    </xf>
    <xf numFmtId="167" fontId="41" fillId="0" borderId="0" xfId="2" applyNumberFormat="1" applyFont="1" applyFill="1" applyBorder="1" applyAlignment="1">
      <alignment horizontal="center" vertical="top"/>
    </xf>
    <xf numFmtId="0" fontId="40" fillId="2" borderId="0" xfId="2" applyFont="1" applyFill="1" applyAlignment="1">
      <alignment horizontal="left" vertical="center"/>
    </xf>
    <xf numFmtId="0" fontId="41" fillId="2" borderId="0" xfId="2" applyFont="1" applyFill="1" applyAlignment="1">
      <alignment horizontal="left" vertical="center"/>
    </xf>
    <xf numFmtId="0" fontId="41" fillId="2" borderId="0" xfId="2" applyFont="1" applyFill="1" applyBorder="1"/>
    <xf numFmtId="164" fontId="100" fillId="2" borderId="0" xfId="5" applyNumberFormat="1" applyFont="1" applyFill="1" applyAlignment="1">
      <alignment horizontal="centerContinuous"/>
    </xf>
    <xf numFmtId="164" fontId="82" fillId="2" borderId="0" xfId="5" applyNumberFormat="1" applyFont="1" applyFill="1" applyAlignment="1">
      <alignment horizontal="centerContinuous"/>
    </xf>
    <xf numFmtId="0" fontId="41" fillId="2" borderId="0" xfId="5" applyFont="1" applyFill="1" applyAlignment="1">
      <alignment horizontal="centerContinuous"/>
    </xf>
    <xf numFmtId="49" fontId="82" fillId="2" borderId="0" xfId="5" applyNumberFormat="1" applyFont="1" applyFill="1" applyAlignment="1">
      <alignment horizontal="right" vertical="center"/>
    </xf>
    <xf numFmtId="1" fontId="82" fillId="2" borderId="0" xfId="5" applyNumberFormat="1" applyFont="1" applyFill="1" applyAlignment="1">
      <alignment horizontal="left" vertical="center"/>
    </xf>
    <xf numFmtId="0" fontId="41" fillId="2" borderId="0" xfId="5" applyFont="1" applyFill="1"/>
    <xf numFmtId="0" fontId="41" fillId="2" borderId="0" xfId="5" applyFont="1" applyFill="1" applyAlignment="1">
      <alignment horizontal="centerContinuous" vertical="center"/>
    </xf>
    <xf numFmtId="0" fontId="41" fillId="2" borderId="0" xfId="5" applyFont="1" applyFill="1" applyBorder="1" applyAlignment="1">
      <alignment horizontal="centerContinuous" vertical="center"/>
    </xf>
    <xf numFmtId="0" fontId="41" fillId="2" borderId="0" xfId="5" applyFont="1" applyFill="1" applyBorder="1"/>
    <xf numFmtId="164" fontId="41" fillId="2" borderId="12" xfId="5" applyNumberFormat="1" applyFont="1" applyFill="1" applyBorder="1" applyAlignment="1">
      <alignment horizontal="center" vertical="center"/>
    </xf>
    <xf numFmtId="0" fontId="41" fillId="2" borderId="11" xfId="5" applyFont="1" applyFill="1" applyBorder="1" applyAlignment="1">
      <alignment vertical="center"/>
    </xf>
    <xf numFmtId="0" fontId="47" fillId="2" borderId="13" xfId="5" applyFont="1" applyFill="1" applyBorder="1" applyAlignment="1">
      <alignment vertical="center"/>
    </xf>
    <xf numFmtId="164" fontId="41" fillId="2" borderId="13" xfId="5" applyNumberFormat="1" applyFont="1" applyFill="1" applyBorder="1" applyAlignment="1">
      <alignment horizontal="center" vertical="center"/>
    </xf>
    <xf numFmtId="164" fontId="41" fillId="2" borderId="11" xfId="5" applyNumberFormat="1" applyFont="1" applyFill="1" applyBorder="1" applyAlignment="1">
      <alignment horizontal="center" vertical="center"/>
    </xf>
    <xf numFmtId="164" fontId="41" fillId="2" borderId="28" xfId="5" applyNumberFormat="1" applyFont="1" applyFill="1" applyBorder="1" applyAlignment="1">
      <alignment horizontal="center" wrapText="1"/>
    </xf>
    <xf numFmtId="164" fontId="47" fillId="2" borderId="6" xfId="5" applyNumberFormat="1" applyFont="1" applyFill="1" applyBorder="1" applyAlignment="1">
      <alignment horizontal="left" vertical="center"/>
    </xf>
    <xf numFmtId="0" fontId="41" fillId="2" borderId="7" xfId="5" applyFont="1" applyFill="1" applyBorder="1" applyAlignment="1">
      <alignment horizontal="left"/>
    </xf>
    <xf numFmtId="167" fontId="41" fillId="2" borderId="0" xfId="5" applyNumberFormat="1" applyFont="1" applyFill="1" applyBorder="1" applyAlignment="1">
      <alignment horizontal="center"/>
    </xf>
    <xf numFmtId="167" fontId="41" fillId="2" borderId="27" xfId="5" applyNumberFormat="1" applyFont="1" applyFill="1" applyBorder="1" applyAlignment="1">
      <alignment horizontal="center"/>
    </xf>
    <xf numFmtId="164" fontId="89" fillId="2" borderId="6" xfId="5" applyNumberFormat="1" applyFont="1" applyFill="1" applyBorder="1" applyAlignment="1">
      <alignment horizontal="left" vertical="center"/>
    </xf>
    <xf numFmtId="0" fontId="42" fillId="2" borderId="9" xfId="5" applyFont="1" applyFill="1" applyBorder="1" applyAlignment="1">
      <alignment horizontal="left"/>
    </xf>
    <xf numFmtId="167" fontId="41" fillId="2" borderId="6" xfId="5" applyNumberFormat="1" applyFont="1" applyFill="1" applyBorder="1" applyAlignment="1">
      <alignment horizontal="center"/>
    </xf>
    <xf numFmtId="164" fontId="41" fillId="2" borderId="0" xfId="5" applyNumberFormat="1" applyFont="1" applyFill="1"/>
    <xf numFmtId="0" fontId="41" fillId="2" borderId="9" xfId="5" applyFont="1" applyFill="1" applyBorder="1" applyAlignment="1">
      <alignment horizontal="left"/>
    </xf>
    <xf numFmtId="0" fontId="47" fillId="2" borderId="9" xfId="5" applyFont="1" applyFill="1" applyBorder="1" applyAlignment="1">
      <alignment horizontal="left"/>
    </xf>
    <xf numFmtId="0" fontId="47" fillId="2" borderId="0" xfId="5" applyFont="1" applyFill="1" applyBorder="1"/>
    <xf numFmtId="167" fontId="47" fillId="2" borderId="0" xfId="5" applyNumberFormat="1" applyFont="1" applyFill="1" applyBorder="1" applyAlignment="1">
      <alignment horizontal="center"/>
    </xf>
    <xf numFmtId="167" fontId="47" fillId="2" borderId="6" xfId="5" applyNumberFormat="1" applyFont="1" applyFill="1" applyBorder="1" applyAlignment="1">
      <alignment horizontal="center"/>
    </xf>
    <xf numFmtId="164" fontId="89" fillId="2" borderId="12" xfId="5" applyNumberFormat="1" applyFont="1" applyFill="1" applyBorder="1" applyAlignment="1">
      <alignment horizontal="left" vertical="center"/>
    </xf>
    <xf numFmtId="0" fontId="89" fillId="2" borderId="13" xfId="5" applyFont="1" applyFill="1" applyBorder="1"/>
    <xf numFmtId="0" fontId="41" fillId="2" borderId="11" xfId="5" applyFont="1" applyFill="1" applyBorder="1"/>
    <xf numFmtId="167" fontId="41" fillId="2" borderId="11" xfId="5" applyNumberFormat="1" applyFont="1" applyFill="1" applyBorder="1" applyAlignment="1">
      <alignment horizontal="center"/>
    </xf>
    <xf numFmtId="167" fontId="41" fillId="2" borderId="12" xfId="5" applyNumberFormat="1" applyFont="1" applyFill="1" applyBorder="1" applyAlignment="1">
      <alignment horizontal="center"/>
    </xf>
    <xf numFmtId="164" fontId="47" fillId="2" borderId="6" xfId="5" applyNumberFormat="1" applyFont="1" applyFill="1" applyBorder="1" applyAlignment="1">
      <alignment horizontal="left" vertical="center" wrapText="1"/>
    </xf>
    <xf numFmtId="0" fontId="41" fillId="2" borderId="9" xfId="5" applyFont="1" applyFill="1" applyBorder="1"/>
    <xf numFmtId="0" fontId="42" fillId="2" borderId="0" xfId="5" applyFont="1" applyFill="1" applyBorder="1"/>
    <xf numFmtId="0" fontId="47" fillId="2" borderId="13" xfId="5" applyFont="1" applyFill="1" applyBorder="1"/>
    <xf numFmtId="0" fontId="42" fillId="2" borderId="11" xfId="5" applyFont="1" applyFill="1" applyBorder="1"/>
    <xf numFmtId="167" fontId="47" fillId="2" borderId="11" xfId="5" applyNumberFormat="1" applyFont="1" applyFill="1" applyBorder="1" applyAlignment="1">
      <alignment horizontal="center"/>
    </xf>
    <xf numFmtId="167" fontId="47" fillId="2" borderId="12" xfId="5" applyNumberFormat="1" applyFont="1" applyFill="1" applyBorder="1" applyAlignment="1">
      <alignment horizontal="center"/>
    </xf>
    <xf numFmtId="164" fontId="47" fillId="2" borderId="6" xfId="5" applyNumberFormat="1" applyFont="1" applyFill="1" applyBorder="1" applyAlignment="1">
      <alignment horizontal="left" vertical="top" wrapText="1"/>
    </xf>
    <xf numFmtId="167" fontId="97" fillId="2" borderId="0" xfId="5" applyNumberFormat="1" applyFont="1" applyFill="1" applyBorder="1" applyAlignment="1">
      <alignment horizontal="center"/>
    </xf>
    <xf numFmtId="167" fontId="97" fillId="2" borderId="6" xfId="5" applyNumberFormat="1" applyFont="1" applyFill="1" applyBorder="1" applyAlignment="1">
      <alignment horizontal="center"/>
    </xf>
    <xf numFmtId="167" fontId="41" fillId="2" borderId="0" xfId="5" applyNumberFormat="1" applyFont="1" applyFill="1" applyBorder="1" applyAlignment="1">
      <alignment horizontal="center" vertical="center"/>
    </xf>
    <xf numFmtId="167" fontId="41" fillId="2" borderId="6" xfId="5" applyNumberFormat="1" applyFont="1" applyFill="1" applyBorder="1" applyAlignment="1">
      <alignment horizontal="center" vertical="center"/>
    </xf>
    <xf numFmtId="0" fontId="56" fillId="2" borderId="0" xfId="2" applyFont="1" applyFill="1"/>
    <xf numFmtId="164" fontId="56" fillId="2" borderId="0" xfId="2" applyNumberFormat="1" applyFont="1" applyFill="1"/>
    <xf numFmtId="164" fontId="56" fillId="2" borderId="0" xfId="2" applyNumberFormat="1" applyFont="1" applyFill="1" applyAlignment="1">
      <alignment horizontal="center"/>
    </xf>
    <xf numFmtId="164" fontId="41" fillId="2" borderId="0" xfId="5" applyNumberFormat="1" applyFont="1" applyFill="1" applyAlignment="1">
      <alignment horizontal="center"/>
    </xf>
    <xf numFmtId="0" fontId="56" fillId="2" borderId="0" xfId="2" applyFont="1" applyFill="1" applyAlignment="1">
      <alignment wrapText="1"/>
    </xf>
    <xf numFmtId="0" fontId="80" fillId="2" borderId="0" xfId="5" applyFont="1" applyFill="1"/>
    <xf numFmtId="164" fontId="56" fillId="2" borderId="0" xfId="5" applyNumberFormat="1" applyFont="1" applyFill="1"/>
    <xf numFmtId="164" fontId="56" fillId="2" borderId="0" xfId="5" applyNumberFormat="1" applyFont="1" applyFill="1" applyAlignment="1">
      <alignment horizontal="center"/>
    </xf>
    <xf numFmtId="164" fontId="40" fillId="2" borderId="0" xfId="2" applyNumberFormat="1" applyFont="1" applyFill="1" applyAlignment="1">
      <alignment horizontal="center"/>
    </xf>
    <xf numFmtId="164" fontId="42" fillId="2" borderId="0" xfId="5" applyNumberFormat="1" applyFont="1" applyFill="1"/>
    <xf numFmtId="164" fontId="40" fillId="2" borderId="0" xfId="6" applyNumberFormat="1" applyFont="1" applyFill="1" applyAlignment="1">
      <alignment horizontal="center"/>
    </xf>
    <xf numFmtId="164" fontId="102" fillId="2" borderId="0" xfId="5" applyNumberFormat="1" applyFont="1" applyFill="1"/>
    <xf numFmtId="0" fontId="38" fillId="0" borderId="0" xfId="2" applyFont="1" applyFill="1" applyAlignment="1">
      <alignment horizontal="centerContinuous" vertical="center" wrapText="1"/>
    </xf>
    <xf numFmtId="0" fontId="38" fillId="0" borderId="0" xfId="2" applyFont="1" applyFill="1" applyAlignment="1">
      <alignment horizontal="centerContinuous" vertical="center"/>
    </xf>
    <xf numFmtId="0" fontId="66" fillId="0" borderId="0" xfId="2" applyFont="1" applyFill="1" applyAlignment="1">
      <alignment horizontal="centerContinuous" vertical="center"/>
    </xf>
    <xf numFmtId="0" fontId="41" fillId="0" borderId="0" xfId="2" applyFont="1" applyFill="1" applyAlignment="1">
      <alignment horizontal="centerContinuous" vertical="center" wrapText="1"/>
    </xf>
    <xf numFmtId="0" fontId="66" fillId="0" borderId="46" xfId="2" applyFont="1" applyFill="1" applyBorder="1" applyAlignment="1">
      <alignment horizontal="center" vertical="center"/>
    </xf>
    <xf numFmtId="0" fontId="19" fillId="0" borderId="45" xfId="2" applyFont="1" applyFill="1" applyBorder="1" applyAlignment="1">
      <alignment horizontal="center" vertical="center" wrapText="1"/>
    </xf>
    <xf numFmtId="0" fontId="19" fillId="0" borderId="3" xfId="2" applyFont="1" applyFill="1" applyBorder="1" applyAlignment="1">
      <alignment horizontal="center" vertical="center" wrapText="1"/>
    </xf>
    <xf numFmtId="0" fontId="41" fillId="0" borderId="2" xfId="2" applyFont="1" applyFill="1" applyBorder="1" applyAlignment="1">
      <alignment horizontal="center" vertical="center" wrapText="1"/>
    </xf>
    <xf numFmtId="0" fontId="19" fillId="0" borderId="2" xfId="2" applyFont="1" applyFill="1" applyBorder="1" applyAlignment="1">
      <alignment horizontal="center" vertical="center" wrapText="1"/>
    </xf>
    <xf numFmtId="0" fontId="19" fillId="0" borderId="25" xfId="2" applyFont="1" applyFill="1" applyBorder="1" applyAlignment="1">
      <alignment horizontal="centerContinuous" vertical="center"/>
    </xf>
    <xf numFmtId="0" fontId="19" fillId="0" borderId="21" xfId="2" applyFont="1" applyFill="1" applyBorder="1" applyAlignment="1">
      <alignment horizontal="center" vertical="center" wrapText="1"/>
    </xf>
    <xf numFmtId="0" fontId="66" fillId="0" borderId="40" xfId="2" applyFont="1" applyFill="1" applyBorder="1" applyAlignment="1">
      <alignment horizontal="center" vertical="center"/>
    </xf>
    <xf numFmtId="0" fontId="19" fillId="0" borderId="28" xfId="2" applyFont="1" applyFill="1" applyBorder="1" applyAlignment="1">
      <alignment horizontal="center" vertical="center" wrapText="1"/>
    </xf>
    <xf numFmtId="0" fontId="19" fillId="0" borderId="12" xfId="2" applyFont="1" applyFill="1" applyBorder="1" applyAlignment="1">
      <alignment horizontal="center" vertical="center" wrapText="1"/>
    </xf>
    <xf numFmtId="0" fontId="41" fillId="0" borderId="28" xfId="2" applyFont="1" applyFill="1" applyBorder="1" applyAlignment="1">
      <alignment horizontal="center" vertical="center" wrapText="1"/>
    </xf>
    <xf numFmtId="0" fontId="41" fillId="0" borderId="11" xfId="2" applyFont="1" applyFill="1" applyBorder="1" applyAlignment="1">
      <alignment horizontal="center" vertical="center" wrapText="1"/>
    </xf>
    <xf numFmtId="0" fontId="19" fillId="0" borderId="11" xfId="2" applyFont="1" applyFill="1" applyBorder="1" applyAlignment="1">
      <alignment horizontal="center" vertical="center" wrapText="1"/>
    </xf>
    <xf numFmtId="0" fontId="19" fillId="0" borderId="30" xfId="2" applyFont="1" applyFill="1" applyBorder="1" applyAlignment="1">
      <alignment horizontal="centerContinuous" vertical="center" wrapText="1"/>
    </xf>
    <xf numFmtId="0" fontId="41" fillId="0" borderId="68" xfId="2" applyFont="1" applyFill="1" applyBorder="1" applyAlignment="1">
      <alignment horizontal="centerContinuous" vertical="center" wrapText="1"/>
    </xf>
    <xf numFmtId="0" fontId="19" fillId="0" borderId="33" xfId="2" applyFont="1" applyFill="1" applyBorder="1" applyAlignment="1">
      <alignment horizontal="center" vertical="center" wrapText="1"/>
    </xf>
    <xf numFmtId="0" fontId="19" fillId="0" borderId="41" xfId="2" applyFont="1" applyFill="1" applyBorder="1" applyAlignment="1">
      <alignment horizontal="center" vertical="center" wrapText="1"/>
    </xf>
    <xf numFmtId="0" fontId="19" fillId="0" borderId="63" xfId="2" applyFont="1" applyFill="1" applyBorder="1" applyAlignment="1">
      <alignment horizontal="center" vertical="center" wrapText="1"/>
    </xf>
    <xf numFmtId="0" fontId="40" fillId="0" borderId="5" xfId="2" applyFont="1" applyFill="1" applyBorder="1" applyAlignment="1">
      <alignment horizontal="centerContinuous" vertical="center"/>
    </xf>
    <xf numFmtId="0" fontId="39" fillId="0" borderId="0" xfId="2" applyFont="1" applyFill="1" applyBorder="1" applyAlignment="1">
      <alignment horizontal="centerContinuous" vertical="center"/>
    </xf>
    <xf numFmtId="0" fontId="41" fillId="0" borderId="0" xfId="2" applyFont="1" applyFill="1" applyBorder="1" applyAlignment="1">
      <alignment horizontal="centerContinuous" vertical="center"/>
    </xf>
    <xf numFmtId="0" fontId="19" fillId="0" borderId="40" xfId="2" applyFont="1" applyFill="1" applyBorder="1" applyAlignment="1">
      <alignment horizontal="left" vertical="center" indent="1"/>
    </xf>
    <xf numFmtId="173" fontId="19" fillId="0" borderId="0" xfId="2" applyNumberFormat="1" applyFont="1" applyFill="1" applyBorder="1" applyAlignment="1">
      <alignment horizontal="center" vertical="center"/>
    </xf>
    <xf numFmtId="173" fontId="19" fillId="0" borderId="0" xfId="2" applyNumberFormat="1" applyFont="1" applyFill="1" applyBorder="1" applyAlignment="1">
      <alignment horizontal="right" vertical="center"/>
    </xf>
    <xf numFmtId="173" fontId="19" fillId="0" borderId="15" xfId="2" applyNumberFormat="1" applyFont="1" applyFill="1" applyBorder="1" applyAlignment="1">
      <alignment horizontal="center" vertical="center"/>
    </xf>
    <xf numFmtId="0" fontId="19" fillId="0" borderId="44" xfId="2" applyFont="1" applyFill="1" applyBorder="1" applyAlignment="1">
      <alignment horizontal="left" vertical="center"/>
    </xf>
    <xf numFmtId="173" fontId="19" fillId="0" borderId="37" xfId="2" applyNumberFormat="1" applyFont="1" applyFill="1" applyBorder="1" applyAlignment="1">
      <alignment horizontal="left" vertical="center" indent="1"/>
    </xf>
    <xf numFmtId="173" fontId="66" fillId="0" borderId="37" xfId="2" applyNumberFormat="1" applyFont="1" applyFill="1" applyBorder="1" applyAlignment="1">
      <alignment horizontal="left" vertical="center" indent="1"/>
    </xf>
    <xf numFmtId="173" fontId="19" fillId="0" borderId="37" xfId="2" applyNumberFormat="1" applyFont="1" applyFill="1" applyBorder="1" applyAlignment="1">
      <alignment horizontal="right" vertical="center" indent="1"/>
    </xf>
    <xf numFmtId="173" fontId="66" fillId="0" borderId="37" xfId="2" applyNumberFormat="1" applyFont="1" applyFill="1" applyBorder="1" applyAlignment="1">
      <alignment horizontal="right" vertical="center" indent="1"/>
    </xf>
    <xf numFmtId="173" fontId="66" fillId="0" borderId="36" xfId="2" applyNumberFormat="1" applyFont="1" applyFill="1" applyBorder="1" applyAlignment="1">
      <alignment horizontal="right" vertical="center" indent="1"/>
    </xf>
    <xf numFmtId="173" fontId="19" fillId="0" borderId="37" xfId="2" applyNumberFormat="1" applyFont="1" applyFill="1" applyBorder="1" applyAlignment="1">
      <alignment horizontal="right" vertical="center"/>
    </xf>
    <xf numFmtId="173" fontId="66" fillId="0" borderId="37" xfId="2" applyNumberFormat="1" applyFont="1" applyFill="1" applyBorder="1" applyAlignment="1">
      <alignment horizontal="right" vertical="center"/>
    </xf>
    <xf numFmtId="173" fontId="66" fillId="0" borderId="37" xfId="2" applyNumberFormat="1" applyFont="1" applyFill="1" applyBorder="1" applyAlignment="1">
      <alignment horizontal="center" vertical="center"/>
    </xf>
    <xf numFmtId="173" fontId="66" fillId="0" borderId="36" xfId="2" applyNumberFormat="1" applyFont="1" applyFill="1" applyBorder="1" applyAlignment="1">
      <alignment horizontal="right" vertical="center"/>
    </xf>
    <xf numFmtId="164" fontId="19" fillId="0" borderId="0" xfId="2" applyNumberFormat="1" applyFont="1" applyFill="1" applyBorder="1" applyAlignment="1">
      <alignment horizontal="center"/>
    </xf>
    <xf numFmtId="164" fontId="19" fillId="0" borderId="0" xfId="2" applyNumberFormat="1" applyFont="1" applyFill="1" applyBorder="1"/>
    <xf numFmtId="0" fontId="19" fillId="0" borderId="40" xfId="2" applyFont="1" applyFill="1" applyBorder="1" applyAlignment="1">
      <alignment horizontal="left" vertical="center"/>
    </xf>
    <xf numFmtId="173" fontId="66" fillId="0" borderId="0" xfId="2" applyNumberFormat="1" applyFont="1" applyFill="1" applyBorder="1" applyAlignment="1">
      <alignment horizontal="center" vertical="center"/>
    </xf>
    <xf numFmtId="173" fontId="19" fillId="0" borderId="0" xfId="2" applyNumberFormat="1" applyFont="1" applyFill="1" applyBorder="1" applyAlignment="1">
      <alignment horizontal="left" vertical="center"/>
    </xf>
    <xf numFmtId="173" fontId="66" fillId="0" borderId="0" xfId="2" applyNumberFormat="1" applyFont="1" applyFill="1" applyBorder="1" applyAlignment="1">
      <alignment horizontal="right" vertical="center"/>
    </xf>
    <xf numFmtId="173" fontId="66" fillId="0" borderId="15" xfId="2" applyNumberFormat="1" applyFont="1" applyFill="1" applyBorder="1" applyAlignment="1">
      <alignment horizontal="right" vertical="center"/>
    </xf>
    <xf numFmtId="0" fontId="19" fillId="0" borderId="43" xfId="2" applyNumberFormat="1" applyFont="1" applyFill="1" applyBorder="1" applyAlignment="1">
      <alignment vertical="center"/>
    </xf>
    <xf numFmtId="164" fontId="66" fillId="0" borderId="37" xfId="2" applyNumberFormat="1" applyFont="1" applyFill="1" applyBorder="1" applyAlignment="1">
      <alignment horizontal="center" vertical="center"/>
    </xf>
    <xf numFmtId="164" fontId="66" fillId="0" borderId="37" xfId="2" applyNumberFormat="1" applyFont="1" applyFill="1" applyBorder="1" applyAlignment="1">
      <alignment horizontal="right" vertical="center"/>
    </xf>
    <xf numFmtId="0" fontId="66" fillId="0" borderId="37" xfId="2" applyFont="1" applyFill="1" applyBorder="1" applyAlignment="1">
      <alignment horizontal="center" vertical="center"/>
    </xf>
    <xf numFmtId="0" fontId="66" fillId="0" borderId="37" xfId="2" applyFont="1" applyFill="1" applyBorder="1" applyAlignment="1">
      <alignment horizontal="right" vertical="center"/>
    </xf>
    <xf numFmtId="164" fontId="19" fillId="0" borderId="37" xfId="2" applyNumberFormat="1" applyFont="1" applyFill="1" applyBorder="1" applyAlignment="1">
      <alignment horizontal="center" vertical="center"/>
    </xf>
    <xf numFmtId="164" fontId="66" fillId="0" borderId="36" xfId="2" applyNumberFormat="1" applyFont="1" applyFill="1" applyBorder="1" applyAlignment="1">
      <alignment horizontal="center" vertical="center"/>
    </xf>
    <xf numFmtId="0" fontId="19" fillId="0" borderId="69" xfId="2" applyNumberFormat="1" applyFont="1" applyFill="1" applyBorder="1" applyAlignment="1">
      <alignment vertical="center"/>
    </xf>
    <xf numFmtId="173" fontId="19" fillId="0" borderId="70" xfId="2" applyNumberFormat="1" applyFont="1" applyFill="1" applyBorder="1" applyAlignment="1">
      <alignment horizontal="right"/>
    </xf>
    <xf numFmtId="173" fontId="66" fillId="0" borderId="70" xfId="2" applyNumberFormat="1" applyFont="1" applyFill="1" applyBorder="1" applyAlignment="1">
      <alignment horizontal="right"/>
    </xf>
    <xf numFmtId="164" fontId="19" fillId="0" borderId="70" xfId="2" applyNumberFormat="1" applyFont="1" applyFill="1" applyBorder="1" applyAlignment="1">
      <alignment horizontal="center"/>
    </xf>
    <xf numFmtId="164" fontId="66" fillId="0" borderId="70" xfId="2" applyNumberFormat="1" applyFont="1" applyFill="1" applyBorder="1" applyAlignment="1">
      <alignment horizontal="center"/>
    </xf>
    <xf numFmtId="164" fontId="19" fillId="0" borderId="70" xfId="2" applyNumberFormat="1" applyFont="1" applyFill="1" applyBorder="1"/>
    <xf numFmtId="164" fontId="66" fillId="0" borderId="66" xfId="2" applyNumberFormat="1" applyFont="1" applyFill="1" applyBorder="1" applyAlignment="1">
      <alignment horizontal="center"/>
    </xf>
    <xf numFmtId="173" fontId="19" fillId="0" borderId="0" xfId="2" applyNumberFormat="1" applyFont="1" applyFill="1"/>
    <xf numFmtId="164" fontId="19" fillId="0" borderId="0" xfId="2" applyNumberFormat="1" applyFont="1" applyFill="1"/>
    <xf numFmtId="173" fontId="19" fillId="0" borderId="0" xfId="2" applyNumberFormat="1" applyFont="1" applyFill="1" applyAlignment="1">
      <alignment vertical="center"/>
    </xf>
    <xf numFmtId="164" fontId="19" fillId="0" borderId="0" xfId="2" applyNumberFormat="1" applyFont="1" applyFill="1" applyAlignment="1">
      <alignment vertical="center"/>
    </xf>
    <xf numFmtId="177" fontId="19" fillId="0" borderId="0" xfId="2" applyNumberFormat="1" applyFont="1" applyFill="1"/>
    <xf numFmtId="177" fontId="40" fillId="0" borderId="0" xfId="2" applyNumberFormat="1" applyFont="1" applyFill="1"/>
    <xf numFmtId="177" fontId="19" fillId="0" borderId="0" xfId="2" applyNumberFormat="1" applyFont="1" applyFill="1" applyAlignment="1">
      <alignment horizontal="center"/>
    </xf>
    <xf numFmtId="0" fontId="19" fillId="0" borderId="46" xfId="2" applyFont="1" applyFill="1" applyBorder="1" applyAlignment="1">
      <alignment horizontal="center" vertical="center"/>
    </xf>
    <xf numFmtId="0" fontId="41" fillId="0" borderId="3" xfId="2" applyFont="1" applyFill="1" applyBorder="1" applyAlignment="1">
      <alignment horizontal="center" vertical="center" wrapText="1"/>
    </xf>
    <xf numFmtId="0" fontId="41" fillId="0" borderId="21" xfId="2" applyFont="1" applyFill="1" applyBorder="1" applyAlignment="1">
      <alignment horizontal="center" vertical="center" wrapText="1"/>
    </xf>
    <xf numFmtId="0" fontId="19" fillId="0" borderId="40" xfId="2" applyFont="1" applyFill="1" applyBorder="1" applyAlignment="1">
      <alignment horizontal="center" vertical="center"/>
    </xf>
    <xf numFmtId="0" fontId="41" fillId="0" borderId="33" xfId="2" applyFont="1" applyFill="1" applyBorder="1" applyAlignment="1">
      <alignment horizontal="center" vertical="center" wrapText="1"/>
    </xf>
    <xf numFmtId="0" fontId="19" fillId="0" borderId="7" xfId="2" applyFont="1" applyFill="1" applyBorder="1" applyAlignment="1">
      <alignment horizontal="center" vertical="center" wrapText="1"/>
    </xf>
    <xf numFmtId="0" fontId="19" fillId="0" borderId="8" xfId="2" applyFont="1" applyFill="1" applyBorder="1" applyAlignment="1">
      <alignment horizontal="center" vertical="center" wrapText="1"/>
    </xf>
    <xf numFmtId="0" fontId="19" fillId="0" borderId="42" xfId="2" applyFont="1" applyFill="1" applyBorder="1" applyAlignment="1">
      <alignment horizontal="center" vertical="center"/>
    </xf>
    <xf numFmtId="0" fontId="41" fillId="0" borderId="13" xfId="2" applyFont="1" applyFill="1" applyBorder="1" applyAlignment="1">
      <alignment horizontal="center" vertical="center" wrapText="1"/>
    </xf>
    <xf numFmtId="0" fontId="39" fillId="0" borderId="15" xfId="2" applyFont="1" applyFill="1" applyBorder="1" applyAlignment="1">
      <alignment horizontal="centerContinuous" vertical="center"/>
    </xf>
    <xf numFmtId="0" fontId="19" fillId="0" borderId="40" xfId="2" applyNumberFormat="1" applyFont="1" applyFill="1" applyBorder="1" applyAlignment="1">
      <alignment vertical="center"/>
    </xf>
    <xf numFmtId="173" fontId="19" fillId="0" borderId="0" xfId="2" applyNumberFormat="1" applyFont="1" applyFill="1" applyBorder="1" applyAlignment="1">
      <alignment horizontal="center"/>
    </xf>
    <xf numFmtId="173" fontId="19" fillId="0" borderId="15" xfId="2" applyNumberFormat="1" applyFont="1" applyFill="1" applyBorder="1" applyAlignment="1">
      <alignment horizontal="center"/>
    </xf>
    <xf numFmtId="0" fontId="19" fillId="0" borderId="42" xfId="2" applyNumberFormat="1" applyFont="1" applyFill="1" applyBorder="1" applyAlignment="1">
      <alignment vertical="center"/>
    </xf>
    <xf numFmtId="173" fontId="19" fillId="0" borderId="11" xfId="2" applyNumberFormat="1" applyFont="1" applyFill="1" applyBorder="1" applyAlignment="1">
      <alignment horizontal="center" vertical="center"/>
    </xf>
    <xf numFmtId="173" fontId="19" fillId="0" borderId="11" xfId="2" applyNumberFormat="1" applyFont="1" applyFill="1" applyBorder="1" applyAlignment="1">
      <alignment horizontal="center"/>
    </xf>
    <xf numFmtId="173" fontId="19" fillId="0" borderId="33" xfId="2" applyNumberFormat="1" applyFont="1" applyFill="1" applyBorder="1" applyAlignment="1">
      <alignment horizontal="center"/>
    </xf>
    <xf numFmtId="174" fontId="19" fillId="0" borderId="44" xfId="2" applyNumberFormat="1" applyFont="1" applyFill="1" applyBorder="1" applyAlignment="1">
      <alignment vertical="center"/>
    </xf>
    <xf numFmtId="173" fontId="19" fillId="0" borderId="37" xfId="2" applyNumberFormat="1" applyFont="1" applyFill="1" applyBorder="1" applyAlignment="1">
      <alignment horizontal="center" vertical="center"/>
    </xf>
    <xf numFmtId="173" fontId="66" fillId="0" borderId="36" xfId="2" applyNumberFormat="1" applyFont="1" applyFill="1" applyBorder="1" applyAlignment="1">
      <alignment horizontal="center" vertical="center"/>
    </xf>
    <xf numFmtId="174" fontId="19" fillId="0" borderId="40" xfId="2" applyNumberFormat="1" applyFont="1" applyFill="1" applyBorder="1" applyAlignment="1">
      <alignment vertical="center"/>
    </xf>
    <xf numFmtId="0" fontId="39" fillId="0" borderId="5" xfId="2" applyFont="1" applyFill="1" applyBorder="1" applyAlignment="1">
      <alignment horizontal="centerContinuous" vertical="center"/>
    </xf>
    <xf numFmtId="174" fontId="19" fillId="0" borderId="42" xfId="2" applyNumberFormat="1" applyFont="1" applyFill="1" applyBorder="1" applyAlignment="1">
      <alignment vertical="center"/>
    </xf>
    <xf numFmtId="173" fontId="66" fillId="0" borderId="11" xfId="2" applyNumberFormat="1" applyFont="1" applyFill="1" applyBorder="1" applyAlignment="1">
      <alignment horizontal="center" vertical="center"/>
    </xf>
    <xf numFmtId="173" fontId="66" fillId="0" borderId="33" xfId="2" applyNumberFormat="1" applyFont="1" applyFill="1" applyBorder="1" applyAlignment="1">
      <alignment horizontal="center" vertical="center"/>
    </xf>
    <xf numFmtId="174" fontId="19" fillId="0" borderId="48" xfId="2" applyNumberFormat="1" applyFont="1" applyFill="1" applyBorder="1" applyAlignment="1">
      <alignment vertical="center"/>
    </xf>
    <xf numFmtId="173" fontId="19" fillId="0" borderId="17" xfId="2" applyNumberFormat="1" applyFont="1" applyFill="1" applyBorder="1" applyAlignment="1">
      <alignment horizontal="center" vertical="center"/>
    </xf>
    <xf numFmtId="173" fontId="66" fillId="0" borderId="17" xfId="2" applyNumberFormat="1" applyFont="1" applyFill="1" applyBorder="1" applyAlignment="1">
      <alignment horizontal="center" vertical="center"/>
    </xf>
    <xf numFmtId="173" fontId="66" fillId="0" borderId="19" xfId="2" applyNumberFormat="1" applyFont="1" applyFill="1" applyBorder="1" applyAlignment="1">
      <alignment horizontal="center" vertical="center"/>
    </xf>
    <xf numFmtId="0" fontId="19" fillId="0" borderId="0" xfId="2" applyFont="1" applyFill="1" applyAlignment="1">
      <alignment vertical="top"/>
    </xf>
    <xf numFmtId="173" fontId="19" fillId="0" borderId="0" xfId="2" applyNumberFormat="1" applyFont="1" applyFill="1" applyAlignment="1">
      <alignment horizontal="center" vertical="top"/>
    </xf>
    <xf numFmtId="173" fontId="19" fillId="0" borderId="0" xfId="2" applyNumberFormat="1" applyFont="1" applyFill="1" applyAlignment="1">
      <alignment vertical="top"/>
    </xf>
    <xf numFmtId="164" fontId="19" fillId="0" borderId="0" xfId="2" applyNumberFormat="1" applyFont="1" applyFill="1" applyAlignment="1">
      <alignment vertical="top"/>
    </xf>
    <xf numFmtId="0" fontId="19" fillId="0" borderId="0" xfId="0" applyFont="1" applyFill="1" applyAlignment="1">
      <alignment vertical="top"/>
    </xf>
    <xf numFmtId="0" fontId="19" fillId="0" borderId="0" xfId="0" quotePrefix="1" applyFont="1" applyFill="1" applyAlignment="1">
      <alignment vertical="top"/>
    </xf>
    <xf numFmtId="173" fontId="41" fillId="0" borderId="0" xfId="2" applyNumberFormat="1" applyFont="1" applyFill="1" applyAlignment="1">
      <alignment vertical="top"/>
    </xf>
    <xf numFmtId="0" fontId="40" fillId="0" borderId="76" xfId="2" applyFont="1" applyFill="1" applyBorder="1" applyAlignment="1">
      <alignment horizontal="centerContinuous" vertical="center"/>
    </xf>
    <xf numFmtId="49" fontId="47" fillId="0" borderId="0" xfId="2" applyNumberFormat="1" applyFont="1" applyFill="1" applyAlignment="1">
      <alignment horizontal="centerContinuous" wrapText="1"/>
    </xf>
    <xf numFmtId="49" fontId="40" fillId="0" borderId="0" xfId="2" applyNumberFormat="1" applyFont="1" applyFill="1" applyAlignment="1">
      <alignment horizontal="centerContinuous" vertical="center"/>
    </xf>
    <xf numFmtId="49" fontId="19" fillId="0" borderId="46" xfId="2" applyNumberFormat="1" applyFont="1" applyFill="1" applyBorder="1" applyAlignment="1">
      <alignment horizontal="center" vertical="center"/>
    </xf>
    <xf numFmtId="0" fontId="19" fillId="0" borderId="2" xfId="2" applyFont="1" applyFill="1" applyBorder="1" applyAlignment="1">
      <alignment horizontal="centerContinuous" vertical="center"/>
    </xf>
    <xf numFmtId="0" fontId="41" fillId="0" borderId="3" xfId="2" applyFont="1" applyFill="1" applyBorder="1" applyAlignment="1">
      <alignment horizontal="centerContinuous" vertical="center"/>
    </xf>
    <xf numFmtId="0" fontId="19" fillId="0" borderId="2" xfId="2" applyFont="1" applyFill="1" applyBorder="1" applyAlignment="1">
      <alignment horizontal="centerContinuous" vertical="center" wrapText="1"/>
    </xf>
    <xf numFmtId="0" fontId="41" fillId="0" borderId="21" xfId="2" applyFont="1" applyFill="1" applyBorder="1" applyAlignment="1">
      <alignment horizontal="centerContinuous" vertical="center"/>
    </xf>
    <xf numFmtId="0" fontId="40" fillId="0" borderId="0" xfId="2" applyFont="1" applyFill="1" applyAlignment="1"/>
    <xf numFmtId="0" fontId="41" fillId="0" borderId="0" xfId="2" applyFont="1" applyFill="1" applyAlignment="1"/>
    <xf numFmtId="49" fontId="19" fillId="0" borderId="40" xfId="2" applyNumberFormat="1" applyFont="1" applyFill="1" applyBorder="1" applyAlignment="1">
      <alignment horizontal="center" vertical="center"/>
    </xf>
    <xf numFmtId="49" fontId="19" fillId="0" borderId="42" xfId="2" applyNumberFormat="1" applyFont="1" applyFill="1" applyBorder="1" applyAlignment="1">
      <alignment horizontal="center" vertical="center"/>
    </xf>
    <xf numFmtId="0" fontId="19" fillId="0" borderId="13" xfId="2" applyFont="1" applyFill="1" applyBorder="1" applyAlignment="1">
      <alignment horizontal="center" vertical="center" wrapText="1"/>
    </xf>
    <xf numFmtId="0" fontId="40" fillId="0" borderId="5" xfId="2" applyNumberFormat="1" applyFont="1" applyFill="1" applyBorder="1" applyAlignment="1">
      <alignment horizontal="centerContinuous" vertical="center"/>
    </xf>
    <xf numFmtId="0" fontId="19" fillId="0" borderId="40" xfId="2" applyNumberFormat="1" applyFont="1" applyFill="1" applyBorder="1" applyAlignment="1">
      <alignment horizontal="left" vertical="center"/>
    </xf>
    <xf numFmtId="175" fontId="49" fillId="0" borderId="0" xfId="2" applyNumberFormat="1" applyFont="1" applyFill="1" applyBorder="1" applyAlignment="1">
      <alignment horizontal="center" vertical="center"/>
    </xf>
    <xf numFmtId="175" fontId="49" fillId="0" borderId="15" xfId="2" applyNumberFormat="1" applyFont="1" applyFill="1" applyBorder="1" applyAlignment="1">
      <alignment horizontal="center" vertical="center"/>
    </xf>
    <xf numFmtId="179" fontId="19" fillId="0" borderId="0" xfId="2" applyNumberFormat="1" applyFont="1" applyFill="1" applyBorder="1" applyAlignment="1" applyProtection="1">
      <alignment horizontal="right"/>
    </xf>
    <xf numFmtId="179" fontId="19" fillId="0" borderId="0" xfId="2" applyNumberFormat="1" applyFont="1" applyFill="1" applyBorder="1" applyProtection="1">
      <protection locked="0"/>
    </xf>
    <xf numFmtId="179" fontId="19" fillId="0" borderId="0" xfId="2" applyNumberFormat="1" applyFont="1" applyFill="1" applyProtection="1">
      <protection locked="0"/>
    </xf>
    <xf numFmtId="177" fontId="19" fillId="0" borderId="0" xfId="2" applyNumberFormat="1" applyFont="1" applyFill="1" applyBorder="1" applyAlignment="1">
      <alignment horizontal="center"/>
    </xf>
    <xf numFmtId="0" fontId="19" fillId="0" borderId="42" xfId="2" applyNumberFormat="1" applyFont="1" applyFill="1" applyBorder="1" applyAlignment="1">
      <alignment horizontal="left" vertical="center"/>
    </xf>
    <xf numFmtId="175" fontId="49" fillId="0" borderId="11" xfId="2" applyNumberFormat="1" applyFont="1" applyFill="1" applyBorder="1" applyAlignment="1">
      <alignment horizontal="center" vertical="center"/>
    </xf>
    <xf numFmtId="175" fontId="49" fillId="0" borderId="33" xfId="2" applyNumberFormat="1" applyFont="1" applyFill="1" applyBorder="1" applyAlignment="1">
      <alignment horizontal="center" vertical="center"/>
    </xf>
    <xf numFmtId="0" fontId="19" fillId="0" borderId="44" xfId="2" applyNumberFormat="1" applyFont="1" applyFill="1" applyBorder="1" applyAlignment="1">
      <alignment horizontal="left" vertical="center"/>
    </xf>
    <xf numFmtId="175" fontId="49" fillId="0" borderId="37" xfId="2" applyNumberFormat="1" applyFont="1" applyFill="1" applyBorder="1" applyAlignment="1">
      <alignment horizontal="center" vertical="center"/>
    </xf>
    <xf numFmtId="175" fontId="49" fillId="0" borderId="36" xfId="2" applyNumberFormat="1" applyFont="1" applyFill="1" applyBorder="1" applyAlignment="1">
      <alignment horizontal="center" vertical="center"/>
    </xf>
    <xf numFmtId="164" fontId="49" fillId="0" borderId="0" xfId="2" applyNumberFormat="1" applyFont="1" applyFill="1" applyBorder="1"/>
    <xf numFmtId="164" fontId="49" fillId="0" borderId="15" xfId="2" applyNumberFormat="1" applyFont="1" applyFill="1" applyBorder="1"/>
    <xf numFmtId="177" fontId="19" fillId="0" borderId="5" xfId="2" applyNumberFormat="1" applyFont="1" applyFill="1" applyBorder="1" applyAlignment="1">
      <alignment horizontal="center" vertical="center"/>
    </xf>
    <xf numFmtId="177" fontId="19" fillId="0" borderId="0" xfId="2" applyNumberFormat="1" applyFont="1" applyFill="1" applyBorder="1" applyAlignment="1">
      <alignment horizontal="center" vertical="center"/>
    </xf>
    <xf numFmtId="178" fontId="19" fillId="0" borderId="0" xfId="2" applyNumberFormat="1" applyFont="1" applyFill="1" applyBorder="1" applyAlignment="1">
      <alignment horizontal="center" vertical="center"/>
    </xf>
    <xf numFmtId="164" fontId="19" fillId="0" borderId="11" xfId="2" applyNumberFormat="1" applyFont="1" applyFill="1" applyBorder="1"/>
    <xf numFmtId="164" fontId="49" fillId="0" borderId="11" xfId="2" applyNumberFormat="1" applyFont="1" applyFill="1" applyBorder="1"/>
    <xf numFmtId="164" fontId="49" fillId="0" borderId="33" xfId="2" applyNumberFormat="1" applyFont="1" applyFill="1" applyBorder="1"/>
    <xf numFmtId="0" fontId="39" fillId="0" borderId="5" xfId="2" applyNumberFormat="1" applyFont="1" applyFill="1" applyBorder="1" applyAlignment="1">
      <alignment horizontal="centerContinuous" vertical="center"/>
    </xf>
    <xf numFmtId="175" fontId="55" fillId="0" borderId="33" xfId="2" applyNumberFormat="1" applyFont="1" applyFill="1" applyBorder="1" applyAlignment="1">
      <alignment horizontal="center" vertical="center"/>
    </xf>
    <xf numFmtId="0" fontId="19" fillId="0" borderId="48" xfId="2" applyNumberFormat="1" applyFont="1" applyFill="1" applyBorder="1" applyAlignment="1">
      <alignment horizontal="left" vertical="center"/>
    </xf>
    <xf numFmtId="164" fontId="19" fillId="0" borderId="17" xfId="2" applyNumberFormat="1" applyFont="1" applyFill="1" applyBorder="1" applyAlignment="1">
      <alignment horizontal="center" vertical="center"/>
    </xf>
    <xf numFmtId="175" fontId="49" fillId="0" borderId="17" xfId="2" applyNumberFormat="1" applyFont="1" applyFill="1" applyBorder="1" applyAlignment="1">
      <alignment horizontal="center" vertical="center"/>
    </xf>
    <xf numFmtId="175" fontId="55" fillId="0" borderId="66" xfId="2" applyNumberFormat="1" applyFont="1" applyFill="1" applyBorder="1" applyAlignment="1">
      <alignment horizontal="center" vertical="center"/>
    </xf>
    <xf numFmtId="173" fontId="19" fillId="0" borderId="0" xfId="2" applyNumberFormat="1" applyFont="1" applyFill="1" applyAlignment="1">
      <alignment horizontal="center"/>
    </xf>
    <xf numFmtId="0" fontId="46" fillId="0" borderId="0" xfId="0" quotePrefix="1" applyFont="1" applyAlignment="1">
      <alignment horizontal="left" vertical="center" readingOrder="1"/>
    </xf>
    <xf numFmtId="0" fontId="19" fillId="0" borderId="26" xfId="2" applyFont="1" applyBorder="1" applyAlignment="1">
      <alignment horizontal="centerContinuous" vertical="center"/>
    </xf>
    <xf numFmtId="0" fontId="19" fillId="0" borderId="65" xfId="2" applyFont="1" applyBorder="1" applyAlignment="1">
      <alignment horizontal="centerContinuous" vertical="center"/>
    </xf>
    <xf numFmtId="0" fontId="19" fillId="0" borderId="25" xfId="2" applyFont="1" applyBorder="1" applyAlignment="1">
      <alignment horizontal="centerContinuous" vertical="center"/>
    </xf>
    <xf numFmtId="0" fontId="19" fillId="0" borderId="42" xfId="2" applyFont="1" applyBorder="1" applyAlignment="1">
      <alignment horizontal="center" vertical="center"/>
    </xf>
    <xf numFmtId="0" fontId="19" fillId="0" borderId="11" xfId="2" applyFont="1" applyBorder="1" applyAlignment="1">
      <alignment horizontal="centerContinuous" vertical="center"/>
    </xf>
    <xf numFmtId="0" fontId="19" fillId="0" borderId="63" xfId="2" applyFont="1" applyBorder="1" applyAlignment="1">
      <alignment horizontal="centerContinuous" vertical="center"/>
    </xf>
    <xf numFmtId="173" fontId="19" fillId="0" borderId="0" xfId="2" applyNumberFormat="1" applyFont="1" applyBorder="1" applyAlignment="1">
      <alignment horizontal="left" vertical="center" indent="1"/>
    </xf>
    <xf numFmtId="173" fontId="19" fillId="0" borderId="0" xfId="2" applyNumberFormat="1" applyFont="1" applyFill="1" applyBorder="1" applyAlignment="1">
      <alignment horizontal="left" vertical="center" indent="1"/>
    </xf>
    <xf numFmtId="164" fontId="46" fillId="0" borderId="0" xfId="2" applyNumberFormat="1" applyFont="1" applyBorder="1" applyAlignment="1">
      <alignment horizontal="left" indent="1"/>
    </xf>
    <xf numFmtId="173" fontId="19" fillId="0" borderId="15" xfId="2" applyNumberFormat="1" applyFont="1" applyBorder="1" applyAlignment="1">
      <alignment horizontal="left" vertical="center" indent="1"/>
    </xf>
    <xf numFmtId="49" fontId="19" fillId="0" borderId="40" xfId="2" applyNumberFormat="1" applyFont="1" applyBorder="1" applyAlignment="1">
      <alignment vertical="center"/>
    </xf>
    <xf numFmtId="49" fontId="19" fillId="0" borderId="42" xfId="2" applyNumberFormat="1" applyFont="1" applyBorder="1" applyAlignment="1">
      <alignment vertical="center"/>
    </xf>
    <xf numFmtId="173" fontId="19" fillId="0" borderId="11" xfId="2" applyNumberFormat="1" applyFont="1" applyBorder="1" applyAlignment="1">
      <alignment horizontal="left" vertical="center" indent="1"/>
    </xf>
    <xf numFmtId="173" fontId="19" fillId="0" borderId="11" xfId="2" applyNumberFormat="1" applyFont="1" applyFill="1" applyBorder="1" applyAlignment="1">
      <alignment horizontal="left" vertical="center" indent="1"/>
    </xf>
    <xf numFmtId="164" fontId="46" fillId="0" borderId="11" xfId="2" applyNumberFormat="1" applyFont="1" applyBorder="1" applyAlignment="1">
      <alignment horizontal="left" indent="1"/>
    </xf>
    <xf numFmtId="173" fontId="19" fillId="0" borderId="33" xfId="2" applyNumberFormat="1" applyFont="1" applyBorder="1" applyAlignment="1">
      <alignment horizontal="left" vertical="center" indent="1"/>
    </xf>
    <xf numFmtId="0" fontId="19" fillId="0" borderId="42" xfId="2" applyFont="1" applyFill="1" applyBorder="1" applyAlignment="1">
      <alignment vertical="center"/>
    </xf>
    <xf numFmtId="0" fontId="19" fillId="0" borderId="48" xfId="2" applyFont="1" applyFill="1" applyBorder="1" applyAlignment="1">
      <alignment vertical="center"/>
    </xf>
    <xf numFmtId="173" fontId="19" fillId="0" borderId="17" xfId="2" applyNumberFormat="1" applyFont="1" applyFill="1" applyBorder="1" applyAlignment="1">
      <alignment horizontal="left" vertical="center" indent="1"/>
    </xf>
    <xf numFmtId="173" fontId="19" fillId="0" borderId="19" xfId="2" applyNumberFormat="1" applyFont="1" applyFill="1" applyBorder="1" applyAlignment="1">
      <alignment horizontal="left" vertical="center" indent="1"/>
    </xf>
    <xf numFmtId="173" fontId="19" fillId="0" borderId="0" xfId="2" applyNumberFormat="1" applyFont="1" applyAlignment="1">
      <alignment vertical="center"/>
    </xf>
    <xf numFmtId="173" fontId="41" fillId="0" borderId="0" xfId="2" applyNumberFormat="1" applyFont="1"/>
    <xf numFmtId="173" fontId="19" fillId="0" borderId="0" xfId="2" applyNumberFormat="1" applyFont="1"/>
    <xf numFmtId="0" fontId="39" fillId="0" borderId="0" xfId="2" applyFont="1" applyFill="1"/>
    <xf numFmtId="0" fontId="40" fillId="0" borderId="0" xfId="2" applyFont="1" applyFill="1" applyAlignment="1">
      <alignment vertical="center"/>
    </xf>
    <xf numFmtId="172" fontId="40" fillId="0" borderId="0" xfId="2" applyNumberFormat="1" applyFont="1" applyFill="1" applyAlignment="1">
      <alignment vertical="center"/>
    </xf>
    <xf numFmtId="0" fontId="40" fillId="0" borderId="0" xfId="2" applyFont="1"/>
    <xf numFmtId="0" fontId="19" fillId="0" borderId="1" xfId="2" applyFont="1" applyBorder="1" applyAlignment="1">
      <alignment horizontal="center" vertical="center" wrapText="1"/>
    </xf>
    <xf numFmtId="0" fontId="19" fillId="0" borderId="45" xfId="2" applyFont="1" applyBorder="1" applyAlignment="1">
      <alignment horizontal="centerContinuous" vertical="center" wrapText="1"/>
    </xf>
    <xf numFmtId="0" fontId="19" fillId="0" borderId="3" xfId="2" applyFont="1" applyBorder="1" applyAlignment="1">
      <alignment horizontal="centerContinuous" vertical="center" wrapText="1"/>
    </xf>
    <xf numFmtId="0" fontId="41" fillId="0" borderId="3" xfId="2" applyFont="1" applyBorder="1" applyAlignment="1">
      <alignment horizontal="centerContinuous" vertical="center" wrapText="1"/>
    </xf>
    <xf numFmtId="0" fontId="19" fillId="0" borderId="21" xfId="2" applyFont="1" applyBorder="1" applyAlignment="1">
      <alignment horizontal="centerContinuous" vertical="center" wrapText="1"/>
    </xf>
    <xf numFmtId="0" fontId="41" fillId="0" borderId="5" xfId="2" applyFont="1" applyBorder="1" applyAlignment="1">
      <alignment horizontal="centerContinuous" vertical="center" wrapText="1"/>
    </xf>
    <xf numFmtId="0" fontId="41" fillId="0" borderId="0" xfId="2" applyFont="1" applyBorder="1" applyAlignment="1">
      <alignment horizontal="centerContinuous" vertical="center" wrapText="1"/>
    </xf>
    <xf numFmtId="0" fontId="19" fillId="0" borderId="0" xfId="2" applyFont="1" applyBorder="1" applyAlignment="1">
      <alignment horizontal="centerContinuous" vertical="center"/>
    </xf>
    <xf numFmtId="0" fontId="19" fillId="0" borderId="15" xfId="2" applyFont="1" applyBorder="1" applyAlignment="1">
      <alignment horizontal="centerContinuous" vertical="center"/>
    </xf>
    <xf numFmtId="173" fontId="19" fillId="0" borderId="0" xfId="2" applyNumberFormat="1" applyFont="1" applyBorder="1" applyAlignment="1">
      <alignment horizontal="center" vertical="center"/>
    </xf>
    <xf numFmtId="173" fontId="19" fillId="0" borderId="0" xfId="2" applyNumberFormat="1" applyFont="1" applyBorder="1" applyAlignment="1">
      <alignment horizontal="center" vertical="center"/>
    </xf>
    <xf numFmtId="173" fontId="19" fillId="0" borderId="15" xfId="2" applyNumberFormat="1" applyFont="1" applyBorder="1" applyAlignment="1">
      <alignment horizontal="center" vertical="center"/>
    </xf>
    <xf numFmtId="0" fontId="41" fillId="0" borderId="0" xfId="2" applyFont="1" applyBorder="1" applyAlignment="1">
      <alignment horizontal="center" vertical="center" wrapText="1"/>
    </xf>
    <xf numFmtId="0" fontId="19" fillId="0" borderId="6" xfId="2" applyFont="1" applyBorder="1" applyAlignment="1">
      <alignment horizontal="centerContinuous" vertical="center"/>
    </xf>
    <xf numFmtId="0" fontId="19" fillId="0" borderId="14" xfId="2" applyFont="1" applyBorder="1" applyAlignment="1">
      <alignment horizontal="centerContinuous" vertical="center"/>
    </xf>
    <xf numFmtId="173" fontId="19" fillId="0" borderId="0" xfId="2" applyNumberFormat="1" applyFont="1" applyBorder="1" applyAlignment="1">
      <alignment vertical="center"/>
    </xf>
    <xf numFmtId="173" fontId="19" fillId="0" borderId="15" xfId="2" applyNumberFormat="1" applyFont="1" applyBorder="1" applyAlignment="1">
      <alignment vertical="center"/>
    </xf>
    <xf numFmtId="173" fontId="19" fillId="0" borderId="17" xfId="2" applyNumberFormat="1" applyFont="1" applyBorder="1" applyAlignment="1">
      <alignment horizontal="center" vertical="center"/>
    </xf>
    <xf numFmtId="0" fontId="19" fillId="0" borderId="17" xfId="2" applyFont="1" applyBorder="1" applyAlignment="1">
      <alignment horizontal="centerContinuous" vertical="center"/>
    </xf>
    <xf numFmtId="173" fontId="19" fillId="0" borderId="17" xfId="2" applyNumberFormat="1" applyFont="1" applyBorder="1" applyAlignment="1">
      <alignment vertical="center"/>
    </xf>
    <xf numFmtId="173" fontId="19" fillId="0" borderId="19" xfId="2" applyNumberFormat="1" applyFont="1" applyBorder="1" applyAlignment="1">
      <alignment vertical="center"/>
    </xf>
    <xf numFmtId="0" fontId="19" fillId="0" borderId="0" xfId="0" applyFont="1"/>
    <xf numFmtId="173" fontId="75" fillId="0" borderId="0" xfId="2" applyNumberFormat="1" applyFont="1" applyBorder="1" applyAlignment="1">
      <alignment horizontal="center" vertical="center"/>
    </xf>
    <xf numFmtId="173" fontId="40" fillId="0" borderId="0" xfId="2" applyNumberFormat="1" applyFont="1"/>
    <xf numFmtId="0" fontId="47" fillId="0" borderId="0" xfId="0" applyFont="1" applyBorder="1" applyAlignment="1">
      <alignment horizontal="centerContinuous"/>
    </xf>
    <xf numFmtId="0" fontId="56" fillId="0" borderId="0" xfId="0" applyFont="1" applyBorder="1" applyAlignment="1">
      <alignment horizontal="centerContinuous" vertical="center"/>
    </xf>
    <xf numFmtId="0" fontId="103" fillId="0" borderId="0" xfId="0" applyFont="1"/>
    <xf numFmtId="0" fontId="19" fillId="0" borderId="22" xfId="0" applyNumberFormat="1" applyFont="1" applyBorder="1" applyAlignment="1">
      <alignment horizontal="center" vertical="center" wrapText="1"/>
    </xf>
    <xf numFmtId="0" fontId="19" fillId="0" borderId="53" xfId="0" applyFont="1" applyBorder="1" applyAlignment="1">
      <alignment horizontal="centerContinuous" vertical="center" wrapText="1"/>
    </xf>
    <xf numFmtId="0" fontId="19" fillId="0" borderId="53" xfId="0" applyFont="1" applyBorder="1" applyAlignment="1">
      <alignment horizontal="centerContinuous" vertical="center"/>
    </xf>
    <xf numFmtId="0" fontId="19" fillId="0" borderId="54" xfId="0" applyFont="1" applyBorder="1" applyAlignment="1">
      <alignment horizontal="centerContinuous" vertical="center" wrapText="1"/>
    </xf>
    <xf numFmtId="0" fontId="19" fillId="0" borderId="54" xfId="0" applyFont="1" applyBorder="1" applyAlignment="1">
      <alignment horizontal="centerContinuous" vertical="center"/>
    </xf>
    <xf numFmtId="0" fontId="19" fillId="0" borderId="55" xfId="0" applyFont="1" applyBorder="1" applyAlignment="1">
      <alignment horizontal="centerContinuous" vertical="center"/>
    </xf>
    <xf numFmtId="0" fontId="19" fillId="0" borderId="34" xfId="0" applyNumberFormat="1" applyFont="1" applyBorder="1" applyAlignment="1">
      <alignment vertical="center" wrapText="1"/>
    </xf>
    <xf numFmtId="0" fontId="19" fillId="0" borderId="60" xfId="0" applyFont="1" applyFill="1" applyBorder="1" applyAlignment="1">
      <alignment horizontal="center" vertical="center"/>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9" fillId="0" borderId="56" xfId="0" applyFont="1" applyFill="1" applyBorder="1" applyAlignment="1">
      <alignment horizontal="center" vertical="center"/>
    </xf>
    <xf numFmtId="0" fontId="19" fillId="0" borderId="23" xfId="0" applyNumberFormat="1" applyFont="1" applyBorder="1" applyAlignment="1">
      <alignment vertical="center" wrapText="1"/>
    </xf>
    <xf numFmtId="0" fontId="39" fillId="0" borderId="57" xfId="0" applyNumberFormat="1" applyFont="1" applyBorder="1" applyAlignment="1">
      <alignment horizontal="centerContinuous" vertical="center"/>
    </xf>
    <xf numFmtId="0" fontId="40" fillId="0" borderId="57" xfId="0" applyNumberFormat="1" applyFont="1" applyBorder="1" applyAlignment="1">
      <alignment horizontal="centerContinuous" vertical="center"/>
    </xf>
    <xf numFmtId="0" fontId="40" fillId="0" borderId="34" xfId="0" applyNumberFormat="1" applyFont="1" applyBorder="1" applyAlignment="1">
      <alignment horizontal="centerContinuous" vertical="center"/>
    </xf>
    <xf numFmtId="0" fontId="19" fillId="0" borderId="58" xfId="0" applyNumberFormat="1" applyFont="1" applyBorder="1" applyAlignment="1">
      <alignment vertical="center"/>
    </xf>
    <xf numFmtId="173" fontId="19" fillId="0" borderId="51" xfId="0" applyNumberFormat="1" applyFont="1" applyBorder="1" applyAlignment="1">
      <alignment horizontal="left" vertical="center" indent="1"/>
    </xf>
    <xf numFmtId="173" fontId="19" fillId="0" borderId="0" xfId="0" applyNumberFormat="1" applyFont="1" applyBorder="1" applyAlignment="1">
      <alignment horizontal="left" vertical="center" indent="1"/>
    </xf>
    <xf numFmtId="173" fontId="49" fillId="0" borderId="51" xfId="0" applyNumberFormat="1" applyFont="1" applyBorder="1" applyAlignment="1">
      <alignment horizontal="left" vertical="center" indent="1"/>
    </xf>
    <xf numFmtId="173" fontId="49" fillId="0" borderId="0" xfId="0" applyNumberFormat="1" applyFont="1" applyBorder="1" applyAlignment="1">
      <alignment horizontal="left" vertical="center" indent="1"/>
    </xf>
    <xf numFmtId="173" fontId="49" fillId="0" borderId="15" xfId="0" applyNumberFormat="1" applyFont="1" applyBorder="1" applyAlignment="1">
      <alignment horizontal="left" vertical="center" indent="1"/>
    </xf>
    <xf numFmtId="0" fontId="19" fillId="0" borderId="58" xfId="0" applyNumberFormat="1" applyFont="1" applyFill="1" applyBorder="1" applyAlignment="1">
      <alignment vertical="center"/>
    </xf>
    <xf numFmtId="0" fontId="40" fillId="0" borderId="0" xfId="0" applyNumberFormat="1" applyFont="1" applyBorder="1" applyAlignment="1">
      <alignment horizontal="centerContinuous" vertical="center"/>
    </xf>
    <xf numFmtId="0" fontId="40" fillId="0" borderId="15" xfId="0" applyNumberFormat="1" applyFont="1" applyBorder="1" applyAlignment="1">
      <alignment horizontal="centerContinuous" vertical="center"/>
    </xf>
    <xf numFmtId="0" fontId="19" fillId="0" borderId="59" xfId="0" applyNumberFormat="1" applyFont="1" applyFill="1" applyBorder="1" applyAlignment="1">
      <alignment vertical="center"/>
    </xf>
    <xf numFmtId="173" fontId="19" fillId="0" borderId="52" xfId="0" applyNumberFormat="1" applyFont="1" applyBorder="1" applyAlignment="1">
      <alignment horizontal="left" vertical="center" indent="1"/>
    </xf>
    <xf numFmtId="173" fontId="19" fillId="0" borderId="17" xfId="0" applyNumberFormat="1" applyFont="1" applyBorder="1" applyAlignment="1">
      <alignment horizontal="left" vertical="center" indent="1"/>
    </xf>
    <xf numFmtId="173" fontId="49" fillId="0" borderId="52" xfId="0" applyNumberFormat="1" applyFont="1" applyBorder="1" applyAlignment="1">
      <alignment horizontal="left" vertical="center" indent="1"/>
    </xf>
    <xf numFmtId="173" fontId="49" fillId="0" borderId="17" xfId="0" applyNumberFormat="1" applyFont="1" applyBorder="1" applyAlignment="1">
      <alignment horizontal="left" vertical="center" indent="1"/>
    </xf>
    <xf numFmtId="173" fontId="49" fillId="0" borderId="19" xfId="0" applyNumberFormat="1" applyFont="1" applyBorder="1" applyAlignment="1">
      <alignment horizontal="left" vertical="center" indent="1"/>
    </xf>
    <xf numFmtId="0" fontId="63" fillId="0" borderId="14" xfId="0" applyFont="1" applyBorder="1"/>
    <xf numFmtId="0" fontId="19" fillId="0" borderId="0" xfId="0" applyFont="1" applyAlignment="1">
      <alignment vertical="top"/>
    </xf>
    <xf numFmtId="0" fontId="63" fillId="0" borderId="0" xfId="0" applyFont="1" applyBorder="1" applyAlignment="1">
      <alignment vertical="top"/>
    </xf>
    <xf numFmtId="0" fontId="19" fillId="0" borderId="0" xfId="0" applyFont="1" applyBorder="1" applyAlignment="1">
      <alignment vertical="top"/>
    </xf>
    <xf numFmtId="0" fontId="19" fillId="0" borderId="0" xfId="0" applyFont="1" applyFill="1" applyBorder="1" applyAlignment="1">
      <alignment horizontal="left" vertical="top"/>
    </xf>
    <xf numFmtId="0" fontId="19" fillId="0" borderId="49" xfId="0" applyFont="1" applyBorder="1" applyAlignment="1">
      <alignment horizontal="center" wrapText="1"/>
    </xf>
    <xf numFmtId="0" fontId="19" fillId="0" borderId="56" xfId="0" applyFont="1" applyBorder="1" applyAlignment="1">
      <alignment horizontal="center" wrapText="1"/>
    </xf>
    <xf numFmtId="0" fontId="19" fillId="0" borderId="61" xfId="0" applyFont="1" applyBorder="1" applyAlignment="1">
      <alignment horizontal="center" vertical="center" wrapText="1"/>
    </xf>
    <xf numFmtId="0" fontId="19" fillId="0" borderId="61" xfId="0" applyFont="1" applyBorder="1" applyAlignment="1">
      <alignment horizontal="center" wrapText="1"/>
    </xf>
    <xf numFmtId="0" fontId="19" fillId="0" borderId="62" xfId="0" applyFont="1" applyBorder="1" applyAlignment="1">
      <alignment horizontal="center" wrapText="1"/>
    </xf>
    <xf numFmtId="0" fontId="54" fillId="0" borderId="5" xfId="2" applyFont="1" applyBorder="1" applyAlignment="1">
      <alignment horizontal="centerContinuous" vertical="center"/>
    </xf>
    <xf numFmtId="0" fontId="41" fillId="0" borderId="0" xfId="2" applyFont="1" applyFill="1" applyBorder="1" applyAlignment="1">
      <alignment horizontal="centerContinuous"/>
    </xf>
    <xf numFmtId="0" fontId="65" fillId="0" borderId="0" xfId="2" applyFont="1" applyBorder="1" applyAlignment="1">
      <alignment horizontal="centerContinuous" vertical="center"/>
    </xf>
    <xf numFmtId="0" fontId="19" fillId="0" borderId="12" xfId="2" applyFont="1" applyBorder="1" applyAlignment="1">
      <alignment horizontal="centerContinuous" vertical="center"/>
    </xf>
    <xf numFmtId="0" fontId="19" fillId="0" borderId="12" xfId="2" applyFont="1" applyBorder="1" applyAlignment="1">
      <alignment horizontal="center" vertical="center"/>
    </xf>
    <xf numFmtId="0" fontId="19" fillId="0" borderId="11" xfId="2" applyFont="1" applyBorder="1" applyAlignment="1">
      <alignment horizontal="center" vertical="center"/>
    </xf>
    <xf numFmtId="176" fontId="19" fillId="0" borderId="0" xfId="2" applyNumberFormat="1" applyFont="1" applyBorder="1" applyAlignment="1">
      <alignment horizontal="center" vertical="center"/>
    </xf>
    <xf numFmtId="176" fontId="41" fillId="0" borderId="0" xfId="2" applyNumberFormat="1" applyFont="1"/>
    <xf numFmtId="0" fontId="19" fillId="0" borderId="42" xfId="2" applyFont="1" applyBorder="1" applyAlignment="1">
      <alignment horizontal="centerContinuous" vertical="center"/>
    </xf>
    <xf numFmtId="0" fontId="19" fillId="0" borderId="33" xfId="2" applyFont="1" applyBorder="1" applyAlignment="1">
      <alignment horizontal="center" vertical="center"/>
    </xf>
    <xf numFmtId="176" fontId="19" fillId="0" borderId="15" xfId="2" applyNumberFormat="1" applyFont="1" applyBorder="1" applyAlignment="1">
      <alignment horizontal="center" vertical="center"/>
    </xf>
    <xf numFmtId="176" fontId="19" fillId="0" borderId="17" xfId="2" applyNumberFormat="1" applyFont="1" applyFill="1" applyBorder="1" applyAlignment="1">
      <alignment horizontal="center" vertical="center"/>
    </xf>
    <xf numFmtId="176" fontId="19" fillId="0" borderId="17" xfId="2" applyNumberFormat="1" applyFont="1" applyBorder="1" applyAlignment="1">
      <alignment horizontal="center" vertical="center"/>
    </xf>
    <xf numFmtId="176" fontId="19" fillId="0" borderId="19" xfId="2" applyNumberFormat="1" applyFont="1" applyBorder="1" applyAlignment="1">
      <alignment horizontal="center" vertical="center"/>
    </xf>
    <xf numFmtId="176" fontId="41" fillId="0" borderId="0" xfId="2" applyNumberFormat="1" applyFont="1" applyFill="1"/>
    <xf numFmtId="0" fontId="82" fillId="0" borderId="0" xfId="2" applyNumberFormat="1" applyFont="1" applyFill="1" applyBorder="1" applyAlignment="1">
      <alignment horizontal="centerContinuous" vertical="center" wrapText="1"/>
    </xf>
    <xf numFmtId="0" fontId="19" fillId="0" borderId="0" xfId="2" applyNumberFormat="1" applyFont="1" applyFill="1" applyBorder="1" applyAlignment="1">
      <alignment horizontal="centerContinuous" vertical="center"/>
    </xf>
    <xf numFmtId="0" fontId="40" fillId="0" borderId="0" xfId="2" applyNumberFormat="1" applyFont="1" applyFill="1" applyBorder="1" applyAlignment="1">
      <alignment horizontal="centerContinuous" vertical="center"/>
    </xf>
    <xf numFmtId="0" fontId="19" fillId="0" borderId="46" xfId="2" applyNumberFormat="1" applyFont="1" applyFill="1" applyBorder="1" applyAlignment="1">
      <alignment horizontal="center" vertical="center"/>
    </xf>
    <xf numFmtId="0" fontId="19" fillId="0" borderId="1" xfId="2" applyNumberFormat="1" applyFont="1" applyFill="1" applyBorder="1" applyAlignment="1">
      <alignment horizontal="center" vertical="center" wrapText="1"/>
    </xf>
    <xf numFmtId="0" fontId="19" fillId="0" borderId="21" xfId="2" applyNumberFormat="1" applyFont="1" applyFill="1" applyBorder="1" applyAlignment="1">
      <alignment horizontal="center" vertical="center" wrapText="1"/>
    </xf>
    <xf numFmtId="0" fontId="19" fillId="0" borderId="40" xfId="2" applyNumberFormat="1" applyFont="1" applyFill="1" applyBorder="1" applyAlignment="1">
      <alignment horizontal="center" vertical="center"/>
    </xf>
    <xf numFmtId="0" fontId="19" fillId="0" borderId="5" xfId="2" applyNumberFormat="1" applyFont="1" applyFill="1" applyBorder="1" applyAlignment="1">
      <alignment horizontal="center" vertical="center" wrapText="1"/>
    </xf>
    <xf numFmtId="0" fontId="41" fillId="0" borderId="15" xfId="2" applyFont="1" applyFill="1" applyBorder="1" applyAlignment="1">
      <alignment horizontal="center" vertical="center" wrapText="1"/>
    </xf>
    <xf numFmtId="0" fontId="19" fillId="0" borderId="15" xfId="2" applyNumberFormat="1" applyFont="1" applyFill="1" applyBorder="1" applyAlignment="1">
      <alignment horizontal="center" vertical="center" wrapText="1"/>
    </xf>
    <xf numFmtId="0" fontId="41" fillId="0" borderId="16" xfId="2" applyFont="1" applyFill="1" applyBorder="1" applyAlignment="1">
      <alignment horizontal="center" vertical="center" wrapText="1"/>
    </xf>
    <xf numFmtId="0" fontId="41" fillId="0" borderId="19" xfId="2" applyFont="1" applyFill="1" applyBorder="1" applyAlignment="1">
      <alignment horizontal="center" vertical="center" wrapText="1"/>
    </xf>
    <xf numFmtId="0" fontId="19" fillId="0" borderId="16" xfId="2" applyNumberFormat="1" applyFont="1" applyFill="1" applyBorder="1" applyAlignment="1">
      <alignment horizontal="center" vertical="center" wrapText="1"/>
    </xf>
    <xf numFmtId="0" fontId="19" fillId="0" borderId="19" xfId="2" applyNumberFormat="1" applyFont="1" applyFill="1" applyBorder="1" applyAlignment="1">
      <alignment horizontal="center" vertical="center" wrapText="1"/>
    </xf>
    <xf numFmtId="0" fontId="19" fillId="0" borderId="30" xfId="2" applyNumberFormat="1" applyFont="1" applyFill="1" applyBorder="1" applyAlignment="1">
      <alignment horizontal="center" vertical="center" wrapText="1"/>
    </xf>
    <xf numFmtId="0" fontId="19" fillId="0" borderId="8" xfId="2" applyNumberFormat="1" applyFont="1" applyFill="1" applyBorder="1" applyAlignment="1">
      <alignment horizontal="center" vertical="center" wrapText="1"/>
    </xf>
    <xf numFmtId="0" fontId="19" fillId="0" borderId="42" xfId="2" applyNumberFormat="1" applyFont="1" applyFill="1" applyBorder="1" applyAlignment="1">
      <alignment horizontal="center" vertical="center"/>
    </xf>
    <xf numFmtId="0" fontId="19" fillId="0" borderId="28" xfId="2" applyNumberFormat="1" applyFont="1" applyFill="1" applyBorder="1" applyAlignment="1">
      <alignment horizontal="center" vertical="center" wrapText="1"/>
    </xf>
    <xf numFmtId="0" fontId="40" fillId="0" borderId="15" xfId="2" applyNumberFormat="1" applyFont="1" applyFill="1" applyBorder="1" applyAlignment="1">
      <alignment horizontal="centerContinuous" vertical="center"/>
    </xf>
    <xf numFmtId="164" fontId="19" fillId="0" borderId="15" xfId="2" applyNumberFormat="1" applyFont="1" applyFill="1" applyBorder="1" applyAlignment="1">
      <alignment horizontal="center"/>
    </xf>
    <xf numFmtId="175" fontId="19" fillId="0" borderId="0" xfId="2" applyNumberFormat="1" applyFont="1" applyFill="1" applyBorder="1" applyAlignment="1">
      <alignment horizontal="left" vertical="center"/>
    </xf>
    <xf numFmtId="0" fontId="19" fillId="0" borderId="48" xfId="2" applyNumberFormat="1" applyFont="1" applyFill="1" applyBorder="1" applyAlignment="1">
      <alignment vertical="center"/>
    </xf>
    <xf numFmtId="164" fontId="19" fillId="0" borderId="17" xfId="2" applyNumberFormat="1" applyFont="1" applyFill="1" applyBorder="1" applyAlignment="1">
      <alignment horizontal="center"/>
    </xf>
    <xf numFmtId="164" fontId="19" fillId="0" borderId="19" xfId="2" applyNumberFormat="1" applyFont="1" applyFill="1" applyBorder="1" applyAlignment="1">
      <alignment horizontal="center"/>
    </xf>
    <xf numFmtId="0" fontId="41" fillId="0" borderId="0" xfId="2" applyNumberFormat="1" applyFont="1" applyFill="1"/>
    <xf numFmtId="0" fontId="19" fillId="0" borderId="0" xfId="2" applyNumberFormat="1" applyFont="1" applyFill="1" applyBorder="1" applyAlignment="1">
      <alignment vertical="top"/>
    </xf>
    <xf numFmtId="0" fontId="19" fillId="0" borderId="0" xfId="2" applyNumberFormat="1" applyFont="1" applyFill="1" applyAlignment="1">
      <alignment vertical="top"/>
    </xf>
    <xf numFmtId="0" fontId="19" fillId="0" borderId="0" xfId="2" applyNumberFormat="1" applyFont="1" applyFill="1" applyBorder="1" applyAlignment="1">
      <alignment horizontal="left" vertical="top"/>
    </xf>
    <xf numFmtId="0" fontId="38" fillId="0" borderId="0" xfId="2" applyFont="1" applyAlignment="1">
      <alignment horizontal="centerContinuous" wrapText="1"/>
    </xf>
    <xf numFmtId="0" fontId="38" fillId="0" borderId="0" xfId="2" applyFont="1" applyAlignment="1">
      <alignment horizontal="centerContinuous" vertical="center"/>
    </xf>
    <xf numFmtId="0" fontId="41" fillId="0" borderId="6" xfId="2" applyFont="1" applyBorder="1" applyAlignment="1">
      <alignment horizontal="centerContinuous" vertical="center"/>
    </xf>
    <xf numFmtId="0" fontId="41" fillId="0" borderId="13" xfId="2" applyFont="1" applyBorder="1" applyAlignment="1">
      <alignment horizontal="centerContinuous" vertical="center"/>
    </xf>
    <xf numFmtId="0" fontId="41" fillId="0" borderId="11" xfId="2" applyFont="1" applyBorder="1" applyAlignment="1">
      <alignment horizontal="centerContinuous" vertical="center"/>
    </xf>
    <xf numFmtId="0" fontId="41" fillId="0" borderId="27" xfId="2" applyFont="1" applyBorder="1" applyAlignment="1">
      <alignment horizontal="left" vertical="top"/>
    </xf>
    <xf numFmtId="0" fontId="41" fillId="0" borderId="9" xfId="2" applyFont="1" applyBorder="1" applyAlignment="1">
      <alignment horizontal="center" vertical="top"/>
    </xf>
    <xf numFmtId="167" fontId="41" fillId="0" borderId="0" xfId="2" applyNumberFormat="1" applyFont="1" applyBorder="1" applyAlignment="1">
      <alignment horizontal="center" vertical="top"/>
    </xf>
    <xf numFmtId="0" fontId="42" fillId="0" borderId="6" xfId="2" applyFont="1" applyBorder="1" applyAlignment="1">
      <alignment horizontal="left" vertical="top"/>
    </xf>
    <xf numFmtId="0" fontId="41" fillId="0" borderId="6" xfId="2" applyFont="1" applyBorder="1" applyAlignment="1">
      <alignment horizontal="left" vertical="top"/>
    </xf>
    <xf numFmtId="164" fontId="41" fillId="0" borderId="9" xfId="2" applyNumberFormat="1" applyFont="1" applyFill="1" applyBorder="1" applyAlignment="1">
      <alignment horizontal="right" vertical="top"/>
    </xf>
    <xf numFmtId="164" fontId="41" fillId="0" borderId="0" xfId="2" applyNumberFormat="1" applyFont="1" applyFill="1" applyBorder="1" applyAlignment="1">
      <alignment horizontal="right" vertical="top"/>
    </xf>
    <xf numFmtId="0" fontId="41" fillId="0" borderId="0" xfId="2" applyFont="1" applyAlignment="1"/>
    <xf numFmtId="167" fontId="56" fillId="0" borderId="0" xfId="2" applyNumberFormat="1" applyFont="1" applyBorder="1" applyAlignment="1">
      <alignment horizontal="center" vertical="top"/>
    </xf>
    <xf numFmtId="0" fontId="56" fillId="0" borderId="9" xfId="2" applyFont="1" applyBorder="1" applyAlignment="1">
      <alignment horizontal="center" vertical="top"/>
    </xf>
    <xf numFmtId="0" fontId="40" fillId="0" borderId="0" xfId="2" applyFont="1" applyBorder="1" applyAlignment="1">
      <alignment vertical="top" wrapText="1"/>
    </xf>
    <xf numFmtId="0" fontId="40" fillId="0" borderId="6" xfId="2" applyFont="1" applyBorder="1" applyAlignment="1">
      <alignment vertical="top"/>
    </xf>
    <xf numFmtId="0" fontId="42" fillId="0" borderId="0" xfId="2" applyFont="1" applyBorder="1" applyAlignment="1">
      <alignment vertical="top"/>
    </xf>
    <xf numFmtId="0" fontId="41" fillId="0" borderId="0" xfId="2" applyFont="1" applyBorder="1" applyAlignment="1">
      <alignment vertical="top"/>
    </xf>
    <xf numFmtId="0" fontId="40" fillId="0" borderId="6" xfId="2" quotePrefix="1" applyFont="1" applyBorder="1" applyAlignment="1">
      <alignment vertical="top"/>
    </xf>
    <xf numFmtId="0" fontId="42" fillId="0" borderId="0" xfId="2" applyFont="1" applyFill="1" applyAlignment="1">
      <alignment vertical="top"/>
    </xf>
    <xf numFmtId="164" fontId="42" fillId="0" borderId="0" xfId="2" applyNumberFormat="1" applyFont="1" applyFill="1" applyBorder="1" applyAlignment="1">
      <alignment horizontal="left" vertical="top"/>
    </xf>
    <xf numFmtId="0" fontId="42" fillId="0" borderId="0" xfId="2" applyFont="1" applyAlignment="1">
      <alignment vertical="top"/>
    </xf>
    <xf numFmtId="164" fontId="42" fillId="0" borderId="0" xfId="2" applyNumberFormat="1" applyFont="1" applyBorder="1" applyAlignment="1">
      <alignment horizontal="left" vertical="top"/>
    </xf>
    <xf numFmtId="0" fontId="41" fillId="0" borderId="0" xfId="4" applyFont="1"/>
    <xf numFmtId="168" fontId="56" fillId="0" borderId="0" xfId="4" applyNumberFormat="1" applyFont="1" applyAlignment="1">
      <alignment horizontal="left" vertical="center"/>
    </xf>
    <xf numFmtId="0" fontId="63" fillId="0" borderId="0" xfId="4" applyFont="1"/>
    <xf numFmtId="0" fontId="41" fillId="0" borderId="28" xfId="2" applyFont="1" applyBorder="1" applyAlignment="1">
      <alignment horizontal="centerContinuous" vertical="center"/>
    </xf>
    <xf numFmtId="0" fontId="97" fillId="0" borderId="6" xfId="2" applyFont="1" applyBorder="1" applyAlignment="1">
      <alignment horizontal="left" vertical="top"/>
    </xf>
    <xf numFmtId="167" fontId="41" fillId="0" borderId="0" xfId="2" applyNumberFormat="1" applyFont="1" applyBorder="1" applyAlignment="1">
      <alignment horizontal="right" vertical="top"/>
    </xf>
    <xf numFmtId="0" fontId="41" fillId="0" borderId="0" xfId="4" applyFont="1" applyAlignment="1">
      <alignment horizontal="right"/>
    </xf>
    <xf numFmtId="0" fontId="40" fillId="0" borderId="0" xfId="2" applyFont="1" applyAlignment="1">
      <alignment horizontal="left" vertical="center"/>
    </xf>
    <xf numFmtId="0" fontId="41" fillId="0" borderId="0" xfId="2" applyFont="1" applyAlignment="1">
      <alignment horizontal="left" vertical="center"/>
    </xf>
    <xf numFmtId="0" fontId="42" fillId="0" borderId="0" xfId="4" applyFont="1" applyAlignment="1">
      <alignment horizontal="left" vertical="center"/>
    </xf>
    <xf numFmtId="0" fontId="42" fillId="0" borderId="0" xfId="4" applyFont="1" applyBorder="1" applyAlignment="1">
      <alignment horizontal="left" vertical="center"/>
    </xf>
    <xf numFmtId="0" fontId="41" fillId="0" borderId="0" xfId="4" applyFont="1" applyAlignment="1">
      <alignment horizontal="left" vertical="center"/>
    </xf>
    <xf numFmtId="0" fontId="63" fillId="0" borderId="0" xfId="4" applyFont="1" applyAlignment="1">
      <alignment horizontal="left" vertical="center"/>
    </xf>
    <xf numFmtId="164" fontId="42" fillId="0" borderId="0" xfId="4" applyNumberFormat="1" applyFont="1" applyBorder="1" applyAlignment="1">
      <alignment horizontal="left" vertical="center"/>
    </xf>
    <xf numFmtId="0" fontId="42" fillId="0" borderId="0" xfId="4" applyFont="1" applyBorder="1"/>
    <xf numFmtId="0" fontId="42" fillId="0" borderId="0" xfId="4" applyFont="1"/>
    <xf numFmtId="0" fontId="41" fillId="0" borderId="0" xfId="4" applyFont="1" applyBorder="1"/>
    <xf numFmtId="0" fontId="40" fillId="0" borderId="0" xfId="2" applyFont="1" applyBorder="1"/>
    <xf numFmtId="0" fontId="47" fillId="0" borderId="0" xfId="2" applyNumberFormat="1" applyFont="1" applyFill="1" applyBorder="1" applyAlignment="1">
      <alignment horizontal="centerContinuous"/>
    </xf>
    <xf numFmtId="0" fontId="40" fillId="0" borderId="0" xfId="2" applyNumberFormat="1" applyFont="1" applyFill="1" applyBorder="1" applyAlignment="1">
      <alignment horizontal="centerContinuous"/>
    </xf>
    <xf numFmtId="0" fontId="40" fillId="0" borderId="0" xfId="2" applyNumberFormat="1" applyFont="1" applyFill="1" applyBorder="1" applyAlignment="1">
      <alignment horizontal="centerContinuous" vertical="top" wrapText="1"/>
    </xf>
    <xf numFmtId="0" fontId="40" fillId="0" borderId="0" xfId="2" applyNumberFormat="1" applyFont="1" applyFill="1" applyBorder="1" applyAlignment="1">
      <alignment horizontal="centerContinuous" vertical="center" wrapText="1"/>
    </xf>
    <xf numFmtId="0" fontId="19" fillId="0" borderId="43" xfId="2" applyNumberFormat="1" applyFont="1" applyFill="1" applyBorder="1" applyAlignment="1">
      <alignment horizontal="center"/>
    </xf>
    <xf numFmtId="0" fontId="19" fillId="0" borderId="11" xfId="2" applyNumberFormat="1" applyFont="1" applyFill="1" applyBorder="1" applyAlignment="1">
      <alignment horizontal="centerContinuous" vertical="center"/>
    </xf>
    <xf numFmtId="0" fontId="19" fillId="0" borderId="38" xfId="2" applyNumberFormat="1" applyFont="1" applyFill="1" applyBorder="1" applyAlignment="1">
      <alignment horizontal="centerContinuous" vertical="center"/>
    </xf>
    <xf numFmtId="0" fontId="19" fillId="0" borderId="33" xfId="2" applyNumberFormat="1" applyFont="1" applyFill="1" applyBorder="1" applyAlignment="1">
      <alignment horizontal="centerContinuous" vertical="center"/>
    </xf>
    <xf numFmtId="0" fontId="19" fillId="0" borderId="41" xfId="2" applyNumberFormat="1" applyFont="1" applyFill="1" applyBorder="1" applyAlignment="1">
      <alignment horizontal="center" vertical="center"/>
    </xf>
    <xf numFmtId="0" fontId="19" fillId="0" borderId="63" xfId="2" applyNumberFormat="1" applyFont="1" applyFill="1" applyBorder="1" applyAlignment="1">
      <alignment horizontal="center" vertical="center"/>
    </xf>
    <xf numFmtId="0" fontId="104" fillId="0" borderId="0" xfId="8" applyFont="1" applyFill="1" applyBorder="1"/>
    <xf numFmtId="0" fontId="19" fillId="0" borderId="40" xfId="2" applyNumberFormat="1" applyFont="1" applyFill="1" applyBorder="1" applyAlignment="1">
      <alignment horizontal="left" vertical="center" indent="1"/>
    </xf>
    <xf numFmtId="164" fontId="19" fillId="0" borderId="0" xfId="2" applyNumberFormat="1" applyFont="1" applyFill="1" applyBorder="1" applyAlignment="1">
      <alignment horizontal="center" vertical="center"/>
    </xf>
    <xf numFmtId="0" fontId="19" fillId="0" borderId="42" xfId="2" applyNumberFormat="1" applyFont="1" applyFill="1" applyBorder="1" applyAlignment="1">
      <alignment horizontal="left" vertical="center" indent="1"/>
    </xf>
    <xf numFmtId="164" fontId="19" fillId="0" borderId="11" xfId="2" applyNumberFormat="1" applyFont="1" applyFill="1" applyBorder="1" applyAlignment="1">
      <alignment horizontal="center" vertical="center"/>
    </xf>
    <xf numFmtId="173" fontId="19" fillId="0" borderId="33" xfId="2" applyNumberFormat="1" applyFont="1" applyFill="1" applyBorder="1" applyAlignment="1">
      <alignment horizontal="center" vertical="center"/>
    </xf>
    <xf numFmtId="0" fontId="40" fillId="0" borderId="37" xfId="2" applyNumberFormat="1" applyFont="1" applyFill="1" applyBorder="1" applyAlignment="1">
      <alignment horizontal="centerContinuous"/>
    </xf>
    <xf numFmtId="0" fontId="40" fillId="0" borderId="36" xfId="2" applyNumberFormat="1" applyFont="1" applyFill="1" applyBorder="1" applyAlignment="1">
      <alignment horizontal="centerContinuous"/>
    </xf>
    <xf numFmtId="0" fontId="19" fillId="0" borderId="10" xfId="2" applyNumberFormat="1" applyFont="1" applyFill="1" applyBorder="1" applyAlignment="1">
      <alignment horizontal="centerContinuous" vertical="center"/>
    </xf>
    <xf numFmtId="0" fontId="19" fillId="0" borderId="39" xfId="2" applyNumberFormat="1" applyFont="1" applyFill="1" applyBorder="1" applyAlignment="1">
      <alignment horizontal="centerContinuous" vertical="center"/>
    </xf>
    <xf numFmtId="174" fontId="41" fillId="0" borderId="5" xfId="2" applyNumberFormat="1" applyFont="1" applyFill="1" applyBorder="1"/>
    <xf numFmtId="173" fontId="19" fillId="0" borderId="0" xfId="2" applyNumberFormat="1" applyFont="1" applyFill="1" applyBorder="1" applyAlignment="1">
      <alignment horizontal="centerContinuous" vertical="center"/>
    </xf>
    <xf numFmtId="0" fontId="19" fillId="0" borderId="0" xfId="2" applyNumberFormat="1" applyFont="1" applyFill="1" applyBorder="1" applyAlignment="1">
      <alignment horizontal="left" vertical="center" indent="1"/>
    </xf>
    <xf numFmtId="173" fontId="19" fillId="0" borderId="15" xfId="2" applyNumberFormat="1" applyFont="1" applyFill="1" applyBorder="1" applyAlignment="1">
      <alignment horizontal="right" vertical="center"/>
    </xf>
    <xf numFmtId="0" fontId="19" fillId="0" borderId="5" xfId="2" applyNumberFormat="1" applyFont="1" applyFill="1" applyBorder="1" applyAlignment="1">
      <alignment horizontal="left" vertical="center" indent="1"/>
    </xf>
    <xf numFmtId="0" fontId="19" fillId="0" borderId="6" xfId="2" applyNumberFormat="1" applyFont="1" applyFill="1" applyBorder="1" applyAlignment="1">
      <alignment vertical="center"/>
    </xf>
    <xf numFmtId="173" fontId="19" fillId="0" borderId="6" xfId="2" applyNumberFormat="1" applyFont="1" applyFill="1" applyBorder="1" applyAlignment="1">
      <alignment horizontal="right" vertical="center"/>
    </xf>
    <xf numFmtId="173" fontId="19" fillId="0" borderId="9" xfId="2" applyNumberFormat="1" applyFont="1" applyFill="1" applyBorder="1" applyAlignment="1">
      <alignment horizontal="right" vertical="center"/>
    </xf>
    <xf numFmtId="164" fontId="19" fillId="0" borderId="6" xfId="2" applyNumberFormat="1" applyFont="1" applyFill="1" applyBorder="1" applyAlignment="1">
      <alignment horizontal="right" vertical="center"/>
    </xf>
    <xf numFmtId="164" fontId="19" fillId="0" borderId="9" xfId="2" applyNumberFormat="1" applyFont="1" applyFill="1" applyBorder="1" applyAlignment="1">
      <alignment horizontal="right" vertical="center"/>
    </xf>
    <xf numFmtId="164" fontId="19" fillId="0" borderId="0" xfId="2" applyNumberFormat="1" applyFont="1" applyFill="1" applyBorder="1" applyAlignment="1">
      <alignment horizontal="right" vertical="center"/>
    </xf>
    <xf numFmtId="0" fontId="19" fillId="0" borderId="14" xfId="2" applyNumberFormat="1" applyFont="1" applyFill="1" applyBorder="1" applyAlignment="1">
      <alignment horizontal="left" vertical="center" indent="1"/>
    </xf>
    <xf numFmtId="0" fontId="61" fillId="0" borderId="6" xfId="2" applyNumberFormat="1" applyFont="1" applyFill="1" applyBorder="1" applyAlignment="1">
      <alignment horizontal="right" vertical="center"/>
    </xf>
    <xf numFmtId="0" fontId="41" fillId="0" borderId="5" xfId="2" applyNumberFormat="1" applyFont="1" applyFill="1" applyBorder="1" applyAlignment="1">
      <alignment horizontal="left" indent="1"/>
    </xf>
    <xf numFmtId="164" fontId="41" fillId="0" borderId="14" xfId="2" applyNumberFormat="1" applyFont="1" applyFill="1" applyBorder="1"/>
    <xf numFmtId="164" fontId="19" fillId="0" borderId="14" xfId="2" applyNumberFormat="1" applyFont="1" applyFill="1" applyBorder="1" applyAlignment="1">
      <alignment horizontal="right" vertical="center"/>
    </xf>
    <xf numFmtId="0" fontId="61" fillId="0" borderId="0" xfId="2" applyNumberFormat="1" applyFont="1" applyFill="1" applyBorder="1" applyAlignment="1">
      <alignment horizontal="right" vertical="center"/>
    </xf>
    <xf numFmtId="0" fontId="41" fillId="0" borderId="14" xfId="2" applyNumberFormat="1" applyFont="1" applyFill="1" applyBorder="1" applyAlignment="1">
      <alignment horizontal="left" indent="1"/>
    </xf>
    <xf numFmtId="0" fontId="19" fillId="0" borderId="16" xfId="2" applyNumberFormat="1" applyFont="1" applyFill="1" applyBorder="1" applyAlignment="1">
      <alignment horizontal="left" vertical="center" indent="1"/>
    </xf>
    <xf numFmtId="0" fontId="41" fillId="0" borderId="17" xfId="2" applyFont="1" applyFill="1" applyBorder="1"/>
    <xf numFmtId="164" fontId="19" fillId="0" borderId="18" xfId="2" applyNumberFormat="1" applyFont="1" applyFill="1" applyBorder="1" applyAlignment="1">
      <alignment horizontal="right" vertical="center"/>
    </xf>
    <xf numFmtId="0" fontId="19" fillId="0" borderId="18" xfId="2" applyNumberFormat="1" applyFont="1" applyFill="1" applyBorder="1" applyAlignment="1">
      <alignment horizontal="left" vertical="center" indent="1"/>
    </xf>
    <xf numFmtId="173" fontId="19" fillId="0" borderId="17" xfId="2" applyNumberFormat="1" applyFont="1" applyFill="1" applyBorder="1" applyAlignment="1">
      <alignment horizontal="right" vertical="center"/>
    </xf>
    <xf numFmtId="173" fontId="19" fillId="0" borderId="19" xfId="2" applyNumberFormat="1" applyFont="1" applyFill="1" applyBorder="1" applyAlignment="1">
      <alignment horizontal="right" vertical="center"/>
    </xf>
    <xf numFmtId="0" fontId="40" fillId="0" borderId="1" xfId="2" applyNumberFormat="1" applyFont="1" applyFill="1" applyBorder="1" applyAlignment="1">
      <alignment horizontal="centerContinuous" vertical="top"/>
    </xf>
    <xf numFmtId="0" fontId="40" fillId="0" borderId="26" xfId="2" applyNumberFormat="1" applyFont="1" applyFill="1" applyBorder="1" applyAlignment="1">
      <alignment horizontal="centerContinuous" vertical="top"/>
    </xf>
    <xf numFmtId="0" fontId="40" fillId="0" borderId="25" xfId="2" applyNumberFormat="1" applyFont="1" applyFill="1" applyBorder="1" applyAlignment="1">
      <alignment horizontal="centerContinuous" vertical="top"/>
    </xf>
    <xf numFmtId="0" fontId="40" fillId="0" borderId="64" xfId="2" applyNumberFormat="1" applyFont="1" applyFill="1" applyBorder="1" applyAlignment="1">
      <alignment horizontal="centerContinuous" vertical="top"/>
    </xf>
    <xf numFmtId="0" fontId="19" fillId="0" borderId="0" xfId="2" applyFont="1" applyFill="1" applyBorder="1" applyAlignment="1">
      <alignment vertical="top"/>
    </xf>
    <xf numFmtId="173" fontId="19" fillId="0" borderId="0" xfId="2" applyNumberFormat="1" applyFont="1" applyFill="1" applyBorder="1" applyAlignment="1">
      <alignment horizontal="right" vertical="top"/>
    </xf>
    <xf numFmtId="0" fontId="19" fillId="0" borderId="0" xfId="2" quotePrefix="1" applyFont="1" applyFill="1" applyBorder="1" applyAlignment="1">
      <alignment vertical="top"/>
    </xf>
    <xf numFmtId="0" fontId="19" fillId="0" borderId="0" xfId="2" applyNumberFormat="1" applyFont="1" applyAlignment="1">
      <alignment horizontal="centerContinuous" vertical="center"/>
    </xf>
    <xf numFmtId="0" fontId="40" fillId="0" borderId="0" xfId="2" applyFont="1" applyAlignment="1"/>
    <xf numFmtId="0" fontId="40" fillId="0" borderId="17" xfId="2" applyNumberFormat="1" applyFont="1" applyBorder="1" applyAlignment="1">
      <alignment horizontal="centerContinuous" vertical="center"/>
    </xf>
    <xf numFmtId="0" fontId="19" fillId="0" borderId="33" xfId="2" applyNumberFormat="1" applyFont="1" applyBorder="1" applyAlignment="1">
      <alignment horizontal="center" vertical="center" wrapText="1"/>
    </xf>
    <xf numFmtId="0" fontId="19" fillId="0" borderId="71" xfId="2" applyNumberFormat="1" applyFont="1" applyBorder="1" applyAlignment="1">
      <alignment horizontal="center" vertical="center"/>
    </xf>
    <xf numFmtId="0" fontId="19" fillId="0" borderId="92" xfId="2" applyNumberFormat="1" applyFont="1" applyBorder="1" applyAlignment="1">
      <alignment horizontal="center" vertical="center"/>
    </xf>
    <xf numFmtId="0" fontId="19" fillId="0" borderId="13" xfId="2" applyNumberFormat="1" applyFont="1" applyFill="1" applyBorder="1" applyAlignment="1">
      <alignment horizontal="center" vertical="center" wrapText="1"/>
    </xf>
    <xf numFmtId="0" fontId="19" fillId="0" borderId="25" xfId="2" applyNumberFormat="1" applyFont="1" applyBorder="1" applyAlignment="1">
      <alignment horizontal="center" vertical="center" wrapText="1"/>
    </xf>
    <xf numFmtId="0" fontId="104" fillId="0" borderId="0" xfId="8" applyFont="1"/>
    <xf numFmtId="0" fontId="65" fillId="0" borderId="0" xfId="2" applyNumberFormat="1" applyFont="1" applyBorder="1" applyAlignment="1">
      <alignment horizontal="centerContinuous" vertical="center"/>
    </xf>
    <xf numFmtId="0" fontId="65" fillId="0" borderId="15" xfId="2" applyNumberFormat="1" applyFont="1" applyBorder="1" applyAlignment="1">
      <alignment horizontal="centerContinuous" vertical="center"/>
    </xf>
    <xf numFmtId="0" fontId="19" fillId="0" borderId="0" xfId="2" applyFont="1" applyFill="1" applyBorder="1" applyAlignment="1"/>
    <xf numFmtId="0" fontId="19" fillId="0" borderId="0" xfId="2" applyFont="1" applyBorder="1" applyAlignment="1">
      <alignment horizontal="left"/>
    </xf>
    <xf numFmtId="0" fontId="19" fillId="0" borderId="0" xfId="2" applyFont="1" applyBorder="1" applyAlignment="1">
      <alignment horizontal="centerContinuous"/>
    </xf>
    <xf numFmtId="0" fontId="19" fillId="0" borderId="0" xfId="2" applyNumberFormat="1" applyFont="1" applyBorder="1" applyAlignment="1">
      <alignment horizontal="center" vertical="center"/>
    </xf>
    <xf numFmtId="170" fontId="19" fillId="0" borderId="0" xfId="2" applyNumberFormat="1" applyFont="1" applyBorder="1" applyAlignment="1">
      <alignment horizontal="center" vertical="center"/>
    </xf>
    <xf numFmtId="170" fontId="19" fillId="0" borderId="6" xfId="2" applyNumberFormat="1" applyFont="1" applyBorder="1" applyAlignment="1">
      <alignment horizontal="center" vertical="center"/>
    </xf>
    <xf numFmtId="170" fontId="19" fillId="0" borderId="15" xfId="2" applyNumberFormat="1" applyFont="1" applyBorder="1" applyAlignment="1">
      <alignment horizontal="center" vertical="center"/>
    </xf>
    <xf numFmtId="170" fontId="41" fillId="0" borderId="0" xfId="2" applyNumberFormat="1" applyFont="1"/>
    <xf numFmtId="0" fontId="65" fillId="0" borderId="0" xfId="2" applyFont="1" applyBorder="1" applyAlignment="1">
      <alignment horizontal="centerContinuous"/>
    </xf>
    <xf numFmtId="0" fontId="19" fillId="0" borderId="0" xfId="2" applyFont="1" applyBorder="1" applyAlignment="1"/>
    <xf numFmtId="0" fontId="19" fillId="0" borderId="0" xfId="2" quotePrefix="1" applyFont="1" applyFill="1" applyBorder="1" applyAlignment="1">
      <alignment horizontal="centerContinuous"/>
    </xf>
    <xf numFmtId="0" fontId="65" fillId="0" borderId="5" xfId="2" applyNumberFormat="1" applyFont="1" applyBorder="1" applyAlignment="1">
      <alignment horizontal="centerContinuous" vertical="center"/>
    </xf>
    <xf numFmtId="0" fontId="65" fillId="0" borderId="40" xfId="2" applyNumberFormat="1" applyFont="1" applyBorder="1" applyAlignment="1">
      <alignment horizontal="centerContinuous" vertical="center"/>
    </xf>
    <xf numFmtId="0" fontId="65" fillId="0" borderId="34" xfId="2" applyNumberFormat="1" applyFont="1" applyBorder="1" applyAlignment="1">
      <alignment horizontal="centerContinuous" vertical="center"/>
    </xf>
    <xf numFmtId="0" fontId="65" fillId="0" borderId="6" xfId="2" applyNumberFormat="1" applyFont="1" applyBorder="1" applyAlignment="1">
      <alignment horizontal="centerContinuous" vertical="center"/>
    </xf>
    <xf numFmtId="0" fontId="19" fillId="0" borderId="0" xfId="2" applyFont="1" applyFill="1" applyBorder="1" applyAlignment="1">
      <alignment horizontal="center" vertical="top"/>
    </xf>
    <xf numFmtId="0" fontId="19" fillId="0" borderId="0" xfId="2" applyFont="1" applyBorder="1" applyAlignment="1">
      <alignment vertical="top"/>
    </xf>
    <xf numFmtId="0" fontId="19" fillId="0" borderId="0" xfId="2" applyFont="1" applyBorder="1" applyAlignment="1">
      <alignment horizontal="left" vertical="top"/>
    </xf>
    <xf numFmtId="0" fontId="19" fillId="0" borderId="0" xfId="2" applyFont="1" applyFill="1" applyBorder="1" applyAlignment="1">
      <alignment horizontal="centerContinuous" vertical="top"/>
    </xf>
    <xf numFmtId="0" fontId="19" fillId="0" borderId="0" xfId="2" applyFont="1" applyBorder="1" applyAlignment="1">
      <alignment horizontal="centerContinuous" vertical="top"/>
    </xf>
    <xf numFmtId="0" fontId="19" fillId="0" borderId="0" xfId="2" applyNumberFormat="1" applyFont="1" applyAlignment="1">
      <alignment vertical="top"/>
    </xf>
    <xf numFmtId="165" fontId="40" fillId="0" borderId="0" xfId="2" applyNumberFormat="1" applyFont="1"/>
    <xf numFmtId="171" fontId="40" fillId="0" borderId="0" xfId="2" applyNumberFormat="1" applyFont="1" applyAlignment="1">
      <alignment vertical="top"/>
    </xf>
    <xf numFmtId="0" fontId="105" fillId="0" borderId="0" xfId="2" applyFont="1" applyFill="1" applyAlignment="1">
      <alignment horizontal="centerContinuous" vertical="center"/>
    </xf>
    <xf numFmtId="0" fontId="64" fillId="0" borderId="0" xfId="2" applyFont="1" applyFill="1" applyAlignment="1">
      <alignment horizontal="centerContinuous" vertical="center"/>
    </xf>
    <xf numFmtId="0" fontId="19" fillId="0" borderId="22" xfId="2" applyFont="1" applyFill="1" applyBorder="1" applyAlignment="1">
      <alignment horizontal="centerContinuous" vertical="center"/>
    </xf>
    <xf numFmtId="0" fontId="60" fillId="0" borderId="26" xfId="2" applyFont="1" applyFill="1" applyBorder="1" applyAlignment="1">
      <alignment horizontal="centerContinuous" vertical="center"/>
    </xf>
    <xf numFmtId="0" fontId="60" fillId="0" borderId="25" xfId="2" applyFont="1" applyFill="1" applyBorder="1" applyAlignment="1">
      <alignment horizontal="centerContinuous" vertical="center"/>
    </xf>
    <xf numFmtId="0" fontId="19" fillId="0" borderId="23" xfId="2" applyFont="1" applyFill="1" applyBorder="1" applyAlignment="1">
      <alignment horizontal="centerContinuous" vertical="center"/>
    </xf>
    <xf numFmtId="0" fontId="60" fillId="0" borderId="20" xfId="2" applyFont="1" applyFill="1" applyBorder="1" applyAlignment="1">
      <alignment horizontal="centerContinuous" vertical="center"/>
    </xf>
    <xf numFmtId="0" fontId="60" fillId="0" borderId="35" xfId="2" applyFont="1" applyFill="1" applyBorder="1" applyAlignment="1">
      <alignment horizontal="centerContinuous" vertical="center"/>
    </xf>
    <xf numFmtId="0" fontId="108" fillId="0" borderId="0" xfId="2" applyFont="1" applyFill="1" applyBorder="1" applyAlignment="1">
      <alignment horizontal="centerContinuous"/>
    </xf>
    <xf numFmtId="0" fontId="108" fillId="0" borderId="15" xfId="2" applyFont="1" applyFill="1" applyBorder="1" applyAlignment="1">
      <alignment horizontal="centerContinuous"/>
    </xf>
    <xf numFmtId="166" fontId="60" fillId="0" borderId="0" xfId="2" applyNumberFormat="1" applyFont="1" applyFill="1" applyBorder="1" applyAlignment="1">
      <alignment horizontal="center" vertical="center"/>
    </xf>
    <xf numFmtId="166" fontId="60" fillId="0" borderId="6" xfId="2" applyNumberFormat="1" applyFont="1" applyFill="1" applyBorder="1" applyAlignment="1">
      <alignment horizontal="center" vertical="center"/>
    </xf>
    <xf numFmtId="166" fontId="60" fillId="0" borderId="15" xfId="2" applyNumberFormat="1" applyFont="1" applyFill="1" applyBorder="1" applyAlignment="1">
      <alignment horizontal="center" vertical="center"/>
    </xf>
    <xf numFmtId="0" fontId="19" fillId="0" borderId="5" xfId="2" applyFont="1" applyFill="1" applyBorder="1" applyAlignment="1">
      <alignment horizontal="left" vertical="center" indent="1"/>
    </xf>
    <xf numFmtId="0" fontId="19" fillId="0" borderId="5" xfId="2" applyFont="1" applyFill="1" applyBorder="1" applyAlignment="1">
      <alignment horizontal="right" vertical="center"/>
    </xf>
    <xf numFmtId="169" fontId="109" fillId="0" borderId="0" xfId="2" applyNumberFormat="1" applyFont="1" applyFill="1" applyBorder="1" applyAlignment="1">
      <alignment horizontal="center" vertical="center"/>
    </xf>
    <xf numFmtId="169" fontId="109" fillId="0" borderId="6" xfId="2" applyNumberFormat="1" applyFont="1" applyFill="1" applyBorder="1" applyAlignment="1">
      <alignment horizontal="center" vertical="center"/>
    </xf>
    <xf numFmtId="169" fontId="109" fillId="0" borderId="15" xfId="2" applyNumberFormat="1" applyFont="1" applyFill="1" applyBorder="1" applyAlignment="1">
      <alignment horizontal="center" vertical="center"/>
    </xf>
    <xf numFmtId="166" fontId="109" fillId="0" borderId="0" xfId="2" applyNumberFormat="1" applyFont="1" applyFill="1" applyBorder="1" applyAlignment="1">
      <alignment horizontal="center" vertical="center"/>
    </xf>
    <xf numFmtId="166" fontId="109" fillId="0" borderId="6" xfId="2" applyNumberFormat="1" applyFont="1" applyFill="1" applyBorder="1" applyAlignment="1">
      <alignment horizontal="center" vertical="center"/>
    </xf>
    <xf numFmtId="166" fontId="109" fillId="0" borderId="15" xfId="2" applyNumberFormat="1" applyFont="1" applyFill="1" applyBorder="1" applyAlignment="1">
      <alignment horizontal="center" vertical="center"/>
    </xf>
    <xf numFmtId="166" fontId="109" fillId="0" borderId="17" xfId="2" applyNumberFormat="1" applyFont="1" applyFill="1" applyBorder="1" applyAlignment="1">
      <alignment horizontal="center" vertical="center"/>
    </xf>
    <xf numFmtId="166" fontId="109" fillId="0" borderId="24" xfId="2" applyNumberFormat="1" applyFont="1" applyFill="1" applyBorder="1" applyAlignment="1">
      <alignment horizontal="center" vertical="center"/>
    </xf>
    <xf numFmtId="166" fontId="109" fillId="0" borderId="19" xfId="2" applyNumberFormat="1" applyFont="1" applyFill="1" applyBorder="1" applyAlignment="1">
      <alignment horizontal="center" vertical="center"/>
    </xf>
    <xf numFmtId="0" fontId="46" fillId="0" borderId="0" xfId="2" quotePrefix="1" applyFont="1" applyAlignment="1">
      <alignment horizontal="left" vertical="center" readingOrder="1"/>
    </xf>
    <xf numFmtId="0" fontId="97" fillId="0" borderId="0" xfId="2" applyFont="1" applyFill="1"/>
    <xf numFmtId="0" fontId="60" fillId="0" borderId="91" xfId="2" applyFont="1" applyFill="1" applyBorder="1" applyAlignment="1">
      <alignment horizontal="centerContinuous" vertical="center"/>
    </xf>
    <xf numFmtId="0" fontId="47" fillId="0" borderId="0" xfId="18" applyFont="1" applyFill="1" applyBorder="1" applyAlignment="1" applyProtection="1">
      <alignment horizontal="centerContinuous" vertical="center"/>
    </xf>
    <xf numFmtId="0" fontId="40" fillId="0" borderId="0" xfId="18" applyFont="1" applyFill="1" applyBorder="1" applyAlignment="1" applyProtection="1">
      <alignment horizontal="centerContinuous" vertical="center"/>
    </xf>
    <xf numFmtId="0" fontId="41" fillId="0" borderId="0" xfId="18" applyFont="1" applyFill="1" applyBorder="1" applyAlignment="1" applyProtection="1">
      <alignment horizontal="centerContinuous" vertical="center"/>
    </xf>
    <xf numFmtId="0" fontId="110" fillId="0" borderId="0" xfId="18" applyFont="1" applyFill="1" applyBorder="1" applyAlignment="1" applyProtection="1">
      <alignment horizontal="centerContinuous" vertical="center"/>
    </xf>
    <xf numFmtId="0" fontId="20" fillId="0" borderId="13" xfId="18" applyFont="1" applyFill="1" applyBorder="1" applyAlignment="1">
      <alignment horizontal="centerContinuous" vertical="center"/>
    </xf>
    <xf numFmtId="0" fontId="20" fillId="0" borderId="13" xfId="18" applyFont="1" applyFill="1" applyBorder="1" applyAlignment="1">
      <alignment horizontal="centerContinuous" vertical="center" wrapText="1"/>
    </xf>
    <xf numFmtId="0" fontId="20" fillId="0" borderId="11" xfId="18" applyFont="1" applyFill="1" applyBorder="1" applyAlignment="1">
      <alignment horizontal="centerContinuous" vertical="center" wrapText="1"/>
    </xf>
    <xf numFmtId="0" fontId="19" fillId="0" borderId="6" xfId="18" applyFont="1" applyFill="1" applyBorder="1" applyAlignment="1" applyProtection="1">
      <alignment vertical="center"/>
    </xf>
    <xf numFmtId="234" fontId="20" fillId="0" borderId="14" xfId="18" applyNumberFormat="1" applyFont="1" applyFill="1" applyBorder="1" applyAlignment="1">
      <alignment horizontal="center" vertical="center"/>
    </xf>
    <xf numFmtId="234" fontId="20" fillId="0" borderId="0" xfId="18" applyNumberFormat="1" applyFont="1" applyFill="1" applyBorder="1" applyAlignment="1">
      <alignment horizontal="center" vertical="center"/>
    </xf>
    <xf numFmtId="3" fontId="20" fillId="0" borderId="0" xfId="18" applyNumberFormat="1" applyFont="1" applyFill="1" applyBorder="1" applyAlignment="1">
      <alignment horizontal="center" vertical="center"/>
    </xf>
    <xf numFmtId="3" fontId="19" fillId="0" borderId="0" xfId="2" applyNumberFormat="1" applyFont="1" applyBorder="1" applyAlignment="1">
      <alignment horizontal="center" vertical="center"/>
    </xf>
    <xf numFmtId="0" fontId="19" fillId="0" borderId="6" xfId="18" applyFont="1" applyFill="1" applyBorder="1" applyAlignment="1" applyProtection="1">
      <alignment vertical="center" wrapText="1"/>
    </xf>
    <xf numFmtId="0" fontId="19" fillId="0" borderId="0" xfId="18" applyFont="1" applyFill="1" applyBorder="1" applyAlignment="1" applyProtection="1">
      <alignment vertical="center"/>
    </xf>
    <xf numFmtId="233" fontId="20" fillId="0" borderId="0" xfId="18" applyNumberFormat="1" applyFont="1" applyFill="1" applyBorder="1" applyAlignment="1" applyProtection="1">
      <alignment horizontal="center" vertical="center"/>
    </xf>
    <xf numFmtId="0" fontId="19" fillId="0" borderId="0" xfId="18" quotePrefix="1" applyFont="1" applyFill="1" applyBorder="1" applyAlignment="1" applyProtection="1">
      <alignment vertical="center"/>
    </xf>
    <xf numFmtId="229" fontId="38" fillId="0" borderId="0" xfId="22" applyFont="1" applyBorder="1" applyAlignment="1">
      <alignment horizontal="centerContinuous" vertical="center" wrapText="1"/>
    </xf>
    <xf numFmtId="229" fontId="54" fillId="0" borderId="0" xfId="22" applyFont="1" applyBorder="1" applyAlignment="1">
      <alignment horizontal="centerContinuous" vertical="center" wrapText="1"/>
    </xf>
    <xf numFmtId="229" fontId="54" fillId="0" borderId="0" xfId="22" applyFont="1" applyBorder="1" applyAlignment="1">
      <alignment horizontal="centerContinuous" vertical="center"/>
    </xf>
    <xf numFmtId="229" fontId="54" fillId="0" borderId="0" xfId="22" applyFont="1" applyFill="1" applyBorder="1" applyAlignment="1">
      <alignment horizontal="centerContinuous" vertical="center"/>
    </xf>
    <xf numFmtId="229" fontId="41" fillId="0" borderId="0" xfId="22" applyFont="1" applyFill="1" applyBorder="1" applyAlignment="1">
      <alignment horizontal="centerContinuous" vertical="center"/>
    </xf>
    <xf numFmtId="229" fontId="41" fillId="0" borderId="0" xfId="22" applyFont="1" applyBorder="1" applyAlignment="1">
      <alignment horizontal="centerContinuous" vertical="center"/>
    </xf>
    <xf numFmtId="229" fontId="41" fillId="0" borderId="0" xfId="22" applyFont="1" applyBorder="1"/>
    <xf numFmtId="229" fontId="41" fillId="0" borderId="0" xfId="22" applyFont="1"/>
    <xf numFmtId="229" fontId="54" fillId="0" borderId="0" xfId="22" applyFont="1"/>
    <xf numFmtId="229" fontId="40" fillId="0" borderId="0" xfId="22" applyFont="1" applyBorder="1" applyAlignment="1">
      <alignment horizontal="centerContinuous" vertical="center"/>
    </xf>
    <xf numFmtId="0" fontId="40" fillId="0" borderId="12" xfId="2" applyFont="1" applyFill="1" applyBorder="1" applyAlignment="1">
      <alignment horizontal="center" vertical="center"/>
    </xf>
    <xf numFmtId="0" fontId="40" fillId="0" borderId="42" xfId="2" applyFont="1" applyFill="1" applyBorder="1" applyAlignment="1">
      <alignment horizontal="center" vertical="center"/>
    </xf>
    <xf numFmtId="0" fontId="40" fillId="0" borderId="12" xfId="2" applyNumberFormat="1" applyFont="1" applyBorder="1" applyAlignment="1">
      <alignment horizontal="center" vertical="center"/>
    </xf>
    <xf numFmtId="0" fontId="40" fillId="0" borderId="13" xfId="2" applyNumberFormat="1" applyFont="1" applyBorder="1" applyAlignment="1">
      <alignment horizontal="center" vertical="center"/>
    </xf>
    <xf numFmtId="0" fontId="40" fillId="0" borderId="11" xfId="2" applyFont="1" applyFill="1" applyBorder="1" applyAlignment="1">
      <alignment horizontal="center" vertical="center"/>
    </xf>
    <xf numFmtId="0" fontId="40" fillId="0" borderId="0" xfId="2" applyFont="1" applyFill="1" applyBorder="1" applyAlignment="1">
      <alignment vertical="center"/>
    </xf>
    <xf numFmtId="0" fontId="40" fillId="0" borderId="5" xfId="2" applyFont="1" applyFill="1" applyBorder="1" applyAlignment="1">
      <alignment vertical="center"/>
    </xf>
    <xf numFmtId="0" fontId="40" fillId="0" borderId="0" xfId="2" applyFont="1" applyFill="1" applyBorder="1" applyAlignment="1">
      <alignment horizontal="right" vertical="center"/>
    </xf>
    <xf numFmtId="0" fontId="40" fillId="0" borderId="0" xfId="2" applyFont="1" applyFill="1" applyBorder="1" applyAlignment="1">
      <alignment horizontal="left" vertical="center" indent="2"/>
    </xf>
    <xf numFmtId="257" fontId="40" fillId="0" borderId="0" xfId="0" applyNumberFormat="1" applyFont="1" applyBorder="1" applyAlignment="1">
      <alignment horizontal="center" vertical="center"/>
    </xf>
    <xf numFmtId="257" fontId="40" fillId="0" borderId="68" xfId="0" applyNumberFormat="1" applyFont="1" applyBorder="1" applyAlignment="1">
      <alignment horizontal="center" vertical="center"/>
    </xf>
    <xf numFmtId="0" fontId="45" fillId="0" borderId="0" xfId="2" applyFont="1" applyFill="1" applyBorder="1" applyAlignment="1">
      <alignment vertical="center"/>
    </xf>
    <xf numFmtId="0" fontId="45" fillId="0" borderId="0" xfId="2" applyFont="1" applyFill="1" applyBorder="1" applyAlignment="1">
      <alignment horizontal="right" vertical="center"/>
    </xf>
    <xf numFmtId="229" fontId="40" fillId="0" borderId="0" xfId="22" applyFont="1" applyBorder="1"/>
    <xf numFmtId="229" fontId="40" fillId="0" borderId="5" xfId="22" applyFont="1" applyBorder="1"/>
    <xf numFmtId="257" fontId="40" fillId="0" borderId="0" xfId="0" applyNumberFormat="1" applyFont="1" applyFill="1" applyBorder="1" applyAlignment="1">
      <alignment horizontal="center" vertical="center"/>
    </xf>
    <xf numFmtId="229" fontId="45" fillId="0" borderId="0" xfId="22" applyFont="1" applyBorder="1"/>
    <xf numFmtId="229" fontId="45" fillId="0" borderId="5" xfId="22" applyFont="1" applyBorder="1"/>
    <xf numFmtId="229" fontId="54" fillId="0" borderId="0" xfId="22" applyFont="1" applyBorder="1"/>
    <xf numFmtId="229" fontId="54" fillId="0" borderId="0" xfId="22" applyFont="1" applyFill="1" applyBorder="1"/>
    <xf numFmtId="229" fontId="41" fillId="0" borderId="0" xfId="22" applyFont="1" applyFill="1" applyBorder="1"/>
    <xf numFmtId="229" fontId="54" fillId="0" borderId="0" xfId="22" applyFont="1" applyFill="1"/>
    <xf numFmtId="229" fontId="41" fillId="0" borderId="0" xfId="22" applyFont="1" applyFill="1"/>
    <xf numFmtId="229" fontId="19" fillId="0" borderId="0" xfId="22" applyFont="1" applyFill="1" applyAlignment="1">
      <alignment horizontal="left" vertical="top"/>
    </xf>
    <xf numFmtId="229" fontId="19" fillId="0" borderId="0" xfId="22" quotePrefix="1" applyFont="1" applyBorder="1" applyAlignment="1">
      <alignment horizontal="left" vertical="top"/>
    </xf>
    <xf numFmtId="229" fontId="19" fillId="0" borderId="0" xfId="22" applyFont="1" applyBorder="1" applyAlignment="1">
      <alignment horizontal="left" vertical="top"/>
    </xf>
    <xf numFmtId="229" fontId="19" fillId="0" borderId="0" xfId="22" applyFont="1" applyFill="1" applyBorder="1" applyAlignment="1">
      <alignment horizontal="left" vertical="top"/>
    </xf>
    <xf numFmtId="229" fontId="19" fillId="0" borderId="0" xfId="22" applyFont="1" applyAlignment="1">
      <alignment horizontal="left" vertical="top"/>
    </xf>
    <xf numFmtId="0" fontId="51" fillId="0" borderId="0" xfId="1" applyNumberFormat="1" applyFont="1" applyFill="1" applyBorder="1" applyAlignment="1" applyProtection="1">
      <alignment horizontal="left" vertical="top"/>
      <protection hidden="1"/>
    </xf>
    <xf numFmtId="0" fontId="74" fillId="0" borderId="0" xfId="0" applyFont="1" applyAlignment="1">
      <alignment horizontal="centerContinuous" vertical="center"/>
    </xf>
    <xf numFmtId="0" fontId="41" fillId="0" borderId="22" xfId="0" applyFont="1" applyBorder="1" applyAlignment="1">
      <alignment horizontal="centerContinuous" vertical="center"/>
    </xf>
    <xf numFmtId="0" fontId="41" fillId="0" borderId="71" xfId="0" applyFont="1" applyBorder="1" applyAlignment="1">
      <alignment horizontal="centerContinuous" vertical="center"/>
    </xf>
    <xf numFmtId="0" fontId="41" fillId="0" borderId="89" xfId="0" applyFont="1" applyBorder="1" applyAlignment="1">
      <alignment horizontal="centerContinuous" vertical="center"/>
    </xf>
    <xf numFmtId="0" fontId="41" fillId="0" borderId="4" xfId="0" applyFont="1" applyBorder="1" applyAlignment="1">
      <alignment horizontal="centerContinuous" vertical="center"/>
    </xf>
    <xf numFmtId="0" fontId="41" fillId="0" borderId="21" xfId="0" applyFont="1" applyBorder="1" applyAlignment="1">
      <alignment horizontal="centerContinuous" vertical="center"/>
    </xf>
    <xf numFmtId="0" fontId="41" fillId="0" borderId="0" xfId="0" applyFont="1" applyAlignment="1">
      <alignment vertical="center"/>
    </xf>
    <xf numFmtId="0" fontId="41" fillId="0" borderId="23" xfId="0" applyFont="1" applyBorder="1" applyAlignment="1">
      <alignment horizontal="center" vertical="center" wrapText="1"/>
    </xf>
    <xf numFmtId="0" fontId="41" fillId="0" borderId="20" xfId="0" applyFont="1" applyBorder="1" applyAlignment="1">
      <alignment horizontal="center" vertical="center"/>
    </xf>
    <xf numFmtId="0" fontId="41" fillId="0" borderId="20" xfId="0" applyFont="1" applyBorder="1" applyAlignment="1">
      <alignment horizontal="center" vertical="center" wrapText="1"/>
    </xf>
    <xf numFmtId="0" fontId="41" fillId="0" borderId="5" xfId="0" applyFont="1" applyBorder="1" applyAlignment="1">
      <alignment horizontal="centerContinuous" vertical="center"/>
    </xf>
    <xf numFmtId="0" fontId="41" fillId="0" borderId="0" xfId="0" applyFont="1" applyBorder="1" applyAlignment="1">
      <alignment horizontal="centerContinuous" vertical="center"/>
    </xf>
    <xf numFmtId="0" fontId="41" fillId="0" borderId="15" xfId="0" applyFont="1" applyBorder="1" applyAlignment="1">
      <alignment horizontal="centerContinuous" vertical="center"/>
    </xf>
    <xf numFmtId="0" fontId="41" fillId="0" borderId="5" xfId="0" quotePrefix="1" applyFont="1" applyBorder="1" applyAlignment="1">
      <alignment horizontal="right"/>
    </xf>
    <xf numFmtId="192" fontId="41" fillId="0" borderId="14" xfId="0" applyNumberFormat="1" applyFont="1" applyFill="1" applyBorder="1" applyAlignment="1">
      <alignment horizontal="right" vertical="center" indent="2"/>
    </xf>
    <xf numFmtId="164" fontId="73" fillId="0" borderId="0" xfId="0" applyNumberFormat="1" applyFont="1" applyFill="1" applyBorder="1" applyAlignment="1">
      <alignment horizontal="right" vertical="center" indent="2"/>
    </xf>
    <xf numFmtId="192" fontId="41" fillId="0" borderId="0" xfId="0" applyNumberFormat="1" applyFont="1" applyFill="1" applyBorder="1" applyAlignment="1">
      <alignment horizontal="center" vertical="center"/>
    </xf>
    <xf numFmtId="192" fontId="41" fillId="0" borderId="0" xfId="0" applyNumberFormat="1" applyFont="1" applyFill="1" applyBorder="1" applyAlignment="1">
      <alignment horizontal="right" vertical="center" indent="2"/>
    </xf>
    <xf numFmtId="228" fontId="73" fillId="0" borderId="15" xfId="0" applyNumberFormat="1" applyFont="1" applyFill="1" applyBorder="1" applyAlignment="1">
      <alignment horizontal="right" vertical="center" indent="2"/>
    </xf>
    <xf numFmtId="0" fontId="40" fillId="0" borderId="0" xfId="0" applyFont="1" applyAlignment="1">
      <alignment vertical="center"/>
    </xf>
    <xf numFmtId="0" fontId="47" fillId="0" borderId="5" xfId="0" quotePrefix="1" applyFont="1" applyBorder="1" applyAlignment="1">
      <alignment horizontal="right"/>
    </xf>
    <xf numFmtId="192" fontId="47" fillId="0" borderId="14" xfId="0" applyNumberFormat="1" applyFont="1" applyFill="1" applyBorder="1" applyAlignment="1">
      <alignment horizontal="right" vertical="center" indent="2"/>
    </xf>
    <xf numFmtId="1" fontId="91" fillId="0" borderId="0" xfId="0" applyNumberFormat="1" applyFont="1" applyFill="1" applyBorder="1" applyAlignment="1">
      <alignment horizontal="right" vertical="center" indent="2"/>
    </xf>
    <xf numFmtId="192" fontId="47" fillId="0" borderId="0" xfId="0" applyNumberFormat="1" applyFont="1" applyFill="1" applyBorder="1" applyAlignment="1">
      <alignment horizontal="center" vertical="center"/>
    </xf>
    <xf numFmtId="192" fontId="47" fillId="0" borderId="0" xfId="0" applyNumberFormat="1" applyFont="1" applyFill="1" applyBorder="1" applyAlignment="1">
      <alignment horizontal="right" vertical="center" indent="2"/>
    </xf>
    <xf numFmtId="1" fontId="91" fillId="0" borderId="15" xfId="0" applyNumberFormat="1" applyFont="1" applyFill="1" applyBorder="1" applyAlignment="1">
      <alignment horizontal="right" vertical="center" indent="2"/>
    </xf>
    <xf numFmtId="0" fontId="47" fillId="0" borderId="16" xfId="0" quotePrefix="1" applyFont="1" applyBorder="1" applyAlignment="1">
      <alignment horizontal="right"/>
    </xf>
    <xf numFmtId="192" fontId="47" fillId="0" borderId="18" xfId="0" applyNumberFormat="1" applyFont="1" applyFill="1" applyBorder="1" applyAlignment="1">
      <alignment horizontal="right" vertical="center" indent="2"/>
    </xf>
    <xf numFmtId="192" fontId="47" fillId="0" borderId="17" xfId="0" applyNumberFormat="1" applyFont="1" applyFill="1" applyBorder="1" applyAlignment="1">
      <alignment horizontal="right" vertical="center" indent="2"/>
    </xf>
    <xf numFmtId="192" fontId="47" fillId="0" borderId="19" xfId="0" applyNumberFormat="1" applyFont="1" applyFill="1" applyBorder="1" applyAlignment="1">
      <alignment horizontal="right" vertical="center" indent="2"/>
    </xf>
    <xf numFmtId="0" fontId="40" fillId="0" borderId="0" xfId="0" quotePrefix="1" applyFont="1" applyAlignment="1">
      <alignment vertical="center"/>
    </xf>
    <xf numFmtId="228" fontId="40" fillId="0" borderId="0" xfId="0" applyNumberFormat="1" applyFont="1" applyAlignment="1">
      <alignment vertical="center"/>
    </xf>
    <xf numFmtId="227" fontId="41" fillId="0" borderId="0" xfId="0" applyNumberFormat="1" applyFont="1"/>
    <xf numFmtId="226" fontId="114" fillId="0" borderId="0" xfId="0" applyNumberFormat="1" applyFont="1" applyAlignment="1">
      <alignment vertical="center"/>
    </xf>
    <xf numFmtId="200" fontId="115" fillId="0" borderId="0" xfId="0" applyNumberFormat="1" applyFont="1" applyAlignment="1">
      <alignment vertical="center"/>
    </xf>
    <xf numFmtId="256" fontId="19" fillId="0" borderId="0" xfId="2" applyNumberFormat="1" applyFont="1" applyFill="1" applyAlignment="1">
      <alignment horizontal="centerContinuous" vertical="center"/>
    </xf>
    <xf numFmtId="0" fontId="19" fillId="0" borderId="13" xfId="2" applyFont="1" applyFill="1" applyBorder="1" applyAlignment="1">
      <alignment horizontal="center" vertical="center"/>
    </xf>
    <xf numFmtId="0" fontId="19" fillId="0" borderId="11" xfId="2" applyFont="1" applyFill="1" applyBorder="1" applyAlignment="1">
      <alignment horizontal="center" vertical="center"/>
    </xf>
    <xf numFmtId="0" fontId="19" fillId="0" borderId="6" xfId="2" applyFont="1" applyFill="1" applyBorder="1" applyAlignment="1">
      <alignment vertical="center"/>
    </xf>
    <xf numFmtId="0" fontId="19" fillId="0" borderId="6" xfId="2" applyFont="1" applyFill="1" applyBorder="1" applyAlignment="1">
      <alignment horizontal="right" vertical="center"/>
    </xf>
    <xf numFmtId="0" fontId="19" fillId="0" borderId="7" xfId="2" applyFont="1" applyFill="1" applyBorder="1" applyAlignment="1">
      <alignment horizontal="left" vertical="center" indent="1"/>
    </xf>
    <xf numFmtId="256" fontId="19" fillId="0" borderId="0" xfId="2" applyNumberFormat="1" applyFont="1" applyFill="1" applyBorder="1" applyAlignment="1">
      <alignment horizontal="center" vertical="center"/>
    </xf>
    <xf numFmtId="0" fontId="52" fillId="0" borderId="6" xfId="2" applyFont="1" applyFill="1" applyBorder="1" applyAlignment="1">
      <alignment vertical="center"/>
    </xf>
    <xf numFmtId="0" fontId="52" fillId="0" borderId="6" xfId="2" applyFont="1" applyFill="1" applyBorder="1" applyAlignment="1">
      <alignment horizontal="right" vertical="center"/>
    </xf>
    <xf numFmtId="0" fontId="19" fillId="0" borderId="9" xfId="2" applyFont="1" applyFill="1" applyBorder="1" applyAlignment="1">
      <alignment horizontal="left" vertical="center" indent="1"/>
    </xf>
    <xf numFmtId="0" fontId="19" fillId="0" borderId="0" xfId="2" quotePrefix="1" applyFont="1" applyFill="1" applyAlignment="1">
      <alignment vertical="top"/>
    </xf>
    <xf numFmtId="0" fontId="19" fillId="0" borderId="13" xfId="2" applyFont="1" applyBorder="1" applyAlignment="1">
      <alignment vertical="center"/>
    </xf>
    <xf numFmtId="0" fontId="19" fillId="0" borderId="12" xfId="2" applyFont="1" applyBorder="1" applyAlignment="1">
      <alignment horizontal="right" vertical="center" indent="1"/>
    </xf>
    <xf numFmtId="0" fontId="19" fillId="0" borderId="13" xfId="2" applyFont="1" applyBorder="1" applyAlignment="1">
      <alignment horizontal="centerContinuous" vertical="center"/>
    </xf>
    <xf numFmtId="0" fontId="52" fillId="0" borderId="0" xfId="2" applyFont="1" applyBorder="1" applyAlignment="1">
      <alignment vertical="center"/>
    </xf>
    <xf numFmtId="0" fontId="19" fillId="0" borderId="14" xfId="2" applyFont="1" applyBorder="1" applyAlignment="1">
      <alignment horizontal="left" vertical="center"/>
    </xf>
    <xf numFmtId="0" fontId="52" fillId="0" borderId="14" xfId="2" applyFont="1" applyBorder="1" applyAlignment="1">
      <alignment horizontal="left" vertical="center"/>
    </xf>
    <xf numFmtId="254" fontId="19" fillId="0" borderId="0" xfId="2" applyNumberFormat="1" applyFont="1" applyBorder="1" applyAlignment="1">
      <alignment horizontal="right" vertical="center"/>
    </xf>
    <xf numFmtId="253" fontId="19" fillId="0" borderId="0" xfId="2" applyNumberFormat="1" applyFont="1" applyBorder="1" applyAlignment="1">
      <alignment horizontal="right" vertical="center"/>
    </xf>
    <xf numFmtId="253" fontId="19" fillId="0" borderId="0" xfId="2" applyNumberFormat="1" applyFont="1" applyFill="1" applyBorder="1" applyAlignment="1">
      <alignment horizontal="right" vertical="center"/>
    </xf>
    <xf numFmtId="0" fontId="19" fillId="0" borderId="14" xfId="2" applyFont="1" applyBorder="1" applyAlignment="1">
      <alignment horizontal="centerContinuous" vertical="center" wrapText="1"/>
    </xf>
    <xf numFmtId="255" fontId="19" fillId="0" borderId="0" xfId="2" applyNumberFormat="1" applyFont="1" applyBorder="1" applyAlignment="1">
      <alignment horizontal="centerContinuous" vertical="center"/>
    </xf>
    <xf numFmtId="0" fontId="19" fillId="0" borderId="0" xfId="2" applyFont="1" applyBorder="1" applyAlignment="1">
      <alignment horizontal="right" vertical="center"/>
    </xf>
    <xf numFmtId="0" fontId="19" fillId="0" borderId="14" xfId="2" applyFont="1" applyBorder="1" applyAlignment="1">
      <alignment horizontal="left" vertical="center" wrapText="1"/>
    </xf>
    <xf numFmtId="0" fontId="19" fillId="0" borderId="6" xfId="2" applyFont="1" applyBorder="1" applyAlignment="1">
      <alignment horizontal="right" vertical="center"/>
    </xf>
    <xf numFmtId="253" fontId="19" fillId="0" borderId="0" xfId="2" applyNumberFormat="1" applyFont="1" applyAlignment="1">
      <alignment vertical="center"/>
    </xf>
    <xf numFmtId="0" fontId="52" fillId="0" borderId="14" xfId="2" applyFont="1" applyBorder="1" applyAlignment="1">
      <alignment horizontal="left" vertical="center" wrapText="1"/>
    </xf>
    <xf numFmtId="0" fontId="19" fillId="0" borderId="6" xfId="2" applyFont="1" applyBorder="1" applyAlignment="1">
      <alignment horizontal="left" vertical="center"/>
    </xf>
    <xf numFmtId="254" fontId="19" fillId="0" borderId="0" xfId="2" applyNumberFormat="1" applyFont="1" applyFill="1" applyBorder="1" applyAlignment="1">
      <alignment horizontal="right" vertical="center"/>
    </xf>
    <xf numFmtId="253" fontId="41" fillId="0" borderId="0" xfId="2" applyNumberFormat="1" applyFont="1" applyAlignment="1">
      <alignment vertical="center"/>
    </xf>
    <xf numFmtId="164" fontId="19" fillId="0" borderId="0" xfId="2" applyNumberFormat="1" applyFont="1" applyBorder="1" applyAlignment="1">
      <alignment horizontal="right" vertical="center"/>
    </xf>
    <xf numFmtId="0" fontId="49" fillId="0" borderId="0" xfId="2" applyFont="1" applyBorder="1" applyAlignment="1">
      <alignment horizontal="right" vertical="center"/>
    </xf>
    <xf numFmtId="164" fontId="49" fillId="0" borderId="0" xfId="2" applyNumberFormat="1" applyFont="1" applyBorder="1" applyAlignment="1">
      <alignment horizontal="right" vertical="center"/>
    </xf>
    <xf numFmtId="164" fontId="49" fillId="0" borderId="0" xfId="2" applyNumberFormat="1" applyFont="1" applyFill="1" applyBorder="1" applyAlignment="1">
      <alignment horizontal="right" vertical="center"/>
    </xf>
    <xf numFmtId="0" fontId="49" fillId="0" borderId="0" xfId="2" applyFont="1" applyFill="1" applyBorder="1" applyAlignment="1">
      <alignment horizontal="right" vertical="center"/>
    </xf>
    <xf numFmtId="255" fontId="41" fillId="0" borderId="0" xfId="2" applyNumberFormat="1" applyFont="1" applyAlignment="1">
      <alignment vertical="center"/>
    </xf>
    <xf numFmtId="252" fontId="19" fillId="0" borderId="0" xfId="2" applyNumberFormat="1" applyFont="1" applyBorder="1" applyAlignment="1">
      <alignment horizontal="right" vertical="center"/>
    </xf>
    <xf numFmtId="252" fontId="19" fillId="0" borderId="0" xfId="2" applyNumberFormat="1" applyFont="1" applyFill="1" applyBorder="1" applyAlignment="1">
      <alignment horizontal="right" vertical="center"/>
    </xf>
    <xf numFmtId="0" fontId="19" fillId="0" borderId="14" xfId="2" applyFont="1" applyBorder="1" applyAlignment="1">
      <alignment horizontal="right" vertical="center"/>
    </xf>
    <xf numFmtId="253" fontId="19" fillId="0" borderId="14" xfId="2" applyNumberFormat="1" applyFont="1" applyBorder="1" applyAlignment="1">
      <alignment horizontal="right" vertical="center"/>
    </xf>
    <xf numFmtId="252" fontId="19" fillId="0" borderId="14" xfId="2" applyNumberFormat="1" applyFont="1" applyBorder="1" applyAlignment="1">
      <alignment horizontal="right" vertical="center"/>
    </xf>
    <xf numFmtId="164" fontId="19" fillId="0" borderId="14" xfId="2" applyNumberFormat="1" applyFont="1" applyBorder="1" applyAlignment="1">
      <alignment horizontal="right" vertical="center"/>
    </xf>
    <xf numFmtId="0" fontId="49" fillId="0" borderId="14" xfId="2" applyFont="1" applyBorder="1" applyAlignment="1">
      <alignment horizontal="right" vertical="center"/>
    </xf>
    <xf numFmtId="0" fontId="46" fillId="0" borderId="0" xfId="0" applyFont="1" applyAlignment="1">
      <alignment horizontal="left" vertical="top" readingOrder="1"/>
    </xf>
    <xf numFmtId="0" fontId="41" fillId="0" borderId="0" xfId="2" applyFont="1" applyAlignment="1">
      <alignment vertical="top" readingOrder="1"/>
    </xf>
    <xf numFmtId="0" fontId="19" fillId="0" borderId="0" xfId="2" quotePrefix="1" applyFont="1" applyAlignment="1">
      <alignment vertical="top" readingOrder="1"/>
    </xf>
    <xf numFmtId="0" fontId="19" fillId="0" borderId="0" xfId="0" applyFont="1" applyAlignment="1">
      <alignment horizontal="left" vertical="top" readingOrder="1"/>
    </xf>
    <xf numFmtId="0" fontId="47" fillId="0" borderId="14" xfId="21" applyFont="1" applyBorder="1" applyAlignment="1">
      <alignment horizontal="center" vertical="center" wrapText="1"/>
    </xf>
    <xf numFmtId="0" fontId="41" fillId="0" borderId="0" xfId="21" applyFont="1" applyBorder="1" applyAlignment="1">
      <alignment horizontal="center" vertical="center"/>
    </xf>
    <xf numFmtId="0" fontId="40" fillId="0" borderId="0" xfId="21" applyFont="1" applyAlignment="1">
      <alignment horizontal="center" vertical="center"/>
    </xf>
    <xf numFmtId="0" fontId="41" fillId="0" borderId="0" xfId="21" applyFont="1" applyAlignment="1">
      <alignment horizontal="center" vertical="center"/>
    </xf>
    <xf numFmtId="0" fontId="41" fillId="0" borderId="46" xfId="21" applyFont="1" applyBorder="1" applyAlignment="1">
      <alignment vertical="center" wrapText="1"/>
    </xf>
    <xf numFmtId="0" fontId="19" fillId="0" borderId="65" xfId="21" applyFont="1" applyFill="1" applyBorder="1" applyAlignment="1">
      <alignment horizontal="center" vertical="center"/>
    </xf>
    <xf numFmtId="0" fontId="41" fillId="0" borderId="26" xfId="21" applyFont="1" applyFill="1" applyBorder="1" applyAlignment="1">
      <alignment horizontal="center" vertical="center"/>
    </xf>
    <xf numFmtId="0" fontId="41" fillId="0" borderId="4" xfId="21" applyFont="1" applyFill="1" applyBorder="1" applyAlignment="1">
      <alignment horizontal="center" vertical="center"/>
    </xf>
    <xf numFmtId="0" fontId="19" fillId="0" borderId="65" xfId="21" applyFont="1" applyFill="1" applyBorder="1" applyAlignment="1">
      <alignment horizontal="centerContinuous" vertical="center"/>
    </xf>
    <xf numFmtId="0" fontId="41" fillId="0" borderId="26" xfId="21" applyFont="1" applyFill="1" applyBorder="1" applyAlignment="1">
      <alignment horizontal="centerContinuous" vertical="center"/>
    </xf>
    <xf numFmtId="0" fontId="41" fillId="0" borderId="4" xfId="21" applyFont="1" applyFill="1" applyBorder="1" applyAlignment="1">
      <alignment horizontal="centerContinuous" vertical="center"/>
    </xf>
    <xf numFmtId="0" fontId="19" fillId="0" borderId="65" xfId="21" applyFont="1" applyFill="1" applyBorder="1" applyAlignment="1">
      <alignment vertical="center"/>
    </xf>
    <xf numFmtId="0" fontId="19" fillId="0" borderId="25" xfId="21" applyFont="1" applyFill="1" applyBorder="1" applyAlignment="1">
      <alignment vertical="center"/>
    </xf>
    <xf numFmtId="0" fontId="41" fillId="0" borderId="40" xfId="21" applyFont="1" applyBorder="1" applyAlignment="1">
      <alignment vertical="center" wrapText="1"/>
    </xf>
    <xf numFmtId="0" fontId="19" fillId="0" borderId="41" xfId="21" applyFont="1" applyFill="1" applyBorder="1" applyAlignment="1">
      <alignment horizontal="centerContinuous" vertical="center" wrapText="1"/>
    </xf>
    <xf numFmtId="0" fontId="41" fillId="0" borderId="38" xfId="21" applyFont="1" applyFill="1" applyBorder="1" applyAlignment="1">
      <alignment horizontal="centerContinuous" vertical="center" wrapText="1"/>
    </xf>
    <xf numFmtId="0" fontId="19" fillId="0" borderId="41" xfId="21" applyFont="1" applyFill="1" applyBorder="1" applyAlignment="1">
      <alignment horizontal="center" vertical="center" wrapText="1"/>
    </xf>
    <xf numFmtId="0" fontId="41" fillId="0" borderId="38" xfId="21" applyFont="1" applyFill="1" applyBorder="1" applyAlignment="1">
      <alignment horizontal="center" vertical="center"/>
    </xf>
    <xf numFmtId="0" fontId="19" fillId="0" borderId="39" xfId="21" applyFont="1" applyFill="1" applyBorder="1" applyAlignment="1">
      <alignment horizontal="centerContinuous" vertical="center" wrapText="1"/>
    </xf>
    <xf numFmtId="0" fontId="41" fillId="0" borderId="37" xfId="21" applyFont="1" applyFill="1" applyBorder="1" applyAlignment="1">
      <alignment horizontal="centerContinuous" vertical="center" wrapText="1"/>
    </xf>
    <xf numFmtId="0" fontId="19" fillId="0" borderId="63" xfId="21" applyFont="1" applyFill="1" applyBorder="1" applyAlignment="1">
      <alignment horizontal="centerContinuous" vertical="center" wrapText="1"/>
    </xf>
    <xf numFmtId="0" fontId="41" fillId="0" borderId="42" xfId="21" applyFont="1" applyBorder="1" applyAlignment="1">
      <alignment vertical="center" wrapText="1"/>
    </xf>
    <xf numFmtId="0" fontId="19" fillId="0" borderId="12" xfId="21" applyFont="1" applyFill="1" applyBorder="1" applyAlignment="1">
      <alignment horizontal="center" vertical="center"/>
    </xf>
    <xf numFmtId="0" fontId="19" fillId="0" borderId="33" xfId="21" applyFont="1" applyFill="1" applyBorder="1" applyAlignment="1">
      <alignment horizontal="center" vertical="center"/>
    </xf>
    <xf numFmtId="0" fontId="19" fillId="0" borderId="40" xfId="21" applyFont="1" applyBorder="1" applyAlignment="1">
      <alignment vertical="center"/>
    </xf>
    <xf numFmtId="251" fontId="19" fillId="0" borderId="0" xfId="21" applyNumberFormat="1" applyFont="1" applyFill="1" applyBorder="1" applyAlignment="1">
      <alignment horizontal="center" vertical="center"/>
    </xf>
    <xf numFmtId="251" fontId="19" fillId="0" borderId="15" xfId="21" applyNumberFormat="1" applyFont="1" applyFill="1" applyBorder="1" applyAlignment="1">
      <alignment horizontal="center" vertical="center"/>
    </xf>
    <xf numFmtId="251" fontId="66" fillId="0" borderId="0" xfId="21" applyNumberFormat="1" applyFont="1" applyFill="1" applyBorder="1" applyAlignment="1">
      <alignment horizontal="center" vertical="center"/>
    </xf>
    <xf numFmtId="251" fontId="66" fillId="0" borderId="15" xfId="21" applyNumberFormat="1" applyFont="1" applyFill="1" applyBorder="1" applyAlignment="1">
      <alignment horizontal="center" vertical="center"/>
    </xf>
    <xf numFmtId="0" fontId="19" fillId="0" borderId="48" xfId="21" applyFont="1" applyBorder="1" applyAlignment="1">
      <alignment vertical="center"/>
    </xf>
    <xf numFmtId="251" fontId="19" fillId="0" borderId="17" xfId="21" applyNumberFormat="1" applyFont="1" applyFill="1" applyBorder="1" applyAlignment="1">
      <alignment horizontal="center" vertical="center"/>
    </xf>
    <xf numFmtId="251" fontId="60" fillId="0" borderId="17" xfId="21" applyNumberFormat="1" applyFont="1" applyFill="1" applyBorder="1" applyAlignment="1">
      <alignment horizontal="center" vertical="center"/>
    </xf>
    <xf numFmtId="251" fontId="60" fillId="0" borderId="19" xfId="21" applyNumberFormat="1" applyFont="1" applyFill="1" applyBorder="1" applyAlignment="1">
      <alignment horizontal="center" vertical="center"/>
    </xf>
    <xf numFmtId="0" fontId="19" fillId="0" borderId="0" xfId="21" applyFont="1" applyAlignment="1">
      <alignment vertical="center"/>
    </xf>
    <xf numFmtId="0" fontId="19" fillId="0" borderId="0" xfId="21" applyFont="1" applyFill="1" applyAlignment="1">
      <alignment vertical="center"/>
    </xf>
    <xf numFmtId="0" fontId="19" fillId="0" borderId="0" xfId="21" applyFont="1" applyFill="1" applyAlignment="1">
      <alignment horizontal="right"/>
    </xf>
    <xf numFmtId="0" fontId="41" fillId="0" borderId="0" xfId="21" applyFont="1" applyFill="1"/>
    <xf numFmtId="251" fontId="41" fillId="0" borderId="0" xfId="21" applyNumberFormat="1" applyFont="1" applyFill="1"/>
    <xf numFmtId="251" fontId="41" fillId="0" borderId="0" xfId="21" applyNumberFormat="1" applyFont="1"/>
    <xf numFmtId="165" fontId="41" fillId="0" borderId="0" xfId="21" applyNumberFormat="1" applyFont="1" applyFill="1"/>
    <xf numFmtId="0" fontId="38" fillId="0" borderId="0" xfId="2" applyFont="1" applyAlignment="1">
      <alignment horizontal="centerContinuous" vertical="center" wrapText="1"/>
    </xf>
    <xf numFmtId="0" fontId="41" fillId="0" borderId="0" xfId="2" applyFont="1" applyAlignment="1">
      <alignment horizontal="centerContinuous" vertical="center" wrapText="1"/>
    </xf>
    <xf numFmtId="0" fontId="56" fillId="0" borderId="12" xfId="2" applyFont="1" applyBorder="1" applyAlignment="1">
      <alignment horizontal="center" vertical="center"/>
    </xf>
    <xf numFmtId="0" fontId="56" fillId="0" borderId="11" xfId="2" applyFont="1" applyBorder="1" applyAlignment="1">
      <alignment horizontal="center" vertical="center"/>
    </xf>
    <xf numFmtId="0" fontId="40" fillId="0" borderId="0" xfId="2" applyFont="1" applyBorder="1" applyAlignment="1">
      <alignment horizontal="left" vertical="center"/>
    </xf>
    <xf numFmtId="166" fontId="40" fillId="0" borderId="0" xfId="2" applyNumberFormat="1" applyFont="1" applyBorder="1" applyAlignment="1">
      <alignment horizontal="center" vertical="center"/>
    </xf>
    <xf numFmtId="166" fontId="40" fillId="0" borderId="0" xfId="2" applyNumberFormat="1" applyFont="1" applyFill="1" applyBorder="1" applyAlignment="1">
      <alignment horizontal="center" vertical="center"/>
    </xf>
    <xf numFmtId="0" fontId="119" fillId="0" borderId="0" xfId="0" applyFont="1" applyAlignment="1"/>
    <xf numFmtId="0" fontId="120" fillId="4" borderId="0" xfId="0" applyFont="1" applyFill="1"/>
    <xf numFmtId="0" fontId="121" fillId="0" borderId="0" xfId="1" applyFont="1" applyAlignment="1">
      <alignment horizontal="left" indent="2"/>
    </xf>
    <xf numFmtId="0" fontId="76" fillId="5" borderId="0" xfId="0" applyFont="1" applyFill="1"/>
    <xf numFmtId="49" fontId="122" fillId="0" borderId="0" xfId="0" applyNumberFormat="1" applyFont="1" applyFill="1" applyBorder="1" applyAlignment="1">
      <alignment horizontal="center" vertical="center" wrapText="1"/>
    </xf>
    <xf numFmtId="0" fontId="63" fillId="0" borderId="0" xfId="0" applyFont="1" applyFill="1"/>
    <xf numFmtId="0" fontId="76" fillId="6" borderId="0" xfId="0" applyFont="1" applyFill="1"/>
    <xf numFmtId="0" fontId="76" fillId="7" borderId="0" xfId="0" applyFont="1" applyFill="1"/>
    <xf numFmtId="0" fontId="123" fillId="0" borderId="22" xfId="0" applyFont="1" applyBorder="1" applyAlignment="1">
      <alignment horizontal="left" wrapText="1" indent="4"/>
    </xf>
    <xf numFmtId="0" fontId="124" fillId="0" borderId="34" xfId="0" quotePrefix="1" applyFont="1" applyBorder="1" applyAlignment="1">
      <alignment horizontal="left" wrapText="1" indent="66"/>
    </xf>
    <xf numFmtId="0" fontId="125" fillId="0" borderId="23" xfId="0" applyFont="1" applyBorder="1" applyAlignment="1">
      <alignment horizontal="left" vertical="center" wrapText="1"/>
    </xf>
    <xf numFmtId="0" fontId="125" fillId="0" borderId="87" xfId="0" applyFont="1" applyBorder="1" applyAlignment="1">
      <alignment horizontal="left" vertical="center" wrapText="1"/>
    </xf>
    <xf numFmtId="0" fontId="126" fillId="0" borderId="22" xfId="0" applyFont="1" applyBorder="1" applyAlignment="1"/>
    <xf numFmtId="0" fontId="121" fillId="0" borderId="1" xfId="1" applyFont="1" applyBorder="1"/>
    <xf numFmtId="0" fontId="97" fillId="0" borderId="34" xfId="0" applyFont="1" applyBorder="1" applyAlignment="1">
      <alignment vertical="top"/>
    </xf>
    <xf numFmtId="0" fontId="121" fillId="0" borderId="0" xfId="1" applyFont="1" applyFill="1" applyAlignment="1">
      <alignment horizontal="left" indent="1"/>
    </xf>
    <xf numFmtId="0" fontId="127" fillId="0" borderId="34" xfId="0" applyFont="1" applyBorder="1" applyAlignment="1"/>
    <xf numFmtId="0" fontId="121" fillId="0" borderId="0" xfId="1" applyFont="1" applyAlignment="1">
      <alignment horizontal="left" indent="3"/>
    </xf>
    <xf numFmtId="0" fontId="97" fillId="0" borderId="34" xfId="0" applyFont="1" applyBorder="1" applyAlignment="1">
      <alignment vertical="center"/>
    </xf>
    <xf numFmtId="0" fontId="104" fillId="0" borderId="34" xfId="1" applyFont="1" applyBorder="1" applyAlignment="1">
      <alignment vertical="center"/>
    </xf>
    <xf numFmtId="0" fontId="104" fillId="0" borderId="23" xfId="1" applyFont="1" applyBorder="1" applyAlignment="1">
      <alignment vertical="center"/>
    </xf>
    <xf numFmtId="0" fontId="128" fillId="0" borderId="22" xfId="0" applyFont="1" applyBorder="1"/>
    <xf numFmtId="0" fontId="97" fillId="0" borderId="34" xfId="0" quotePrefix="1" applyFont="1" applyBorder="1"/>
    <xf numFmtId="0" fontId="97" fillId="0" borderId="34" xfId="0" applyFont="1" applyBorder="1"/>
    <xf numFmtId="0" fontId="97" fillId="0" borderId="86" xfId="0" applyFont="1" applyBorder="1" applyAlignment="1">
      <alignment vertical="top"/>
    </xf>
    <xf numFmtId="0" fontId="97" fillId="0" borderId="34" xfId="0" applyFont="1" applyBorder="1" applyAlignment="1">
      <alignment wrapText="1"/>
    </xf>
    <xf numFmtId="0" fontId="97" fillId="0" borderId="86" xfId="0" applyFont="1" applyBorder="1" applyAlignment="1">
      <alignment vertical="top" wrapText="1"/>
    </xf>
    <xf numFmtId="0" fontId="97" fillId="0" borderId="23" xfId="0" applyFont="1" applyBorder="1" applyAlignment="1">
      <alignment horizontal="center" wrapText="1"/>
    </xf>
  </cellXfs>
  <cellStyles count="24">
    <cellStyle name="Link" xfId="1" builtinId="8"/>
    <cellStyle name="Link 2" xfId="8"/>
    <cellStyle name="Link 3" xfId="12"/>
    <cellStyle name="Link 4" xfId="15"/>
    <cellStyle name="Prozent 2" xfId="3"/>
    <cellStyle name="Standard" xfId="0" builtinId="0"/>
    <cellStyle name="Standard 2" xfId="2"/>
    <cellStyle name="Standard 2 2" xfId="4"/>
    <cellStyle name="Standard 2 3" xfId="10"/>
    <cellStyle name="Standard 3" xfId="6"/>
    <cellStyle name="Standard 3 2" xfId="20"/>
    <cellStyle name="Standard 4" xfId="7"/>
    <cellStyle name="Standard 5" xfId="9"/>
    <cellStyle name="Standard 6" xfId="17"/>
    <cellStyle name="Standard 7" xfId="21"/>
    <cellStyle name="Standard_157___V0" xfId="23"/>
    <cellStyle name="Standard_Brütereien.3720.0" xfId="22"/>
    <cellStyle name="Standard_f20_s01" xfId="5"/>
    <cellStyle name="Standard_f5860.0-125f" xfId="19"/>
    <cellStyle name="Standard_SEUCHEN" xfId="18"/>
    <cellStyle name="Standard_Tabelle1" xfId="11"/>
    <cellStyle name="Standard_Tabelle2" xfId="14"/>
    <cellStyle name="Standard_Tabelle3" xfId="13"/>
    <cellStyle name="Standard_Tabelle4" xfId="16"/>
  </cellStyles>
  <dxfs count="347">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6"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6"/>
        <color indexed="8"/>
        <name val="BundesSans Office"/>
        <scheme val="none"/>
      </font>
      <numFmt numFmtId="234" formatCode="?\ ??0;\-\ ?\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indexed="8"/>
        <name val="BundesSans Office"/>
        <scheme val="none"/>
      </font>
      <numFmt numFmtId="234" formatCode="?\ ??0;\-\ ?\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name val="BundesSans Office"/>
        <scheme val="none"/>
      </font>
    </dxf>
    <dxf>
      <font>
        <b val="0"/>
        <i val="0"/>
        <strike val="0"/>
        <condense val="0"/>
        <extend val="0"/>
        <outline val="0"/>
        <shadow val="0"/>
        <u val="none"/>
        <vertAlign val="baseline"/>
        <sz val="6"/>
        <color indexed="8"/>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Continuous" vertical="center" textRotation="0" wrapText="0" indent="0" justifyLastLine="0" shrinkToFit="0" readingOrder="0"/>
    </dxf>
    <dxf>
      <font>
        <strike val="0"/>
        <outline val="0"/>
        <shadow val="0"/>
        <name val="BundesSans Office"/>
        <scheme val="none"/>
      </font>
      <border diagonalUp="0" diagonalDown="0" outline="0">
        <left/>
        <right style="thin">
          <color indexed="64"/>
        </right>
        <top style="hair">
          <color auto="1"/>
        </top>
        <bottom style="hair">
          <color auto="1"/>
        </bottom>
      </border>
    </dxf>
    <dxf>
      <font>
        <strike val="0"/>
        <outline val="0"/>
        <shadow val="0"/>
        <name val="BundesSans Office"/>
        <scheme val="none"/>
      </font>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border diagonalUp="0" diagonalDown="0" outline="0">
        <left/>
        <right style="hair">
          <color indexed="64"/>
        </right>
        <top/>
        <bottom/>
      </border>
    </dxf>
    <dxf>
      <font>
        <b val="0"/>
        <i val="0"/>
        <strike val="0"/>
        <condense val="0"/>
        <extend val="0"/>
        <outline val="0"/>
        <shadow val="0"/>
        <u val="none"/>
        <vertAlign val="baseline"/>
        <sz val="10"/>
        <color theme="0"/>
        <name val="BundesSans Office"/>
        <scheme val="none"/>
      </font>
      <border diagonalUp="0" diagonalDown="0" outline="0">
        <left/>
        <right style="dotted">
          <color indexed="64"/>
        </right>
        <top/>
        <bottom/>
      </border>
    </dxf>
    <dxf>
      <font>
        <b val="0"/>
        <i val="0"/>
        <strike val="0"/>
        <condense val="0"/>
        <extend val="0"/>
        <outline val="0"/>
        <shadow val="0"/>
        <u val="none"/>
        <vertAlign val="baseline"/>
        <sz val="9"/>
        <color auto="1"/>
        <name val="BundesSans Office"/>
        <scheme val="none"/>
      </font>
      <alignment horizontal="center" vertical="top" textRotation="0" wrapText="0" indent="0" justifyLastLine="0" shrinkToFit="0" readingOrder="0"/>
      <border diagonalUp="0" diagonalDown="0" outline="0">
        <left style="hair">
          <color indexed="64"/>
        </left>
        <right/>
        <top style="hair">
          <color auto="1"/>
        </top>
        <bottom style="hair">
          <color auto="1"/>
        </bottom>
      </border>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border outline="0">
        <left style="hair">
          <color indexed="64"/>
        </left>
      </border>
    </dxf>
    <dxf>
      <font>
        <b val="0"/>
        <i val="0"/>
        <strike val="0"/>
        <condense val="0"/>
        <extend val="0"/>
        <outline val="0"/>
        <shadow val="0"/>
        <u val="none"/>
        <vertAlign val="baseline"/>
        <sz val="10"/>
        <color theme="0"/>
        <name val="BundesSans Office"/>
        <scheme val="none"/>
      </font>
      <border diagonalUp="0" diagonalDown="0" outline="0">
        <left/>
        <right style="hair">
          <color indexed="64"/>
        </right>
        <top/>
        <bottom/>
      </border>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4"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4"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font>
        <strike val="0"/>
        <outline val="0"/>
        <shadow val="0"/>
        <u val="none"/>
        <name val="BundesSans Office"/>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BundesSans Office"/>
        <scheme val="none"/>
      </font>
      <numFmt numFmtId="164"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BundesSans Office"/>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b val="0"/>
        <i val="0"/>
        <strike val="0"/>
        <condense val="0"/>
        <extend val="0"/>
        <outline val="0"/>
        <shadow val="0"/>
        <u val="none"/>
        <vertAlign val="baseline"/>
        <sz val="10"/>
        <color auto="1"/>
        <name val="BundesSans Office"/>
        <scheme val="none"/>
      </font>
      <border diagonalUp="0" diagonalDown="0" outline="0">
        <left/>
        <right style="hair">
          <color indexed="64"/>
        </right>
        <top/>
        <bottom/>
      </border>
    </dxf>
    <dxf>
      <font>
        <b val="0"/>
        <i val="0"/>
        <strike val="0"/>
        <condense val="0"/>
        <extend val="0"/>
        <outline val="0"/>
        <shadow val="0"/>
        <u val="none"/>
        <vertAlign val="baseline"/>
        <sz val="10"/>
        <color theme="0"/>
        <name val="BundesSans Office"/>
        <scheme val="none"/>
      </font>
      <border diagonalUp="0" diagonalDown="0" outline="0">
        <left/>
        <right style="dotted">
          <color indexed="64"/>
        </right>
        <top/>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bottom/>
      </border>
    </dxf>
    <dxf>
      <font>
        <strike val="0"/>
        <outline val="0"/>
        <shadow val="0"/>
        <name val="BundesSans Office"/>
        <scheme val="none"/>
      </font>
      <numFmt numFmtId="167" formatCode="?\ ??0.0_)"/>
      <fill>
        <patternFill patternType="solid">
          <fgColor indexed="64"/>
          <bgColor theme="0"/>
        </patternFill>
      </fill>
    </dxf>
    <dxf>
      <font>
        <strike val="0"/>
        <outline val="0"/>
        <shadow val="0"/>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strike val="0"/>
        <outline val="0"/>
        <shadow val="0"/>
        <name val="BundesSans Office"/>
        <scheme val="none"/>
      </font>
      <fill>
        <patternFill patternType="solid">
          <fgColor indexed="64"/>
          <bgColor theme="0"/>
        </patternFill>
      </fill>
    </dxf>
    <dxf>
      <font>
        <strike val="0"/>
        <outline val="0"/>
        <shadow val="0"/>
        <name val="BundesSans Office"/>
        <scheme val="none"/>
      </font>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83" formatCode="00000"/>
      <alignment horizontal="center" vertical="center" textRotation="0" wrapText="0" indent="0" justifyLastLine="0" shrinkToFit="0" readingOrder="0"/>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BundesSans Office"/>
        <scheme val="none"/>
      </font>
      <numFmt numFmtId="225" formatCode="#\ ##0_)"/>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thin">
          <color indexed="64"/>
        </right>
        <top/>
        <bottom/>
      </border>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u val="none"/>
        <color auto="1"/>
        <name val="BundesSans Office"/>
        <scheme val="none"/>
      </font>
    </dxf>
    <dxf>
      <font>
        <b/>
        <i val="0"/>
        <strike val="0"/>
        <condense val="0"/>
        <extend val="0"/>
        <outline val="0"/>
        <shadow val="0"/>
        <u val="none"/>
        <vertAlign val="baseline"/>
        <sz val="10"/>
        <color auto="1"/>
        <name val="BundesSans Office"/>
        <scheme val="none"/>
      </font>
      <numFmt numFmtId="230" formatCode="mmm"/>
      <fill>
        <patternFill patternType="none">
          <fgColor indexed="64"/>
          <bgColor indexed="65"/>
        </patternFill>
      </fill>
      <alignment horizontal="center" vertical="center" textRotation="0" wrapText="0" indent="0" justifyLastLine="0" shrinkToFit="0" readingOrder="0"/>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10"/>
        <color auto="1"/>
        <name val="BundesSans Office"/>
        <scheme val="none"/>
      </font>
      <numFmt numFmtId="230" formatCode="mmm"/>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numFmt numFmtId="174"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border diagonalUp="0" diagonalDown="0" outline="0">
        <top style="thin">
          <color indexed="64"/>
        </top>
        <bottom style="thin">
          <color indexed="64"/>
        </bottom>
      </border>
    </dxf>
    <dxf>
      <border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outline="0">
        <bottom style="hair">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bottom style="hair">
          <color indexed="64"/>
        </bottom>
      </border>
    </dxf>
    <dxf>
      <border diagonalUp="0" diagonalDown="0" outline="0">
        <left style="thin">
          <color indexed="64"/>
        </left>
        <top style="thin">
          <color indexed="64"/>
        </top>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hair">
          <color indexed="64"/>
        </left>
        <right style="hair">
          <color indexed="64"/>
        </right>
        <top style="hair">
          <color indexed="64"/>
        </top>
        <bottom style="hair">
          <color indexed="64"/>
        </bottom>
      </border>
    </dxf>
    <dxf>
      <border diagonalUp="0" diagonalDown="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border outline="0">
        <bottom style="hair">
          <color indexed="64"/>
        </bottom>
      </border>
    </dxf>
    <dxf>
      <border diagonalUp="0" diagonalDown="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border outline="0">
        <bottom style="hair">
          <color indexed="64"/>
        </bottom>
      </border>
    </dxf>
    <dxf>
      <border outline="0">
        <left style="thin">
          <color indexed="64"/>
        </left>
        <right style="thin">
          <color indexed="64"/>
        </right>
        <top style="thin">
          <color indexed="64"/>
        </top>
        <bottom style="thin">
          <color indexed="64"/>
        </bottom>
      </border>
    </dxf>
    <dxf>
      <border outline="0">
        <bottom style="hair">
          <color indexed="64"/>
        </bottom>
      </border>
    </dxf>
  </dxfs>
  <tableStyles count="0" defaultTableStyle="TableStyleMedium2" defaultPivotStyle="PivotStyleLight16"/>
  <colors>
    <mruColors>
      <color rgb="FFCD3363"/>
      <color rgb="FF00854A"/>
      <color rgb="FF597C39"/>
      <color rgb="FF80CDEC"/>
      <color rgb="FFF9E03A"/>
      <color rgb="FFF7BB3D"/>
      <color rgb="FF339D6E"/>
      <color rgb="FF005C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
          <c:order val="0"/>
          <c:tx>
            <c:strRef>
              <c:f>'0201060'!$A$8</c:f>
              <c:strCache>
                <c:ptCount val="1"/>
                <c:pt idx="0">
                  <c:v>Weichweizen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B87-45A9-A6EC-F71DF745BCA7}"/>
            </c:ext>
          </c:extLst>
        </c:ser>
        <c:ser>
          <c:idx val="3"/>
          <c:order val="1"/>
          <c:tx>
            <c:strRef>
              <c:f>'0201060'!$A$9</c:f>
              <c:strCache>
                <c:ptCount val="1"/>
                <c:pt idx="0">
                  <c:v>2022/2023</c:v>
                </c:pt>
              </c:strCache>
            </c:strRef>
          </c:tx>
          <c:spPr>
            <a:solidFill>
              <a:srgbClr val="92D05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3788.049</c:v>
                </c:pt>
                <c:pt idx="1">
                  <c:v>2912.1959999999999</c:v>
                </c:pt>
                <c:pt idx="2">
                  <c:v>1054.3109999999999</c:v>
                </c:pt>
                <c:pt idx="3">
                  <c:v>664.24599999999998</c:v>
                </c:pt>
                <c:pt idx="4">
                  <c:v>825.09199999999998</c:v>
                </c:pt>
                <c:pt idx="5">
                  <c:v>688.24099999999999</c:v>
                </c:pt>
                <c:pt idx="6">
                  <c:v>609.55899999999997</c:v>
                </c:pt>
                <c:pt idx="7">
                  <c:v>601.56399999999996</c:v>
                </c:pt>
                <c:pt idx="8">
                  <c:v>897.44100000000003</c:v>
                </c:pt>
                <c:pt idx="9">
                  <c:v>587.26700000000005</c:v>
                </c:pt>
                <c:pt idx="10">
                  <c:v>646.45699999999999</c:v>
                </c:pt>
                <c:pt idx="11">
                  <c:v>832.63599999999997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B87-45A9-A6EC-F71DF745BCA7}"/>
            </c:ext>
          </c:extLst>
        </c:ser>
        <c:ser>
          <c:idx val="4"/>
          <c:order val="2"/>
          <c:tx>
            <c:strRef>
              <c:f>'0201060'!$A$10</c:f>
              <c:strCache>
                <c:ptCount val="1"/>
                <c:pt idx="0">
                  <c:v>2023/2024</c:v>
                </c:pt>
              </c:strCache>
            </c:strRef>
          </c:tx>
          <c:spPr>
            <a:solidFill>
              <a:schemeClr val="accent3">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1839.3979999999999</c:v>
                </c:pt>
                <c:pt idx="1">
                  <c:v>4113.5929999999998</c:v>
                </c:pt>
                <c:pt idx="2">
                  <c:v>1389.883</c:v>
                </c:pt>
                <c:pt idx="3">
                  <c:v>652.95799999999997</c:v>
                </c:pt>
                <c:pt idx="4">
                  <c:v>782.69299999999998</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B87-45A9-A6EC-F71DF745BCA7}"/>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2023</a:t>
            </a:r>
          </a:p>
        </c:rich>
      </c:tx>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'0204040'!$E$162</c:f>
              <c:strCache>
                <c:ptCount val="1"/>
                <c:pt idx="0">
                  <c:v>Anlieferung von Kuhmilch von deutschen Erzeugern - Anteile 2023</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EA75-4194-B896-9F1DFA1652B3}"/>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EA75-4194-B896-9F1DFA1652B3}"/>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EA75-4194-B896-9F1DFA1652B3}"/>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EA75-4194-B896-9F1DFA1652B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'0204040'!$G$163:$G$164</c:f>
              <c:strCache>
                <c:ptCount val="2"/>
                <c:pt idx="0">
                  <c:v>konventionelle Milch</c:v>
                </c:pt>
                <c:pt idx="1">
                  <c:v>ökologische/ biologische Milch</c:v>
                </c:pt>
              </c:strCache>
            </c:strRef>
          </c:cat>
          <c:val>
            <c:numRef>
              <c:f>'0204040'!$I$163:$I$164</c:f>
              <c:numCache>
                <c:formatCode>0.0%</c:formatCode>
                <c:ptCount val="2"/>
                <c:pt idx="0">
                  <c:v>0.95599723350650245</c:v>
                </c:pt>
                <c:pt idx="1">
                  <c:v>4.4002766493497505E-2</c:v>
                </c:pt>
              </c:numCache>
            </c:numRef>
          </c:val>
          <c:extLst>
            <c:ext xmlns:c16="http://schemas.microsoft.com/office/drawing/2014/chart" uri="{C3380CC4-5D6E-409C-BE32-E72D297353CC}">
              <c16:uniqueId val="{00000004-EA75-4194-B896-9F1DFA1652B3}"/>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'0204040'!$A$124:$A$124</c:f>
              <c:strCache>
                <c:ptCount val="1"/>
                <c:pt idx="0">
                  <c:v>2022</c:v>
                </c:pt>
              </c:strCache>
            </c:strRef>
          </c:tx>
          <c:spPr>
            <a:solidFill>
              <a:schemeClr val="tx2">
                <a:lumMod val="40000"/>
                <a:lumOff val="60000"/>
              </a:schemeClr>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'0204040'!$B$124:$M$124</c:f>
              <c:numCache>
                <c:formatCode>?\ ??0\ 000</c:formatCode>
                <c:ptCount val="12"/>
                <c:pt idx="0">
                  <c:v>2496735.8220000002</c:v>
                </c:pt>
                <c:pt idx="1">
                  <c:v>2314940.7480000001</c:v>
                </c:pt>
                <c:pt idx="2">
                  <c:v>2583486.0090000001</c:v>
                </c:pt>
                <c:pt idx="3">
                  <c:v>2501605.5929999999</c:v>
                </c:pt>
                <c:pt idx="4">
                  <c:v>2620937.1519999998</c:v>
                </c:pt>
                <c:pt idx="5">
                  <c:v>2514408.398</c:v>
                </c:pt>
                <c:pt idx="6">
                  <c:v>2556116.585</c:v>
                </c:pt>
                <c:pt idx="7">
                  <c:v>2493386.7320000003</c:v>
                </c:pt>
                <c:pt idx="8">
                  <c:v>2373998.2949999999</c:v>
                </c:pt>
                <c:pt idx="9">
                  <c:v>2422790.8450000002</c:v>
                </c:pt>
                <c:pt idx="10">
                  <c:v>2357682.3460000004</c:v>
                </c:pt>
                <c:pt idx="11">
                  <c:v>2467339.0080000004</c:v>
                </c:pt>
              </c:numCache>
            </c:numRef>
          </c:val>
          <c:extLst>
            <c:ext xmlns:c16="http://schemas.microsoft.com/office/drawing/2014/chart" uri="{C3380CC4-5D6E-409C-BE32-E72D297353CC}">
              <c16:uniqueId val="{00000000-7ACF-440C-A42A-5BBFD3AD7D9F}"/>
            </c:ext>
          </c:extLst>
        </c:ser>
        <c:ser>
          <c:idx val="0"/>
          <c:order val="1"/>
          <c:tx>
            <c:strRef>
              <c:f>'0204040'!$A$125:$A$125</c:f>
              <c:strCache>
                <c:ptCount val="1"/>
                <c:pt idx="0">
                  <c:v>2023</c:v>
                </c:pt>
              </c:strCache>
            </c:strRef>
          </c:tx>
          <c:spPr>
            <a:solidFill>
              <a:srgbClr val="0070C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'0204040'!$B$125:$M$125</c:f>
              <c:numCache>
                <c:formatCode>?\ ??0\ 000</c:formatCode>
                <c:ptCount val="12"/>
                <c:pt idx="0">
                  <c:v>2570729.8819999998</c:v>
                </c:pt>
                <c:pt idx="1">
                  <c:v>2359059.7420000001</c:v>
                </c:pt>
                <c:pt idx="2">
                  <c:v>2630869.1289999997</c:v>
                </c:pt>
                <c:pt idx="3">
                  <c:v>2569719.9929999998</c:v>
                </c:pt>
                <c:pt idx="4">
                  <c:v>2673701.4680000003</c:v>
                </c:pt>
                <c:pt idx="5">
                  <c:v>2558684.0109999999</c:v>
                </c:pt>
                <c:pt idx="6">
                  <c:v>2607456.2810000004</c:v>
                </c:pt>
                <c:pt idx="7">
                  <c:v>2510801.2850000001</c:v>
                </c:pt>
                <c:pt idx="8">
                  <c:v>2374850.0950000002</c:v>
                </c:pt>
                <c:pt idx="9">
                  <c:v>2424212.7519999999</c:v>
                </c:pt>
                <c:pt idx="10">
                  <c:v>2329397.3730000001</c:v>
                </c:pt>
                <c:pt idx="11">
                  <c:v>0</c:v>
                </c:pt>
              </c:numCache>
            </c:numRef>
          </c:val>
          <c:extLst>
            <c:ext xmlns:c16="http://schemas.microsoft.com/office/drawing/2014/chart" uri="{C3380CC4-5D6E-409C-BE32-E72D297353CC}">
              <c16:uniqueId val="{00000001-7ACF-440C-A42A-5BBFD3AD7D9F}"/>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'0204040'!$A$140:$A$140</c:f>
              <c:strCache>
                <c:ptCount val="1"/>
                <c:pt idx="0">
                  <c:v>2022</c:v>
                </c:pt>
              </c:strCache>
            </c:strRef>
          </c:tx>
          <c:spPr>
            <a:solidFill>
              <a:srgbClr val="FF9797"/>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'0204040'!$B$140:$M$140</c:f>
              <c:numCache>
                <c:formatCode>?\ ??0\ 000</c:formatCode>
                <c:ptCount val="12"/>
                <c:pt idx="0">
                  <c:v>2675177.1060000001</c:v>
                </c:pt>
                <c:pt idx="1">
                  <c:v>2484121.716</c:v>
                </c:pt>
                <c:pt idx="2">
                  <c:v>2778378.8120000004</c:v>
                </c:pt>
                <c:pt idx="3">
                  <c:v>2685441.716</c:v>
                </c:pt>
                <c:pt idx="4">
                  <c:v>2825561.2429999998</c:v>
                </c:pt>
                <c:pt idx="5">
                  <c:v>2703897.2390000001</c:v>
                </c:pt>
                <c:pt idx="6">
                  <c:v>2748053.5609999998</c:v>
                </c:pt>
                <c:pt idx="7">
                  <c:v>2680901.3600000003</c:v>
                </c:pt>
                <c:pt idx="8">
                  <c:v>2550612.9979999997</c:v>
                </c:pt>
                <c:pt idx="9">
                  <c:v>2610506.7510000002</c:v>
                </c:pt>
                <c:pt idx="10">
                  <c:v>2542665.3220000006</c:v>
                </c:pt>
                <c:pt idx="11">
                  <c:v>2661673.6210000003</c:v>
                </c:pt>
              </c:numCache>
            </c:numRef>
          </c:val>
          <c:extLst>
            <c:ext xmlns:c16="http://schemas.microsoft.com/office/drawing/2014/chart" uri="{C3380CC4-5D6E-409C-BE32-E72D297353CC}">
              <c16:uniqueId val="{00000000-FCF3-4BF3-90E7-8459B929B33B}"/>
            </c:ext>
          </c:extLst>
        </c:ser>
        <c:ser>
          <c:idx val="0"/>
          <c:order val="1"/>
          <c:tx>
            <c:strRef>
              <c:f>'0204040'!$A$141:$A$141</c:f>
              <c:strCache>
                <c:ptCount val="1"/>
                <c:pt idx="0">
                  <c:v>2023</c:v>
                </c:pt>
              </c:strCache>
            </c:strRef>
          </c:tx>
          <c:spPr>
            <a:solidFill>
              <a:srgbClr val="C0000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'0204040'!$B$141:$M$141</c:f>
              <c:numCache>
                <c:formatCode>?\ ??0\ 000</c:formatCode>
                <c:ptCount val="12"/>
                <c:pt idx="0">
                  <c:v>2774382.4109999998</c:v>
                </c:pt>
                <c:pt idx="1">
                  <c:v>2543432.372</c:v>
                </c:pt>
                <c:pt idx="2">
                  <c:v>2839645.6319999998</c:v>
                </c:pt>
                <c:pt idx="3">
                  <c:v>2776676.8369999998</c:v>
                </c:pt>
                <c:pt idx="4">
                  <c:v>2895424.2500000005</c:v>
                </c:pt>
                <c:pt idx="5">
                  <c:v>2762643.6539999996</c:v>
                </c:pt>
                <c:pt idx="6">
                  <c:v>2808531.2420000006</c:v>
                </c:pt>
                <c:pt idx="7">
                  <c:v>2701954.5330000003</c:v>
                </c:pt>
                <c:pt idx="8">
                  <c:v>2556397.8340000003</c:v>
                </c:pt>
                <c:pt idx="9">
                  <c:v>2610053.2589999996</c:v>
                </c:pt>
                <c:pt idx="10">
                  <c:v>2504303.4870000002</c:v>
                </c:pt>
                <c:pt idx="11">
                  <c:v>0</c:v>
                </c:pt>
              </c:numCache>
            </c:numRef>
          </c:val>
          <c:extLst>
            <c:ext xmlns:c16="http://schemas.microsoft.com/office/drawing/2014/chart" uri="{C3380CC4-5D6E-409C-BE32-E72D297353CC}">
              <c16:uniqueId val="{00000001-FCF3-4BF3-90E7-8459B929B33B}"/>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und Schaf</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'0204047'!$A$7:$A$7</c:f>
              <c:strCache>
                <c:ptCount val="1"/>
                <c:pt idx="0">
                  <c:v>2022</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'0204047'!$B$7:$M$7</c:f>
              <c:numCache>
                <c:formatCode>#\ ##0_)</c:formatCode>
                <c:ptCount val="12"/>
                <c:pt idx="0">
                  <c:v>1051.511</c:v>
                </c:pt>
                <c:pt idx="1">
                  <c:v>1005.378</c:v>
                </c:pt>
                <c:pt idx="2">
                  <c:v>1248.2070000000001</c:v>
                </c:pt>
                <c:pt idx="3">
                  <c:v>1335.261</c:v>
                </c:pt>
                <c:pt idx="4">
                  <c:v>1429.4649999999999</c:v>
                </c:pt>
                <c:pt idx="5">
                  <c:v>1414.7750000000001</c:v>
                </c:pt>
                <c:pt idx="6">
                  <c:v>1445.45</c:v>
                </c:pt>
                <c:pt idx="7">
                  <c:v>1432.336</c:v>
                </c:pt>
                <c:pt idx="8">
                  <c:v>1279.08</c:v>
                </c:pt>
                <c:pt idx="9">
                  <c:v>1235.835</c:v>
                </c:pt>
                <c:pt idx="10">
                  <c:v>1137.607</c:v>
                </c:pt>
                <c:pt idx="11">
                  <c:v>1102.3510000000001</c:v>
                </c:pt>
              </c:numCache>
            </c:numRef>
          </c:val>
          <c:extLst>
            <c:ext xmlns:c16="http://schemas.microsoft.com/office/drawing/2014/chart" uri="{C3380CC4-5D6E-409C-BE32-E72D297353CC}">
              <c16:uniqueId val="{00000000-D86B-4614-AC70-990E06A35AA6}"/>
            </c:ext>
          </c:extLst>
        </c:ser>
        <c:ser>
          <c:idx val="1"/>
          <c:order val="1"/>
          <c:tx>
            <c:strRef>
              <c:f>'0204047'!$A$8:$A$8</c:f>
              <c:strCache>
                <c:ptCount val="1"/>
                <c:pt idx="0">
                  <c:v>2023 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'0204047'!$B$8:$M$8</c:f>
              <c:numCache>
                <c:formatCode>#\ ##0_)</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numCache>
            </c:numRef>
          </c:val>
          <c:extLst>
            <c:ext xmlns:c16="http://schemas.microsoft.com/office/drawing/2014/chart" uri="{C3380CC4-5D6E-409C-BE32-E72D297353CC}">
              <c16:uniqueId val="{00000001-D86B-4614-AC70-990E06A35AA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'0204050'!$B$7:$M$7</c:f>
              <c:numCache>
                <c:formatCode>###\ ###\ ##0</c:formatCode>
                <c:ptCount val="12"/>
                <c:pt idx="0">
                  <c:v>39095.31</c:v>
                </c:pt>
                <c:pt idx="1">
                  <c:v>38441.699000000001</c:v>
                </c:pt>
                <c:pt idx="2">
                  <c:v>42996.417000000001</c:v>
                </c:pt>
                <c:pt idx="3">
                  <c:v>36894.167000000001</c:v>
                </c:pt>
                <c:pt idx="4">
                  <c:v>36833.466999999997</c:v>
                </c:pt>
                <c:pt idx="5">
                  <c:v>31176.555</c:v>
                </c:pt>
                <c:pt idx="6">
                  <c:v>27947.745999999999</c:v>
                </c:pt>
                <c:pt idx="7">
                  <c:v>28330.42</c:v>
                </c:pt>
                <c:pt idx="8">
                  <c:v>29601.874</c:v>
                </c:pt>
                <c:pt idx="9">
                  <c:v>31563.792000000001</c:v>
                </c:pt>
                <c:pt idx="10">
                  <c:v>33212.237000000001</c:v>
                </c:pt>
                <c:pt idx="11">
                  <c:v>31483.37</c:v>
                </c:pt>
              </c:numCache>
            </c:numRef>
          </c:val>
          <c:smooth val="0"/>
          <c:extLst>
            <c:ext xmlns:c16="http://schemas.microsoft.com/office/drawing/2014/chart" uri="{C3380CC4-5D6E-409C-BE32-E72D297353CC}">
              <c16:uniqueId val="{00000000-D84C-464D-A95E-85FE498ACE1A}"/>
            </c:ext>
          </c:extLst>
        </c:ser>
        <c:ser>
          <c:idx val="1"/>
          <c:order val="1"/>
          <c:tx>
            <c:strRef>
              <c:f>'0204050'!$A$8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'0204050'!$B$8:$M$8</c:f>
              <c:numCache>
                <c:formatCode>###\ ###\ ##0</c:formatCode>
                <c:ptCount val="12"/>
                <c:pt idx="0">
                  <c:v>33734.133000000002</c:v>
                </c:pt>
                <c:pt idx="1">
                  <c:v>31681.877</c:v>
                </c:pt>
                <c:pt idx="2">
                  <c:v>34911.163</c:v>
                </c:pt>
                <c:pt idx="3">
                  <c:v>30470.976999999999</c:v>
                </c:pt>
                <c:pt idx="4">
                  <c:v>34117.091</c:v>
                </c:pt>
                <c:pt idx="5">
                  <c:v>28349.864000000001</c:v>
                </c:pt>
                <c:pt idx="6">
                  <c:v>28253.396000000001</c:v>
                </c:pt>
                <c:pt idx="7">
                  <c:v>30228.111000000001</c:v>
                </c:pt>
                <c:pt idx="8">
                  <c:v>30394.548999999999</c:v>
                </c:pt>
                <c:pt idx="9">
                  <c:v>32591.68</c:v>
                </c:pt>
                <c:pt idx="10">
                  <c:v>33665.601000000002</c:v>
                </c:pt>
              </c:numCache>
            </c:numRef>
          </c:val>
          <c:smooth val="0"/>
          <c:extLst>
            <c:ext xmlns:c16="http://schemas.microsoft.com/office/drawing/2014/chart" uri="{C3380CC4-5D6E-409C-BE32-E72D297353CC}">
              <c16:uniqueId val="{00000001-D84C-464D-A95E-85FE498ACE1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'0204050'!$B$11:$M$11</c:f>
              <c:numCache>
                <c:formatCode>###\ ###\ ##0</c:formatCode>
                <c:ptCount val="12"/>
                <c:pt idx="0">
                  <c:v>1306.99</c:v>
                </c:pt>
                <c:pt idx="1">
                  <c:v>1098.615</c:v>
                </c:pt>
                <c:pt idx="2">
                  <c:v>1314.586</c:v>
                </c:pt>
                <c:pt idx="3">
                  <c:v>993.57</c:v>
                </c:pt>
                <c:pt idx="4">
                  <c:v>1242.451</c:v>
                </c:pt>
                <c:pt idx="5">
                  <c:v>1070.4259999999999</c:v>
                </c:pt>
                <c:pt idx="6">
                  <c:v>688.10599999999999</c:v>
                </c:pt>
                <c:pt idx="7">
                  <c:v>922.96699999999998</c:v>
                </c:pt>
                <c:pt idx="8">
                  <c:v>864.54600000000005</c:v>
                </c:pt>
                <c:pt idx="9">
                  <c:v>927.27499999999998</c:v>
                </c:pt>
                <c:pt idx="10">
                  <c:v>990.45100000000002</c:v>
                </c:pt>
                <c:pt idx="11">
                  <c:v>1005.1559999999999</c:v>
                </c:pt>
              </c:numCache>
            </c:numRef>
          </c:val>
          <c:smooth val="0"/>
          <c:extLst>
            <c:ext xmlns:c16="http://schemas.microsoft.com/office/drawing/2014/chart" uri="{C3380CC4-5D6E-409C-BE32-E72D297353CC}">
              <c16:uniqueId val="{00000000-33DF-4C77-BEF0-53A9BE25BF71}"/>
            </c:ext>
          </c:extLst>
        </c:ser>
        <c:ser>
          <c:idx val="1"/>
          <c:order val="1"/>
          <c:tx>
            <c:strRef>
              <c:f>'0204050'!$A$12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'0204050'!$B$12:$M$12</c:f>
              <c:numCache>
                <c:formatCode>###\ ###\ ##0</c:formatCode>
                <c:ptCount val="12"/>
                <c:pt idx="0">
                  <c:v>1072.039</c:v>
                </c:pt>
                <c:pt idx="1">
                  <c:v>1027.4380000000001</c:v>
                </c:pt>
                <c:pt idx="2">
                  <c:v>1070.0429999999999</c:v>
                </c:pt>
                <c:pt idx="3">
                  <c:v>956</c:v>
                </c:pt>
                <c:pt idx="4">
                  <c:v>1097.1659999999999</c:v>
                </c:pt>
                <c:pt idx="5">
                  <c:v>934.11800000000005</c:v>
                </c:pt>
                <c:pt idx="6">
                  <c:v>898.04300000000001</c:v>
                </c:pt>
                <c:pt idx="7">
                  <c:v>947.26</c:v>
                </c:pt>
                <c:pt idx="8">
                  <c:v>998.27499999999998</c:v>
                </c:pt>
                <c:pt idx="9">
                  <c:v>977.66899999999998</c:v>
                </c:pt>
                <c:pt idx="10">
                  <c:v>1176.7170000000001</c:v>
                </c:pt>
              </c:numCache>
            </c:numRef>
          </c:val>
          <c:smooth val="0"/>
          <c:extLst>
            <c:ext xmlns:c16="http://schemas.microsoft.com/office/drawing/2014/chart" uri="{C3380CC4-5D6E-409C-BE32-E72D297353CC}">
              <c16:uniqueId val="{00000001-33DF-4C77-BEF0-53A9BE25BF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5506.8829999999998</c:v>
                </c:pt>
                <c:pt idx="1">
                  <c:v>5232.7139999999999</c:v>
                </c:pt>
                <c:pt idx="2">
                  <c:v>5971.3010000000004</c:v>
                </c:pt>
                <c:pt idx="3">
                  <c:v>5454.5649999999996</c:v>
                </c:pt>
                <c:pt idx="4">
                  <c:v>5992.1869999999999</c:v>
                </c:pt>
                <c:pt idx="5">
                  <c:v>5414.0640000000003</c:v>
                </c:pt>
                <c:pt idx="6">
                  <c:v>5464.0280000000002</c:v>
                </c:pt>
                <c:pt idx="7">
                  <c:v>5748.1729999999998</c:v>
                </c:pt>
                <c:pt idx="8">
                  <c:v>5490.28</c:v>
                </c:pt>
                <c:pt idx="9">
                  <c:v>5335.6360000000004</c:v>
                </c:pt>
                <c:pt idx="10">
                  <c:v>5427.973</c:v>
                </c:pt>
                <c:pt idx="11">
                  <c:v>5321.0619999999999</c:v>
                </c:pt>
              </c:numCache>
            </c:numRef>
          </c:val>
          <c:smooth val="0"/>
          <c:extLst>
            <c:ext xmlns:c16="http://schemas.microsoft.com/office/drawing/2014/chart" uri="{C3380CC4-5D6E-409C-BE32-E72D297353CC}">
              <c16:uniqueId val="{00000000-DF6E-442E-AF2D-4B75513955C6}"/>
            </c:ext>
          </c:extLst>
        </c:ser>
        <c:ser>
          <c:idx val="1"/>
          <c:order val="1"/>
          <c:tx>
            <c:strRef>
              <c:f>'0204050'!$A$16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5728.1840000000002</c:v>
                </c:pt>
                <c:pt idx="1">
                  <c:v>5379.2430000000004</c:v>
                </c:pt>
                <c:pt idx="2">
                  <c:v>6002.91</c:v>
                </c:pt>
                <c:pt idx="3">
                  <c:v>5531.6880000000001</c:v>
                </c:pt>
                <c:pt idx="4">
                  <c:v>6354.1090000000004</c:v>
                </c:pt>
                <c:pt idx="5">
                  <c:v>5844.2719999999999</c:v>
                </c:pt>
                <c:pt idx="6">
                  <c:v>5659.4920000000002</c:v>
                </c:pt>
                <c:pt idx="7">
                  <c:v>5502.9160000000002</c:v>
                </c:pt>
                <c:pt idx="8">
                  <c:v>5452.7460000000001</c:v>
                </c:pt>
                <c:pt idx="9">
                  <c:v>5520.4319999999998</c:v>
                </c:pt>
                <c:pt idx="10">
                  <c:v>5174.6819999999998</c:v>
                </c:pt>
              </c:numCache>
            </c:numRef>
          </c:val>
          <c:smooth val="0"/>
          <c:extLst>
            <c:ext xmlns:c16="http://schemas.microsoft.com/office/drawing/2014/chart" uri="{C3380CC4-5D6E-409C-BE32-E72D297353CC}">
              <c16:uniqueId val="{00000001-DF6E-442E-AF2D-4B75513955C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9010025356674939"/>
          <c:y val="0.62016163334751173"/>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'0204340'!$B$7:$M$7</c:f>
              <c:numCache>
                <c:formatCode>###\ ###\ ##0</c:formatCode>
                <c:ptCount val="12"/>
                <c:pt idx="0">
                  <c:v>22653.165000000001</c:v>
                </c:pt>
                <c:pt idx="1">
                  <c:v>23906.902999999998</c:v>
                </c:pt>
                <c:pt idx="2">
                  <c:v>27502.356</c:v>
                </c:pt>
                <c:pt idx="3">
                  <c:v>24622.717000000001</c:v>
                </c:pt>
                <c:pt idx="4">
                  <c:v>25370.268</c:v>
                </c:pt>
                <c:pt idx="5">
                  <c:v>23752.398000000001</c:v>
                </c:pt>
                <c:pt idx="6">
                  <c:v>23143.876</c:v>
                </c:pt>
                <c:pt idx="7">
                  <c:v>24162.920999999998</c:v>
                </c:pt>
                <c:pt idx="8">
                  <c:v>22732.007000000001</c:v>
                </c:pt>
                <c:pt idx="9">
                  <c:v>21313.569</c:v>
                </c:pt>
                <c:pt idx="10">
                  <c:v>21460.856</c:v>
                </c:pt>
                <c:pt idx="11">
                  <c:v>19720.998</c:v>
                </c:pt>
              </c:numCache>
            </c:numRef>
          </c:val>
          <c:smooth val="0"/>
          <c:extLst>
            <c:ext xmlns:c16="http://schemas.microsoft.com/office/drawing/2014/chart" uri="{C3380CC4-5D6E-409C-BE32-E72D297353CC}">
              <c16:uniqueId val="{00000000-033D-4BC8-B7D7-E247AF6D0E82}"/>
            </c:ext>
          </c:extLst>
        </c:ser>
        <c:ser>
          <c:idx val="1"/>
          <c:order val="1"/>
          <c:tx>
            <c:strRef>
              <c:f>'0204340'!$A$8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'0204340'!$B$8:$M$8</c:f>
              <c:numCache>
                <c:formatCode>###\ ###\ ##0</c:formatCode>
                <c:ptCount val="12"/>
                <c:pt idx="0">
                  <c:v>22335.356</c:v>
                </c:pt>
                <c:pt idx="1">
                  <c:v>22988.848000000002</c:v>
                </c:pt>
                <c:pt idx="2">
                  <c:v>26602.411</c:v>
                </c:pt>
                <c:pt idx="3">
                  <c:v>23142.572</c:v>
                </c:pt>
                <c:pt idx="4">
                  <c:v>25760.064999999999</c:v>
                </c:pt>
                <c:pt idx="5">
                  <c:v>24581.931</c:v>
                </c:pt>
                <c:pt idx="6">
                  <c:v>24117.137999999999</c:v>
                </c:pt>
                <c:pt idx="7">
                  <c:v>24096.927</c:v>
                </c:pt>
                <c:pt idx="8">
                  <c:v>23895.307000000001</c:v>
                </c:pt>
                <c:pt idx="9">
                  <c:v>23706.945</c:v>
                </c:pt>
                <c:pt idx="10">
                  <c:v>22109.423999999999</c:v>
                </c:pt>
              </c:numCache>
            </c:numRef>
          </c:val>
          <c:smooth val="0"/>
          <c:extLst>
            <c:ext xmlns:c16="http://schemas.microsoft.com/office/drawing/2014/chart" uri="{C3380CC4-5D6E-409C-BE32-E72D297353CC}">
              <c16:uniqueId val="{00000001-033D-4BC8-B7D7-E247AF6D0E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'0204340'!$B$11:$M$11</c:f>
              <c:numCache>
                <c:formatCode>###\ ###\ ##0</c:formatCode>
                <c:ptCount val="12"/>
                <c:pt idx="0">
                  <c:v>3758.5059999999999</c:v>
                </c:pt>
                <c:pt idx="1">
                  <c:v>4365.3490000000002</c:v>
                </c:pt>
                <c:pt idx="2">
                  <c:v>4753.7049999999999</c:v>
                </c:pt>
                <c:pt idx="3">
                  <c:v>4136.7529999999997</c:v>
                </c:pt>
                <c:pt idx="4">
                  <c:v>4258.8280000000004</c:v>
                </c:pt>
                <c:pt idx="5">
                  <c:v>4200.2730000000001</c:v>
                </c:pt>
                <c:pt idx="6">
                  <c:v>4311.1220000000003</c:v>
                </c:pt>
                <c:pt idx="7">
                  <c:v>4592.2389999999996</c:v>
                </c:pt>
                <c:pt idx="8">
                  <c:v>4336.1909999999998</c:v>
                </c:pt>
                <c:pt idx="9">
                  <c:v>4034.6480000000001</c:v>
                </c:pt>
                <c:pt idx="10">
                  <c:v>4770.8890000000001</c:v>
                </c:pt>
                <c:pt idx="11">
                  <c:v>3935.3519999999999</c:v>
                </c:pt>
              </c:numCache>
            </c:numRef>
          </c:val>
          <c:smooth val="0"/>
          <c:extLst>
            <c:ext xmlns:c16="http://schemas.microsoft.com/office/drawing/2014/chart" uri="{C3380CC4-5D6E-409C-BE32-E72D297353CC}">
              <c16:uniqueId val="{00000000-5985-4502-B02B-C23F7687B4E1}"/>
            </c:ext>
          </c:extLst>
        </c:ser>
        <c:ser>
          <c:idx val="1"/>
          <c:order val="1"/>
          <c:tx>
            <c:strRef>
              <c:f>'0204340'!$A$12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4377.9889999999996</c:v>
                </c:pt>
                <c:pt idx="1">
                  <c:v>4747.1459999999997</c:v>
                </c:pt>
                <c:pt idx="2">
                  <c:v>4925.6570000000002</c:v>
                </c:pt>
                <c:pt idx="3">
                  <c:v>4394.6260000000002</c:v>
                </c:pt>
                <c:pt idx="4">
                  <c:v>4776.9059999999999</c:v>
                </c:pt>
                <c:pt idx="5">
                  <c:v>4824.7430000000004</c:v>
                </c:pt>
                <c:pt idx="6">
                  <c:v>4084.2339999999999</c:v>
                </c:pt>
                <c:pt idx="7">
                  <c:v>4526.5039999999999</c:v>
                </c:pt>
                <c:pt idx="8">
                  <c:v>4954.1220000000003</c:v>
                </c:pt>
                <c:pt idx="9">
                  <c:v>4540.982</c:v>
                </c:pt>
                <c:pt idx="10">
                  <c:v>4719.5169999999998</c:v>
                </c:pt>
              </c:numCache>
            </c:numRef>
          </c:val>
          <c:smooth val="0"/>
          <c:extLst>
            <c:ext xmlns:c16="http://schemas.microsoft.com/office/drawing/2014/chart" uri="{C3380CC4-5D6E-409C-BE32-E72D297353CC}">
              <c16:uniqueId val="{00000001-5985-4502-B02B-C23F7687B4E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9161.5969999999998</c:v>
                </c:pt>
                <c:pt idx="1">
                  <c:v>9733.0789999999997</c:v>
                </c:pt>
                <c:pt idx="2">
                  <c:v>11235.127</c:v>
                </c:pt>
                <c:pt idx="3">
                  <c:v>9577.5889999999999</c:v>
                </c:pt>
                <c:pt idx="4">
                  <c:v>10110.404</c:v>
                </c:pt>
                <c:pt idx="5">
                  <c:v>10014.9</c:v>
                </c:pt>
                <c:pt idx="6">
                  <c:v>9231.4500000000007</c:v>
                </c:pt>
                <c:pt idx="7">
                  <c:v>10124.316000000001</c:v>
                </c:pt>
                <c:pt idx="8">
                  <c:v>8775.3080000000009</c:v>
                </c:pt>
                <c:pt idx="9">
                  <c:v>9184.9940000000006</c:v>
                </c:pt>
                <c:pt idx="10">
                  <c:v>8985.3780000000006</c:v>
                </c:pt>
                <c:pt idx="11">
                  <c:v>7658.5959999999995</c:v>
                </c:pt>
              </c:numCache>
            </c:numRef>
          </c:val>
          <c:smooth val="0"/>
          <c:extLst>
            <c:ext xmlns:c16="http://schemas.microsoft.com/office/drawing/2014/chart" uri="{C3380CC4-5D6E-409C-BE32-E72D297353CC}">
              <c16:uniqueId val="{00000000-9629-44C0-8829-ACFAA1BC9A88}"/>
            </c:ext>
          </c:extLst>
        </c:ser>
        <c:ser>
          <c:idx val="1"/>
          <c:order val="1"/>
          <c:tx>
            <c:strRef>
              <c:f>'0204340'!$A$16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'0204340'!$B$16:$M$16</c:f>
              <c:numCache>
                <c:formatCode>###\ ###\ ##0</c:formatCode>
                <c:ptCount val="12"/>
                <c:pt idx="0">
                  <c:v>9034.0769999999993</c:v>
                </c:pt>
                <c:pt idx="1">
                  <c:v>9129.0300000000007</c:v>
                </c:pt>
                <c:pt idx="2">
                  <c:v>10055.359</c:v>
                </c:pt>
                <c:pt idx="3">
                  <c:v>9178.3649999999998</c:v>
                </c:pt>
                <c:pt idx="4">
                  <c:v>10370.753000000001</c:v>
                </c:pt>
                <c:pt idx="5">
                  <c:v>9913.4830000000002</c:v>
                </c:pt>
                <c:pt idx="6">
                  <c:v>9369.0910000000003</c:v>
                </c:pt>
                <c:pt idx="7">
                  <c:v>9689.4230000000007</c:v>
                </c:pt>
                <c:pt idx="8">
                  <c:v>8960.4920000000002</c:v>
                </c:pt>
                <c:pt idx="9">
                  <c:v>8864.6679999999997</c:v>
                </c:pt>
                <c:pt idx="10">
                  <c:v>9092.2880000000005</c:v>
                </c:pt>
              </c:numCache>
            </c:numRef>
          </c:val>
          <c:smooth val="0"/>
          <c:extLst>
            <c:ext xmlns:c16="http://schemas.microsoft.com/office/drawing/2014/chart" uri="{C3380CC4-5D6E-409C-BE32-E72D297353CC}">
              <c16:uniqueId val="{00000001-9629-44C0-8829-ACFAA1BC9A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1"/>
          <c:order val="0"/>
          <c:tx>
            <c:strRef>
              <c:f>'0201060'!$A$14</c:f>
              <c:strCache>
                <c:ptCount val="1"/>
                <c:pt idx="0">
                  <c:v>Roggen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463-4CD5-B1AE-F22FD606EC6B}"/>
            </c:ext>
          </c:extLst>
        </c:ser>
        <c:ser>
          <c:idx val="13"/>
          <c:order val="1"/>
          <c:tx>
            <c:strRef>
              <c:f>'0201060'!$A$15</c:f>
              <c:strCache>
                <c:ptCount val="1"/>
                <c:pt idx="0">
                  <c:v>2022/2023</c:v>
                </c:pt>
              </c:strCache>
            </c:strRef>
          </c:tx>
          <c:spPr>
            <a:solidFill>
              <a:srgbClr val="00B0F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719.90800000000002</c:v>
                </c:pt>
                <c:pt idx="1">
                  <c:v>707.62199999999996</c:v>
                </c:pt>
                <c:pt idx="2">
                  <c:v>133.102</c:v>
                </c:pt>
                <c:pt idx="3">
                  <c:v>39.448</c:v>
                </c:pt>
                <c:pt idx="4">
                  <c:v>60.462000000000003</c:v>
                </c:pt>
                <c:pt idx="5">
                  <c:v>42.671999999999997</c:v>
                </c:pt>
                <c:pt idx="6">
                  <c:v>42.683</c:v>
                </c:pt>
                <c:pt idx="7">
                  <c:v>36.561</c:v>
                </c:pt>
                <c:pt idx="8">
                  <c:v>42.564</c:v>
                </c:pt>
                <c:pt idx="9">
                  <c:v>31.358000000000001</c:v>
                </c:pt>
                <c:pt idx="10">
                  <c:v>39.201000000000001</c:v>
                </c:pt>
                <c:pt idx="11">
                  <c:v>42.396000000000001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463-4CD5-B1AE-F22FD606EC6B}"/>
            </c:ext>
          </c:extLst>
        </c:ser>
        <c:ser>
          <c:idx val="14"/>
          <c:order val="2"/>
          <c:tx>
            <c:strRef>
              <c:f>'0201060'!$A$16</c:f>
              <c:strCache>
                <c:ptCount val="1"/>
                <c:pt idx="0">
                  <c:v>2023/2024</c:v>
                </c:pt>
              </c:strCache>
            </c:strRef>
          </c:tx>
          <c:spPr>
            <a:solidFill>
              <a:schemeClr val="tx2">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185.65899999999999</c:v>
                </c:pt>
                <c:pt idx="1">
                  <c:v>918.85599999999999</c:v>
                </c:pt>
                <c:pt idx="2">
                  <c:v>195.30699999999999</c:v>
                </c:pt>
                <c:pt idx="3">
                  <c:v>51.220999999999997</c:v>
                </c:pt>
                <c:pt idx="4">
                  <c:v>51.984000000000002</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463-4CD5-B1AE-F22FD606EC6B}"/>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6145.42</c:v>
                </c:pt>
                <c:pt idx="1">
                  <c:v>5513.0029999999997</c:v>
                </c:pt>
                <c:pt idx="2">
                  <c:v>7175.7110000000002</c:v>
                </c:pt>
                <c:pt idx="3">
                  <c:v>6220.9049999999997</c:v>
                </c:pt>
                <c:pt idx="4">
                  <c:v>6266.8190000000004</c:v>
                </c:pt>
                <c:pt idx="5">
                  <c:v>6229.585</c:v>
                </c:pt>
                <c:pt idx="6">
                  <c:v>6007.0320000000002</c:v>
                </c:pt>
                <c:pt idx="7">
                  <c:v>6253.2889999999998</c:v>
                </c:pt>
                <c:pt idx="8">
                  <c:v>6113.0680000000002</c:v>
                </c:pt>
                <c:pt idx="9">
                  <c:v>6146.1750000000002</c:v>
                </c:pt>
                <c:pt idx="10">
                  <c:v>6408.3450000000003</c:v>
                </c:pt>
                <c:pt idx="11">
                  <c:v>6621.3310000000001</c:v>
                </c:pt>
              </c:numCache>
            </c:numRef>
          </c:val>
          <c:smooth val="0"/>
          <c:extLst>
            <c:ext xmlns:c16="http://schemas.microsoft.com/office/drawing/2014/chart" uri="{C3380CC4-5D6E-409C-BE32-E72D297353CC}">
              <c16:uniqueId val="{00000000-22FD-4663-8AD6-94CBB99249AD}"/>
            </c:ext>
          </c:extLst>
        </c:ser>
        <c:ser>
          <c:idx val="1"/>
          <c:order val="1"/>
          <c:tx>
            <c:strRef>
              <c:f>'0204340'!$A$20</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5821.7820000000002</c:v>
                </c:pt>
                <c:pt idx="1">
                  <c:v>6033.5739999999996</c:v>
                </c:pt>
                <c:pt idx="2">
                  <c:v>6861.6289999999999</c:v>
                </c:pt>
                <c:pt idx="3">
                  <c:v>6100.3010000000004</c:v>
                </c:pt>
                <c:pt idx="4">
                  <c:v>6758.741</c:v>
                </c:pt>
                <c:pt idx="5">
                  <c:v>6435.6480000000001</c:v>
                </c:pt>
                <c:pt idx="6">
                  <c:v>6571.0339999999997</c:v>
                </c:pt>
                <c:pt idx="7">
                  <c:v>6813.1639999999998</c:v>
                </c:pt>
                <c:pt idx="8">
                  <c:v>6225.2920000000004</c:v>
                </c:pt>
                <c:pt idx="9">
                  <c:v>6246.2510000000002</c:v>
                </c:pt>
                <c:pt idx="10">
                  <c:v>6204.107</c:v>
                </c:pt>
              </c:numCache>
            </c:numRef>
          </c:val>
          <c:smooth val="0"/>
          <c:extLst>
            <c:ext xmlns:c16="http://schemas.microsoft.com/office/drawing/2014/chart" uri="{C3380CC4-5D6E-409C-BE32-E72D297353CC}">
              <c16:uniqueId val="{00000001-22FD-4663-8AD6-94CBB99249A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'0204340'!$A$23</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40027.896000000001</c:v>
                </c:pt>
                <c:pt idx="1">
                  <c:v>36208.103999999999</c:v>
                </c:pt>
                <c:pt idx="2">
                  <c:v>40452.788999999997</c:v>
                </c:pt>
                <c:pt idx="3">
                  <c:v>38447.75</c:v>
                </c:pt>
                <c:pt idx="4">
                  <c:v>40535.565999999999</c:v>
                </c:pt>
                <c:pt idx="5">
                  <c:v>37419.305</c:v>
                </c:pt>
                <c:pt idx="6">
                  <c:v>37200.552000000003</c:v>
                </c:pt>
                <c:pt idx="7">
                  <c:v>36877.993999999999</c:v>
                </c:pt>
                <c:pt idx="8">
                  <c:v>34372.858999999997</c:v>
                </c:pt>
                <c:pt idx="9">
                  <c:v>34269.857000000004</c:v>
                </c:pt>
                <c:pt idx="10">
                  <c:v>34670.665999999997</c:v>
                </c:pt>
                <c:pt idx="11">
                  <c:v>33108.260999999999</c:v>
                </c:pt>
              </c:numCache>
            </c:numRef>
          </c:val>
          <c:smooth val="0"/>
          <c:extLst>
            <c:ext xmlns:c16="http://schemas.microsoft.com/office/drawing/2014/chart" uri="{C3380CC4-5D6E-409C-BE32-E72D297353CC}">
              <c16:uniqueId val="{00000000-3AD3-40FF-9F93-BDA500FD5D65}"/>
            </c:ext>
          </c:extLst>
        </c:ser>
        <c:ser>
          <c:idx val="1"/>
          <c:order val="1"/>
          <c:tx>
            <c:strRef>
              <c:f>'0204340'!$A$24</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37156.523000000001</c:v>
                </c:pt>
                <c:pt idx="1">
                  <c:v>34206.356</c:v>
                </c:pt>
                <c:pt idx="2">
                  <c:v>41969.500999999997</c:v>
                </c:pt>
                <c:pt idx="3">
                  <c:v>37960.815999999999</c:v>
                </c:pt>
                <c:pt idx="4">
                  <c:v>41224.483</c:v>
                </c:pt>
                <c:pt idx="5">
                  <c:v>40638.910000000003</c:v>
                </c:pt>
                <c:pt idx="6">
                  <c:v>41915.313000000002</c:v>
                </c:pt>
                <c:pt idx="7">
                  <c:v>38588.449000000001</c:v>
                </c:pt>
                <c:pt idx="8">
                  <c:v>37271.561000000002</c:v>
                </c:pt>
                <c:pt idx="9">
                  <c:v>37395.502</c:v>
                </c:pt>
                <c:pt idx="10">
                  <c:v>38320.76</c:v>
                </c:pt>
              </c:numCache>
            </c:numRef>
          </c:val>
          <c:smooth val="0"/>
          <c:extLst>
            <c:ext xmlns:c16="http://schemas.microsoft.com/office/drawing/2014/chart" uri="{C3380CC4-5D6E-409C-BE32-E72D297353CC}">
              <c16:uniqueId val="{00000001-3AD3-40FF-9F93-BDA500FD5D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72770.926000000007</c:v>
                </c:pt>
                <c:pt idx="1">
                  <c:v>67066.706999999995</c:v>
                </c:pt>
                <c:pt idx="2">
                  <c:v>78298.184999999998</c:v>
                </c:pt>
                <c:pt idx="3">
                  <c:v>74922.403000000006</c:v>
                </c:pt>
                <c:pt idx="4">
                  <c:v>76822.381999999998</c:v>
                </c:pt>
                <c:pt idx="5">
                  <c:v>77110.959000000003</c:v>
                </c:pt>
                <c:pt idx="6">
                  <c:v>75552.555999999997</c:v>
                </c:pt>
                <c:pt idx="7">
                  <c:v>75805.812999999995</c:v>
                </c:pt>
                <c:pt idx="8">
                  <c:v>72901.357999999993</c:v>
                </c:pt>
                <c:pt idx="9">
                  <c:v>73638.072</c:v>
                </c:pt>
                <c:pt idx="10">
                  <c:v>72162.361000000004</c:v>
                </c:pt>
                <c:pt idx="11">
                  <c:v>75550.437000000005</c:v>
                </c:pt>
              </c:numCache>
            </c:numRef>
          </c:val>
          <c:smooth val="0"/>
          <c:extLst>
            <c:ext xmlns:c16="http://schemas.microsoft.com/office/drawing/2014/chart" uri="{C3380CC4-5D6E-409C-BE32-E72D297353CC}">
              <c16:uniqueId val="{00000000-2AB1-4373-841E-C3B3560ACEDA}"/>
            </c:ext>
          </c:extLst>
        </c:ser>
        <c:ser>
          <c:idx val="1"/>
          <c:order val="1"/>
          <c:tx>
            <c:strRef>
              <c:f>'0204340'!$A$28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75134.551999999996</c:v>
                </c:pt>
                <c:pt idx="1">
                  <c:v>67353.925000000003</c:v>
                </c:pt>
                <c:pt idx="2">
                  <c:v>73543.313999999998</c:v>
                </c:pt>
                <c:pt idx="3">
                  <c:v>75431.357999999993</c:v>
                </c:pt>
                <c:pt idx="4">
                  <c:v>78233.351999999999</c:v>
                </c:pt>
                <c:pt idx="5">
                  <c:v>77584.370999999999</c:v>
                </c:pt>
                <c:pt idx="6">
                  <c:v>78058.732999999993</c:v>
                </c:pt>
                <c:pt idx="7">
                  <c:v>76140.84</c:v>
                </c:pt>
                <c:pt idx="8">
                  <c:v>71670.296000000002</c:v>
                </c:pt>
                <c:pt idx="9">
                  <c:v>72646.548999999999</c:v>
                </c:pt>
                <c:pt idx="10">
                  <c:v>70378.554000000004</c:v>
                </c:pt>
              </c:numCache>
            </c:numRef>
          </c:val>
          <c:smooth val="0"/>
          <c:extLst>
            <c:ext xmlns:c16="http://schemas.microsoft.com/office/drawing/2014/chart" uri="{C3380CC4-5D6E-409C-BE32-E72D297353CC}">
              <c16:uniqueId val="{00000001-2AB1-4373-841E-C3B3560ACE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'0204340'!$B$31:$M$31</c:f>
              <c:numCache>
                <c:formatCode>###\ ###\ ##0</c:formatCode>
                <c:ptCount val="12"/>
                <c:pt idx="0">
                  <c:v>48441.476999999999</c:v>
                </c:pt>
                <c:pt idx="1">
                  <c:v>43646.413</c:v>
                </c:pt>
                <c:pt idx="2">
                  <c:v>48034.025000000001</c:v>
                </c:pt>
                <c:pt idx="3">
                  <c:v>43739.67</c:v>
                </c:pt>
                <c:pt idx="4">
                  <c:v>47099.48</c:v>
                </c:pt>
                <c:pt idx="5">
                  <c:v>43959.671000000002</c:v>
                </c:pt>
                <c:pt idx="6">
                  <c:v>43292.705000000002</c:v>
                </c:pt>
                <c:pt idx="7">
                  <c:v>45938.34</c:v>
                </c:pt>
                <c:pt idx="8">
                  <c:v>45363.43</c:v>
                </c:pt>
                <c:pt idx="9">
                  <c:v>46479.644</c:v>
                </c:pt>
                <c:pt idx="10">
                  <c:v>46683.478999999999</c:v>
                </c:pt>
                <c:pt idx="11">
                  <c:v>45560.964999999997</c:v>
                </c:pt>
              </c:numCache>
            </c:numRef>
          </c:val>
          <c:smooth val="0"/>
          <c:extLst>
            <c:ext xmlns:c16="http://schemas.microsoft.com/office/drawing/2014/chart" uri="{C3380CC4-5D6E-409C-BE32-E72D297353CC}">
              <c16:uniqueId val="{00000000-467F-4845-8909-4B4979EF0785}"/>
            </c:ext>
          </c:extLst>
        </c:ser>
        <c:ser>
          <c:idx val="1"/>
          <c:order val="1"/>
          <c:tx>
            <c:strRef>
              <c:f>'0204340'!$A$32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47197.034</c:v>
                </c:pt>
                <c:pt idx="1">
                  <c:v>44569.553</c:v>
                </c:pt>
                <c:pt idx="2">
                  <c:v>48542.595999999998</c:v>
                </c:pt>
                <c:pt idx="3">
                  <c:v>43866.404999999999</c:v>
                </c:pt>
                <c:pt idx="4">
                  <c:v>46800.728000000003</c:v>
                </c:pt>
                <c:pt idx="5">
                  <c:v>44861.004999999997</c:v>
                </c:pt>
                <c:pt idx="6">
                  <c:v>43621.286</c:v>
                </c:pt>
                <c:pt idx="7">
                  <c:v>44642.544999999998</c:v>
                </c:pt>
                <c:pt idx="8">
                  <c:v>43583.345999999998</c:v>
                </c:pt>
                <c:pt idx="9">
                  <c:v>45452.514000000003</c:v>
                </c:pt>
                <c:pt idx="10">
                  <c:v>46370.294999999998</c:v>
                </c:pt>
              </c:numCache>
            </c:numRef>
          </c:val>
          <c:smooth val="0"/>
          <c:extLst>
            <c:ext xmlns:c16="http://schemas.microsoft.com/office/drawing/2014/chart" uri="{C3380CC4-5D6E-409C-BE32-E72D297353CC}">
              <c16:uniqueId val="{00000001-467F-4845-8909-4B4979EF078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202958.98700000002</c:v>
                </c:pt>
                <c:pt idx="1">
                  <c:v>190439.55799999999</c:v>
                </c:pt>
                <c:pt idx="2">
                  <c:v>217451.89799999999</c:v>
                </c:pt>
                <c:pt idx="3">
                  <c:v>201667.78700000001</c:v>
                </c:pt>
                <c:pt idx="4">
                  <c:v>210463.747</c:v>
                </c:pt>
                <c:pt idx="5">
                  <c:v>202687.09100000001</c:v>
                </c:pt>
                <c:pt idx="6">
                  <c:v>198739.29300000001</c:v>
                </c:pt>
                <c:pt idx="7">
                  <c:v>203754.91199999998</c:v>
                </c:pt>
                <c:pt idx="8">
                  <c:v>194594.22099999996</c:v>
                </c:pt>
                <c:pt idx="9">
                  <c:v>195066.959</c:v>
                </c:pt>
                <c:pt idx="10">
                  <c:v>195141.97399999999</c:v>
                </c:pt>
                <c:pt idx="11">
                  <c:v>192155.94</c:v>
                </c:pt>
              </c:numCache>
            </c:numRef>
          </c:val>
          <c:smooth val="0"/>
          <c:extLst>
            <c:ext xmlns:c16="http://schemas.microsoft.com/office/drawing/2014/chart" uri="{C3380CC4-5D6E-409C-BE32-E72D297353CC}">
              <c16:uniqueId val="{00000000-E016-4309-AF69-6C1ED39FC588}"/>
            </c:ext>
          </c:extLst>
        </c:ser>
        <c:ser>
          <c:idx val="1"/>
          <c:order val="1"/>
          <c:tx>
            <c:strRef>
              <c:f>'0204340'!$A$36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'0204340'!$B$36:$M$36</c:f>
              <c:numCache>
                <c:formatCode>###\ ###\ ##0</c:formatCode>
                <c:ptCount val="12"/>
                <c:pt idx="0">
                  <c:v>201057.31299999997</c:v>
                </c:pt>
                <c:pt idx="1">
                  <c:v>189028.43200000003</c:v>
                </c:pt>
                <c:pt idx="2">
                  <c:v>212500.46699999998</c:v>
                </c:pt>
                <c:pt idx="3">
                  <c:v>200074.443</c:v>
                </c:pt>
                <c:pt idx="4">
                  <c:v>213925.02799999999</c:v>
                </c:pt>
                <c:pt idx="5">
                  <c:v>208840.09100000001</c:v>
                </c:pt>
                <c:pt idx="6">
                  <c:v>207736.829</c:v>
                </c:pt>
                <c:pt idx="7">
                  <c:v>204497.85200000001</c:v>
                </c:pt>
                <c:pt idx="8">
                  <c:v>196560.416</c:v>
                </c:pt>
                <c:pt idx="9">
                  <c:v>198853.41099999999</c:v>
                </c:pt>
                <c:pt idx="10">
                  <c:v>197194.94500000001</c:v>
                </c:pt>
              </c:numCache>
            </c:numRef>
          </c:val>
          <c:smooth val="0"/>
          <c:extLst>
            <c:ext xmlns:c16="http://schemas.microsoft.com/office/drawing/2014/chart" uri="{C3380CC4-5D6E-409C-BE32-E72D297353CC}">
              <c16:uniqueId val="{00000001-E016-4309-AF69-6C1ED39FC5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'0204490'!$E$37</c:f>
              <c:strCache>
                <c:ptCount val="1"/>
                <c:pt idx="0">
                  <c:v>2022</c:v>
                </c:pt>
              </c:strCache>
            </c:strRef>
          </c:tx>
          <c:spPr>
            <a:solidFill>
              <a:srgbClr val="F4E296"/>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'0204490'!$B$7:$B$17</c:f>
              <c:numCache>
                <c:formatCode>??\ ???\ ??0</c:formatCode>
                <c:ptCount val="11"/>
                <c:pt idx="0">
                  <c:v>258.56200000000001</c:v>
                </c:pt>
                <c:pt idx="1">
                  <c:v>230.21899999999999</c:v>
                </c:pt>
                <c:pt idx="2">
                  <c:v>223.85499999999999</c:v>
                </c:pt>
                <c:pt idx="3">
                  <c:v>166.136</c:v>
                </c:pt>
                <c:pt idx="4">
                  <c:v>129.73500000000001</c:v>
                </c:pt>
                <c:pt idx="5">
                  <c:v>155.93100000000001</c:v>
                </c:pt>
                <c:pt idx="6">
                  <c:v>232.37100000000001</c:v>
                </c:pt>
                <c:pt idx="7">
                  <c:v>302.26799999999997</c:v>
                </c:pt>
                <c:pt idx="8">
                  <c:v>326.04599999999999</c:v>
                </c:pt>
                <c:pt idx="9">
                  <c:v>310.279</c:v>
                </c:pt>
                <c:pt idx="10">
                  <c:v>297.286</c:v>
                </c:pt>
              </c:numCache>
            </c:numRef>
          </c:val>
          <c:extLst>
            <c:ext xmlns:c16="http://schemas.microsoft.com/office/drawing/2014/chart" uri="{C3380CC4-5D6E-409C-BE32-E72D297353CC}">
              <c16:uniqueId val="{00000000-5532-41A4-83FE-5E3B653E1B16}"/>
            </c:ext>
          </c:extLst>
        </c:ser>
        <c:ser>
          <c:idx val="0"/>
          <c:order val="1"/>
          <c:tx>
            <c:strRef>
              <c:f>'0204490'!$D$37</c:f>
              <c:strCache>
                <c:ptCount val="1"/>
                <c:pt idx="0">
                  <c:v>2023</c:v>
                </c:pt>
              </c:strCache>
            </c:strRef>
          </c:tx>
          <c:spPr>
            <a:solidFill>
              <a:srgbClr val="FFC000"/>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'0204490'!$C$7:$C$17</c:f>
              <c:numCache>
                <c:formatCode>??\ ???\ ??0</c:formatCode>
                <c:ptCount val="11"/>
                <c:pt idx="0">
                  <c:v>267.78399999999999</c:v>
                </c:pt>
                <c:pt idx="1">
                  <c:v>288.56200000000001</c:v>
                </c:pt>
                <c:pt idx="2">
                  <c:v>305.05200000000002</c:v>
                </c:pt>
                <c:pt idx="3">
                  <c:v>246.77099999999999</c:v>
                </c:pt>
                <c:pt idx="4">
                  <c:v>251.91900000000001</c:v>
                </c:pt>
                <c:pt idx="5">
                  <c:v>313.34699999999998</c:v>
                </c:pt>
                <c:pt idx="6">
                  <c:v>259.78899999999999</c:v>
                </c:pt>
                <c:pt idx="7">
                  <c:v>415.98899999999998</c:v>
                </c:pt>
                <c:pt idx="8">
                  <c:v>323.654</c:v>
                </c:pt>
                <c:pt idx="9">
                  <c:v>292.202</c:v>
                </c:pt>
                <c:pt idx="10">
                  <c:v>376.36399999999998</c:v>
                </c:pt>
              </c:numCache>
            </c:numRef>
          </c:val>
          <c:extLst>
            <c:ext xmlns:c16="http://schemas.microsoft.com/office/drawing/2014/chart" uri="{C3380CC4-5D6E-409C-BE32-E72D297353CC}">
              <c16:uniqueId val="{00000001-5532-41A4-83FE-5E3B653E1B16}"/>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1"/>
          <c:order val="0"/>
          <c:spPr>
            <a:solidFill>
              <a:schemeClr val="accent2"/>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02-CB3C-4778-B8E3-07543B1A80C2}"/>
            </c:ext>
          </c:extLst>
        </c:ser>
        <c:ser>
          <c:idx val="2"/>
          <c:order val="1"/>
          <c:tx>
            <c:strRef>
              <c:f>'0204490'!$E$37</c:f>
              <c:strCache>
                <c:ptCount val="1"/>
                <c:pt idx="0">
                  <c:v>2022</c:v>
                </c:pt>
              </c:strCache>
            </c:strRef>
          </c:tx>
          <c:spPr>
            <a:solidFill>
              <a:srgbClr val="D2AB84"/>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'0204490'!$D$7:$D$17</c:f>
              <c:numCache>
                <c:formatCode>??\ ???\ ??0</c:formatCode>
                <c:ptCount val="11"/>
                <c:pt idx="0">
                  <c:v>75.998000000000005</c:v>
                </c:pt>
                <c:pt idx="1">
                  <c:v>82.432000000000002</c:v>
                </c:pt>
                <c:pt idx="2">
                  <c:v>84.135000000000005</c:v>
                </c:pt>
                <c:pt idx="3">
                  <c:v>78.617000000000004</c:v>
                </c:pt>
                <c:pt idx="4">
                  <c:v>97.677000000000007</c:v>
                </c:pt>
                <c:pt idx="5">
                  <c:v>99.5</c:v>
                </c:pt>
                <c:pt idx="6">
                  <c:v>73.135999999999996</c:v>
                </c:pt>
                <c:pt idx="7">
                  <c:v>73.516999999999996</c:v>
                </c:pt>
                <c:pt idx="8">
                  <c:v>59.045999999999999</c:v>
                </c:pt>
                <c:pt idx="9">
                  <c:v>60.872999999999998</c:v>
                </c:pt>
                <c:pt idx="10">
                  <c:v>70.433999999999997</c:v>
                </c:pt>
              </c:numCache>
            </c:numRef>
          </c:val>
          <c:extLst>
            <c:ext xmlns:c16="http://schemas.microsoft.com/office/drawing/2014/chart" uri="{C3380CC4-5D6E-409C-BE32-E72D297353CC}">
              <c16:uniqueId val="{00000000-CB3C-4778-B8E3-07543B1A80C2}"/>
            </c:ext>
          </c:extLst>
        </c:ser>
        <c:ser>
          <c:idx val="0"/>
          <c:order val="2"/>
          <c:tx>
            <c:strRef>
              <c:f>'0204490'!$D$37</c:f>
              <c:strCache>
                <c:ptCount val="1"/>
                <c:pt idx="0">
                  <c:v>2023</c:v>
                </c:pt>
              </c:strCache>
            </c:strRef>
          </c:tx>
          <c:spPr>
            <a:solidFill>
              <a:srgbClr val="663300"/>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'0204490'!$E$7:$E$17</c:f>
              <c:numCache>
                <c:formatCode>??\ ???\ ??0</c:formatCode>
                <c:ptCount val="11"/>
                <c:pt idx="0">
                  <c:v>65.960999999999999</c:v>
                </c:pt>
                <c:pt idx="1">
                  <c:v>77.042000000000002</c:v>
                </c:pt>
                <c:pt idx="2">
                  <c:v>91.013000000000005</c:v>
                </c:pt>
                <c:pt idx="3">
                  <c:v>86.14</c:v>
                </c:pt>
                <c:pt idx="4">
                  <c:v>81.436999999999998</c:v>
                </c:pt>
                <c:pt idx="5">
                  <c:v>107.73699999999999</c:v>
                </c:pt>
                <c:pt idx="6">
                  <c:v>165.37899999999999</c:v>
                </c:pt>
                <c:pt idx="7">
                  <c:v>0</c:v>
                </c:pt>
                <c:pt idx="8">
                  <c:v>0</c:v>
                </c:pt>
                <c:pt idx="9">
                  <c:v>173.892</c:v>
                </c:pt>
                <c:pt idx="10">
                  <c:v>0</c:v>
                </c:pt>
              </c:numCache>
            </c:numRef>
          </c:val>
          <c:extLst>
            <c:ext xmlns:c16="http://schemas.microsoft.com/office/drawing/2014/chart" uri="{C3380CC4-5D6E-409C-BE32-E72D297353CC}">
              <c16:uniqueId val="{00000001-CB3C-4778-B8E3-07543B1A80C2}"/>
            </c:ext>
          </c:extLst>
        </c:ser>
        <c:dLbls>
          <c:showLegendKey val="0"/>
          <c:showVal val="0"/>
          <c:showCatName val="0"/>
          <c:showSerName val="0"/>
          <c:showPercent val="0"/>
          <c:showBubbleSize val="0"/>
        </c:dLbls>
        <c:gapWidth val="219"/>
        <c:overlap val="-27"/>
        <c:axId val="817184224"/>
        <c:axId val="817179632"/>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2023</c:v>
          </c:tx>
          <c:spPr>
            <a:ln w="19050" cap="rnd">
              <a:solidFill>
                <a:srgbClr val="FF0000"/>
              </a:solidFill>
              <a:round/>
            </a:ln>
            <a:effectLst/>
          </c:spPr>
          <c:marker>
            <c:symbol val="circle"/>
            <c:size val="2"/>
            <c:spPr>
              <a:solidFill>
                <a:srgbClr val="FF0000"/>
              </a:solidFill>
              <a:ln w="9525">
                <a:solidFill>
                  <a:srgbClr val="FF0000"/>
                </a:solidFill>
              </a:ln>
              <a:effectLst/>
            </c:spPr>
          </c:marker>
          <c:val>
            <c:numRef>
              <c:f>'0301445'!$C$11:$N$11</c:f>
              <c:numCache>
                <c:formatCode>0.00\ \ </c:formatCode>
                <c:ptCount val="12"/>
                <c:pt idx="0">
                  <c:v>58.250929250399999</c:v>
                </c:pt>
                <c:pt idx="1">
                  <c:v>53.9938312134</c:v>
                </c:pt>
                <c:pt idx="2">
                  <c:v>49.613445839699999</c:v>
                </c:pt>
                <c:pt idx="3">
                  <c:v>46.575888544800002</c:v>
                </c:pt>
                <c:pt idx="4">
                  <c:v>44.3002310034</c:v>
                </c:pt>
                <c:pt idx="5">
                  <c:v>41.978270213199998</c:v>
                </c:pt>
                <c:pt idx="6">
                  <c:v>40.895035437600001</c:v>
                </c:pt>
                <c:pt idx="7">
                  <c:v>40.961642212800001</c:v>
                </c:pt>
                <c:pt idx="8">
                  <c:v>41.3355892541</c:v>
                </c:pt>
                <c:pt idx="9">
                  <c:v>42.992055509899998</c:v>
                </c:pt>
                <c:pt idx="10">
                  <c:v>44.480726534299997</c:v>
                </c:pt>
              </c:numCache>
            </c:numRef>
          </c:val>
          <c:smooth val="0"/>
          <c:extLst>
            <c:ext xmlns:c16="http://schemas.microsoft.com/office/drawing/2014/chart" uri="{C3380CC4-5D6E-409C-BE32-E72D297353CC}">
              <c16:uniqueId val="{00000000-536C-4D31-989C-8EBAE8198103}"/>
            </c:ext>
          </c:extLst>
        </c:ser>
        <c:ser>
          <c:idx val="4"/>
          <c:order val="1"/>
          <c:tx>
            <c:v>ab Hof standardisiert 2023</c:v>
          </c:tx>
          <c:spPr>
            <a:ln w="19050" cap="rnd">
              <a:solidFill>
                <a:srgbClr val="92D050"/>
              </a:solidFill>
              <a:round/>
            </a:ln>
            <a:effectLst/>
          </c:spPr>
          <c:marker>
            <c:symbol val="circle"/>
            <c:size val="2"/>
            <c:spPr>
              <a:solidFill>
                <a:srgbClr val="92D050"/>
              </a:solidFill>
              <a:ln w="9525">
                <a:solidFill>
                  <a:srgbClr val="92D050"/>
                </a:solidFill>
              </a:ln>
              <a:effectLst/>
            </c:spPr>
          </c:marker>
          <c:val>
            <c:numRef>
              <c:f>'0301445'!$C$13:$N$13</c:f>
              <c:numCache>
                <c:formatCode>0.00\ \ </c:formatCode>
                <c:ptCount val="12"/>
                <c:pt idx="0">
                  <c:v>57.188043304099999</c:v>
                </c:pt>
                <c:pt idx="1">
                  <c:v>52.871453779100001</c:v>
                </c:pt>
                <c:pt idx="2">
                  <c:v>48.623485234599997</c:v>
                </c:pt>
                <c:pt idx="3">
                  <c:v>45.763137570700003</c:v>
                </c:pt>
                <c:pt idx="4">
                  <c:v>43.981409921699999</c:v>
                </c:pt>
                <c:pt idx="5">
                  <c:v>42.156783202100002</c:v>
                </c:pt>
                <c:pt idx="6">
                  <c:v>41.200817764100002</c:v>
                </c:pt>
                <c:pt idx="7">
                  <c:v>41.004883856100001</c:v>
                </c:pt>
                <c:pt idx="8">
                  <c:v>41.080730142</c:v>
                </c:pt>
                <c:pt idx="9">
                  <c:v>41.931777961999998</c:v>
                </c:pt>
                <c:pt idx="10">
                  <c:v>42.789707251000003</c:v>
                </c:pt>
              </c:numCache>
            </c:numRef>
          </c:val>
          <c:smooth val="0"/>
          <c:extLst>
            <c:ext xmlns:c16="http://schemas.microsoft.com/office/drawing/2014/chart" uri="{C3380CC4-5D6E-409C-BE32-E72D297353CC}">
              <c16:uniqueId val="{00000001-536C-4D31-989C-8EBAE8198103}"/>
            </c:ext>
          </c:extLst>
        </c:ser>
        <c:ser>
          <c:idx val="0"/>
          <c:order val="2"/>
          <c:tx>
            <c:v>ab Hof tatsächlich 2022</c:v>
          </c:tx>
          <c:spPr>
            <a:ln w="19050" cap="rnd">
              <a:solidFill>
                <a:srgbClr val="FF0000"/>
              </a:solidFill>
              <a:prstDash val="sysDash"/>
              <a:round/>
            </a:ln>
            <a:effectLst/>
          </c:spPr>
          <c:marker>
            <c:symbol val="none"/>
          </c:marker>
          <c:val>
            <c:numRef>
              <c:f>'0301445'!$C$10:$N$10</c:f>
              <c:numCache>
                <c:formatCode>0.00\ \ </c:formatCode>
                <c:ptCount val="12"/>
                <c:pt idx="0">
                  <c:v>43.014000318486403</c:v>
                </c:pt>
                <c:pt idx="1">
                  <c:v>44.2803253285729</c:v>
                </c:pt>
                <c:pt idx="2">
                  <c:v>45.991898618900102</c:v>
                </c:pt>
                <c:pt idx="3">
                  <c:v>48.024066382154402</c:v>
                </c:pt>
                <c:pt idx="4">
                  <c:v>49.718090467842103</c:v>
                </c:pt>
                <c:pt idx="5">
                  <c:v>51.726541535819102</c:v>
                </c:pt>
                <c:pt idx="6">
                  <c:v>54.423552509067903</c:v>
                </c:pt>
                <c:pt idx="7">
                  <c:v>56.224796507916601</c:v>
                </c:pt>
                <c:pt idx="8">
                  <c:v>58.633790098077903</c:v>
                </c:pt>
                <c:pt idx="9">
                  <c:v>60.598907151390399</c:v>
                </c:pt>
                <c:pt idx="10">
                  <c:v>61.565165141375701</c:v>
                </c:pt>
                <c:pt idx="11">
                  <c:v>61.714146534508203</c:v>
                </c:pt>
              </c:numCache>
            </c:numRef>
          </c:val>
          <c:smooth val="0"/>
          <c:extLst>
            <c:ext xmlns:c16="http://schemas.microsoft.com/office/drawing/2014/chart" uri="{C3380CC4-5D6E-409C-BE32-E72D297353CC}">
              <c16:uniqueId val="{00000002-536C-4D31-989C-8EBAE8198103}"/>
            </c:ext>
          </c:extLst>
        </c:ser>
        <c:ser>
          <c:idx val="3"/>
          <c:order val="3"/>
          <c:tx>
            <c:v>ab Hof standardisiert 2022</c:v>
          </c:tx>
          <c:spPr>
            <a:ln w="19050" cap="rnd">
              <a:solidFill>
                <a:srgbClr val="92D050"/>
              </a:solidFill>
              <a:prstDash val="sysDash"/>
              <a:round/>
            </a:ln>
            <a:effectLst/>
          </c:spPr>
          <c:marker>
            <c:symbol val="none"/>
          </c:marker>
          <c:val>
            <c:numRef>
              <c:f>'0301445'!$C$12:$N$12</c:f>
              <c:numCache>
                <c:formatCode>0.00\ \ </c:formatCode>
                <c:ptCount val="12"/>
                <c:pt idx="0">
                  <c:v>42.1035155355329</c:v>
                </c:pt>
                <c:pt idx="1">
                  <c:v>43.530735880967498</c:v>
                </c:pt>
                <c:pt idx="2">
                  <c:v>45.241439592844301</c:v>
                </c:pt>
                <c:pt idx="3">
                  <c:v>47.507331284722703</c:v>
                </c:pt>
                <c:pt idx="4">
                  <c:v>49.842948693689202</c:v>
                </c:pt>
                <c:pt idx="5">
                  <c:v>52.274610968125899</c:v>
                </c:pt>
                <c:pt idx="6">
                  <c:v>55.161768673698198</c:v>
                </c:pt>
                <c:pt idx="7">
                  <c:v>56.872740914496703</c:v>
                </c:pt>
                <c:pt idx="8">
                  <c:v>58.290512753852497</c:v>
                </c:pt>
                <c:pt idx="9">
                  <c:v>59.463846473560302</c:v>
                </c:pt>
                <c:pt idx="10">
                  <c:v>60.180621568867501</c:v>
                </c:pt>
                <c:pt idx="11">
                  <c:v>59.960604604408502</c:v>
                </c:pt>
              </c:numCache>
            </c:numRef>
          </c:val>
          <c:smooth val="0"/>
          <c:extLst>
            <c:ext xmlns:c16="http://schemas.microsoft.com/office/drawing/2014/chart" uri="{C3380CC4-5D6E-409C-BE32-E72D297353CC}">
              <c16:uniqueId val="{00000003-536C-4D31-989C-8EBAE8198103}"/>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2023</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00C9-41BD-93C7-375E6CEB246C}"/>
              </c:ext>
            </c:extLst>
          </c:dPt>
          <c:val>
            <c:numRef>
              <c:f>'0301450'!$C$11:$N$11</c:f>
              <c:numCache>
                <c:formatCode>0.00\ \ </c:formatCode>
                <c:ptCount val="12"/>
                <c:pt idx="0">
                  <c:v>80.484065142299997</c:v>
                </c:pt>
                <c:pt idx="1">
                  <c:v>79.3265011214</c:v>
                </c:pt>
                <c:pt idx="2">
                  <c:v>76.332500912599997</c:v>
                </c:pt>
                <c:pt idx="3">
                  <c:v>75.264228302999996</c:v>
                </c:pt>
                <c:pt idx="4">
                  <c:v>74.298155482400006</c:v>
                </c:pt>
                <c:pt idx="5">
                  <c:v>73.717583505600004</c:v>
                </c:pt>
                <c:pt idx="6">
                  <c:v>73.202785747199997</c:v>
                </c:pt>
                <c:pt idx="7">
                  <c:v>74.891501757300006</c:v>
                </c:pt>
                <c:pt idx="8">
                  <c:v>79.421352328099999</c:v>
                </c:pt>
                <c:pt idx="9">
                  <c:v>81.111583850599999</c:v>
                </c:pt>
                <c:pt idx="10">
                  <c:v>84.7562869259</c:v>
                </c:pt>
              </c:numCache>
            </c:numRef>
          </c:val>
          <c:smooth val="0"/>
          <c:extLst>
            <c:ext xmlns:c16="http://schemas.microsoft.com/office/drawing/2014/chart" uri="{C3380CC4-5D6E-409C-BE32-E72D297353CC}">
              <c16:uniqueId val="{00000001-00C9-41BD-93C7-375E6CEB246C}"/>
            </c:ext>
          </c:extLst>
        </c:ser>
        <c:ser>
          <c:idx val="0"/>
          <c:order val="1"/>
          <c:tx>
            <c:v>ab Hof tatsächlich 2022</c:v>
          </c:tx>
          <c:spPr>
            <a:ln w="19050" cap="rnd">
              <a:solidFill>
                <a:srgbClr val="FF0000"/>
              </a:solidFill>
              <a:prstDash val="solid"/>
              <a:round/>
            </a:ln>
            <a:effectLst/>
          </c:spPr>
          <c:marker>
            <c:symbol val="none"/>
          </c:marker>
          <c:val>
            <c:numRef>
              <c:f>'0301450'!$C$10:$N$10</c:f>
              <c:numCache>
                <c:formatCode>0.00\ \ </c:formatCode>
                <c:ptCount val="12"/>
                <c:pt idx="0">
                  <c:v>77.178460329944201</c:v>
                </c:pt>
                <c:pt idx="1">
                  <c:v>76.454685700303799</c:v>
                </c:pt>
                <c:pt idx="2">
                  <c:v>71.997026134286997</c:v>
                </c:pt>
                <c:pt idx="3">
                  <c:v>70.708247301463899</c:v>
                </c:pt>
                <c:pt idx="4">
                  <c:v>68.429519435592994</c:v>
                </c:pt>
                <c:pt idx="5">
                  <c:v>67.339032708381197</c:v>
                </c:pt>
                <c:pt idx="6">
                  <c:v>66.848541284720994</c:v>
                </c:pt>
                <c:pt idx="7">
                  <c:v>68.289017381396505</c:v>
                </c:pt>
                <c:pt idx="8">
                  <c:v>73.686134565468905</c:v>
                </c:pt>
                <c:pt idx="9">
                  <c:v>74.743927789712998</c:v>
                </c:pt>
                <c:pt idx="10">
                  <c:v>77.103662336817493</c:v>
                </c:pt>
                <c:pt idx="11">
                  <c:v>77.389073897515402</c:v>
                </c:pt>
              </c:numCache>
            </c:numRef>
          </c:val>
          <c:smooth val="0"/>
          <c:extLst>
            <c:ext xmlns:c16="http://schemas.microsoft.com/office/drawing/2014/chart" uri="{C3380CC4-5D6E-409C-BE32-E72D297353CC}">
              <c16:uniqueId val="{00000002-00C9-41BD-93C7-375E6CEB246C}"/>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85"/>
          <c:min val="6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2"/>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1"/>
          <c:order val="0"/>
          <c:tx>
            <c:strRef>
              <c:f>'0201060'!$A$20</c:f>
              <c:strCache>
                <c:ptCount val="1"/>
                <c:pt idx="0">
                  <c:v>Übrige Gerste</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065B-410C-B87E-5F8796D50407}"/>
            </c:ext>
          </c:extLst>
        </c:ser>
        <c:ser>
          <c:idx val="23"/>
          <c:order val="1"/>
          <c:tx>
            <c:strRef>
              <c:f>'0201060'!$A$21</c:f>
              <c:strCache>
                <c:ptCount val="1"/>
                <c:pt idx="0">
                  <c:v>2022/2023</c:v>
                </c:pt>
              </c:strCache>
            </c:strRef>
          </c:tx>
          <c:spPr>
            <a:solidFill>
              <a:schemeClr val="accent6">
                <a:lumMod val="8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3009.9569999999999</c:v>
                </c:pt>
                <c:pt idx="1">
                  <c:v>370.858</c:v>
                </c:pt>
                <c:pt idx="2">
                  <c:v>152.81</c:v>
                </c:pt>
                <c:pt idx="3">
                  <c:v>78.771000000000001</c:v>
                </c:pt>
                <c:pt idx="4">
                  <c:v>154.41399999999999</c:v>
                </c:pt>
                <c:pt idx="5">
                  <c:v>105.214</c:v>
                </c:pt>
                <c:pt idx="6">
                  <c:v>112.84699999999999</c:v>
                </c:pt>
                <c:pt idx="7">
                  <c:v>240.19</c:v>
                </c:pt>
                <c:pt idx="8">
                  <c:v>200.065</c:v>
                </c:pt>
                <c:pt idx="9">
                  <c:v>190.06299999999999</c:v>
                </c:pt>
                <c:pt idx="10">
                  <c:v>210.899</c:v>
                </c:pt>
                <c:pt idx="11">
                  <c:v>233.87100000000001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065B-410C-B87E-5F8796D50407}"/>
            </c:ext>
          </c:extLst>
        </c:ser>
        <c:ser>
          <c:idx val="24"/>
          <c:order val="2"/>
          <c:tx>
            <c:strRef>
              <c:f>'0201060'!$A$22</c:f>
              <c:strCache>
                <c:ptCount val="1"/>
                <c:pt idx="0">
                  <c:v>2023/2024</c:v>
                </c:pt>
              </c:strCache>
            </c:strRef>
          </c:tx>
          <c:spPr>
            <a:solidFill>
              <a:srgbClr val="FF00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3063.3310000000001</c:v>
                </c:pt>
                <c:pt idx="1">
                  <c:v>343.56</c:v>
                </c:pt>
                <c:pt idx="2">
                  <c:v>207.42400000000001</c:v>
                </c:pt>
                <c:pt idx="3">
                  <c:v>96.804000000000002</c:v>
                </c:pt>
                <c:pt idx="4">
                  <c:v>144.887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065B-410C-B87E-5F8796D50407}"/>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1"/>
          <c:order val="0"/>
          <c:tx>
            <c:strRef>
              <c:f>'0201060'!$A$26</c:f>
              <c:strCache>
                <c:ptCount val="1"/>
                <c:pt idx="0">
                  <c:v>Mais</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E971-4601-8E57-9C91CE3F1E7D}"/>
            </c:ext>
          </c:extLst>
        </c:ser>
        <c:ser>
          <c:idx val="33"/>
          <c:order val="1"/>
          <c:tx>
            <c:strRef>
              <c:f>'0201060'!$A$27</c:f>
              <c:strCache>
                <c:ptCount val="1"/>
                <c:pt idx="0">
                  <c:v>2022/2023</c:v>
                </c:pt>
              </c:strCache>
            </c:strRef>
          </c:tx>
          <c:spPr>
            <a:solidFill>
              <a:srgbClr val="FFFF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37.686999999999998</c:v>
                </c:pt>
                <c:pt idx="1">
                  <c:v>27.917000000000002</c:v>
                </c:pt>
                <c:pt idx="2">
                  <c:v>139.63399999999999</c:v>
                </c:pt>
                <c:pt idx="3">
                  <c:v>442.34199999999998</c:v>
                </c:pt>
                <c:pt idx="4">
                  <c:v>179.542</c:v>
                </c:pt>
                <c:pt idx="5">
                  <c:v>59.625999999999998</c:v>
                </c:pt>
                <c:pt idx="6">
                  <c:v>31.495999999999999</c:v>
                </c:pt>
                <c:pt idx="7">
                  <c:v>29.765999999999998</c:v>
                </c:pt>
                <c:pt idx="8">
                  <c:v>34.299999999999997</c:v>
                </c:pt>
                <c:pt idx="9">
                  <c:v>22.885000000000002</c:v>
                </c:pt>
                <c:pt idx="10">
                  <c:v>35.305999999999997</c:v>
                </c:pt>
                <c:pt idx="11">
                  <c:v>47.497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E971-4601-8E57-9C91CE3F1E7D}"/>
            </c:ext>
          </c:extLst>
        </c:ser>
        <c:ser>
          <c:idx val="34"/>
          <c:order val="2"/>
          <c:tx>
            <c:strRef>
              <c:f>'0201060'!$A$28</c:f>
              <c:strCache>
                <c:ptCount val="1"/>
                <c:pt idx="0">
                  <c:v>2023/2024</c:v>
                </c:pt>
              </c:strCache>
            </c:strRef>
          </c:tx>
          <c:spPr>
            <a:solidFill>
              <a:srgbClr val="CCFF66"/>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27.491</c:v>
                </c:pt>
                <c:pt idx="1">
                  <c:v>22.698</c:v>
                </c:pt>
                <c:pt idx="2">
                  <c:v>34.838999999999999</c:v>
                </c:pt>
                <c:pt idx="3">
                  <c:v>391.61799999999999</c:v>
                </c:pt>
                <c:pt idx="4">
                  <c:v>317.88900000000001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E971-4601-8E57-9C91CE3F1E7D}"/>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4968-47DF-9D43-A7C6D468F157}"/>
            </c:ext>
          </c:extLst>
        </c:ser>
        <c:ser>
          <c:idx val="3"/>
          <c:order val="1"/>
          <c:tx>
            <c:strRef>
              <c:f>'0201060'!$A$9</c:f>
              <c:strCache>
                <c:ptCount val="1"/>
                <c:pt idx="0">
                  <c:v>2022/2023</c:v>
                </c:pt>
              </c:strCache>
            </c:strRef>
          </c:tx>
          <c:spPr>
            <a:ln w="28575" cap="rnd">
              <a:solidFill>
                <a:srgbClr val="92D05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3788.049</c:v>
                </c:pt>
                <c:pt idx="1">
                  <c:v>2912.1959999999999</c:v>
                </c:pt>
                <c:pt idx="2">
                  <c:v>1054.3109999999999</c:v>
                </c:pt>
                <c:pt idx="3">
                  <c:v>664.24599999999998</c:v>
                </c:pt>
                <c:pt idx="4">
                  <c:v>825.09199999999998</c:v>
                </c:pt>
                <c:pt idx="5">
                  <c:v>688.24099999999999</c:v>
                </c:pt>
                <c:pt idx="6">
                  <c:v>609.55899999999997</c:v>
                </c:pt>
                <c:pt idx="7">
                  <c:v>601.56399999999996</c:v>
                </c:pt>
                <c:pt idx="8">
                  <c:v>897.44100000000003</c:v>
                </c:pt>
                <c:pt idx="9">
                  <c:v>587.26700000000005</c:v>
                </c:pt>
                <c:pt idx="10">
                  <c:v>646.45699999999999</c:v>
                </c:pt>
                <c:pt idx="11">
                  <c:v>832.63599999999997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4968-47DF-9D43-A7C6D468F157}"/>
            </c:ext>
          </c:extLst>
        </c:ser>
        <c:ser>
          <c:idx val="4"/>
          <c:order val="2"/>
          <c:tx>
            <c:strRef>
              <c:f>'0201060'!$A$10</c:f>
              <c:strCache>
                <c:ptCount val="1"/>
                <c:pt idx="0">
                  <c:v>2023/2024</c:v>
                </c:pt>
              </c:strCache>
            </c:strRef>
          </c:tx>
          <c:spPr>
            <a:ln w="28575" cap="rnd">
              <a:solidFill>
                <a:schemeClr val="accent3">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1839.3979999999999</c:v>
                </c:pt>
                <c:pt idx="1">
                  <c:v>4113.5929999999998</c:v>
                </c:pt>
                <c:pt idx="2">
                  <c:v>1389.883</c:v>
                </c:pt>
                <c:pt idx="3">
                  <c:v>652.95799999999997</c:v>
                </c:pt>
                <c:pt idx="4">
                  <c:v>782.69299999999998</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4968-47DF-9D43-A7C6D468F157}"/>
            </c:ext>
          </c:extLst>
        </c:ser>
        <c:ser>
          <c:idx val="11"/>
          <c:order val="3"/>
          <c:tx>
            <c:strRef>
              <c:f>'0201060'!$A$14</c:f>
              <c:strCache>
                <c:ptCount val="1"/>
                <c:pt idx="0">
                  <c:v>Roggen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3-4968-47DF-9D43-A7C6D468F157}"/>
            </c:ext>
          </c:extLst>
        </c:ser>
        <c:ser>
          <c:idx val="13"/>
          <c:order val="4"/>
          <c:tx>
            <c:strRef>
              <c:f>'0201060'!$A$15</c:f>
              <c:strCache>
                <c:ptCount val="1"/>
                <c:pt idx="0">
                  <c:v>2022/2023</c:v>
                </c:pt>
              </c:strCache>
            </c:strRef>
          </c:tx>
          <c:spPr>
            <a:ln w="28575" cap="rnd">
              <a:solidFill>
                <a:srgbClr val="00B0F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719.90800000000002</c:v>
                </c:pt>
                <c:pt idx="1">
                  <c:v>707.62199999999996</c:v>
                </c:pt>
                <c:pt idx="2">
                  <c:v>133.102</c:v>
                </c:pt>
                <c:pt idx="3">
                  <c:v>39.448</c:v>
                </c:pt>
                <c:pt idx="4">
                  <c:v>60.462000000000003</c:v>
                </c:pt>
                <c:pt idx="5">
                  <c:v>42.671999999999997</c:v>
                </c:pt>
                <c:pt idx="6">
                  <c:v>42.683</c:v>
                </c:pt>
                <c:pt idx="7">
                  <c:v>36.561</c:v>
                </c:pt>
                <c:pt idx="8">
                  <c:v>42.564</c:v>
                </c:pt>
                <c:pt idx="9">
                  <c:v>31.358000000000001</c:v>
                </c:pt>
                <c:pt idx="10">
                  <c:v>39.201000000000001</c:v>
                </c:pt>
                <c:pt idx="11">
                  <c:v>42.396000000000001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4-4968-47DF-9D43-A7C6D468F157}"/>
            </c:ext>
          </c:extLst>
        </c:ser>
        <c:ser>
          <c:idx val="14"/>
          <c:order val="5"/>
          <c:tx>
            <c:strRef>
              <c:f>'0201060'!$A$16</c:f>
              <c:strCache>
                <c:ptCount val="1"/>
                <c:pt idx="0">
                  <c:v>2023/2024</c:v>
                </c:pt>
              </c:strCache>
            </c:strRef>
          </c:tx>
          <c:spPr>
            <a:ln w="28575" cap="rnd">
              <a:solidFill>
                <a:schemeClr val="tx2">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185.65899999999999</c:v>
                </c:pt>
                <c:pt idx="1">
                  <c:v>918.85599999999999</c:v>
                </c:pt>
                <c:pt idx="2">
                  <c:v>195.30699999999999</c:v>
                </c:pt>
                <c:pt idx="3">
                  <c:v>51.220999999999997</c:v>
                </c:pt>
                <c:pt idx="4">
                  <c:v>51.984000000000002</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5-4968-47DF-9D43-A7C6D468F157}"/>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6-4968-47DF-9D43-A7C6D468F157}"/>
            </c:ext>
          </c:extLst>
        </c:ser>
        <c:ser>
          <c:idx val="23"/>
          <c:order val="7"/>
          <c:tx>
            <c:strRef>
              <c:f>'0201060'!$A$21</c:f>
              <c:strCache>
                <c:ptCount val="1"/>
                <c:pt idx="0">
                  <c:v>2022/2023</c:v>
                </c:pt>
              </c:strCache>
            </c:strRef>
          </c:tx>
          <c:spPr>
            <a:ln w="28575" cap="rnd">
              <a:solidFill>
                <a:schemeClr val="accent6">
                  <a:lumMod val="80000"/>
                </a:schemeClr>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3009.9569999999999</c:v>
                </c:pt>
                <c:pt idx="1">
                  <c:v>370.858</c:v>
                </c:pt>
                <c:pt idx="2">
                  <c:v>152.81</c:v>
                </c:pt>
                <c:pt idx="3">
                  <c:v>78.771000000000001</c:v>
                </c:pt>
                <c:pt idx="4">
                  <c:v>154.41399999999999</c:v>
                </c:pt>
                <c:pt idx="5">
                  <c:v>105.214</c:v>
                </c:pt>
                <c:pt idx="6">
                  <c:v>112.84699999999999</c:v>
                </c:pt>
                <c:pt idx="7">
                  <c:v>240.19</c:v>
                </c:pt>
                <c:pt idx="8">
                  <c:v>200.065</c:v>
                </c:pt>
                <c:pt idx="9">
                  <c:v>190.06299999999999</c:v>
                </c:pt>
                <c:pt idx="10">
                  <c:v>210.899</c:v>
                </c:pt>
                <c:pt idx="11">
                  <c:v>233.87100000000001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7-4968-47DF-9D43-A7C6D468F157}"/>
            </c:ext>
          </c:extLst>
        </c:ser>
        <c:ser>
          <c:idx val="24"/>
          <c:order val="8"/>
          <c:tx>
            <c:strRef>
              <c:f>'0201060'!$A$22</c:f>
              <c:strCache>
                <c:ptCount val="1"/>
                <c:pt idx="0">
                  <c:v>2023/2024</c:v>
                </c:pt>
              </c:strCache>
            </c:strRef>
          </c:tx>
          <c:spPr>
            <a:ln w="28575" cap="rnd">
              <a:solidFill>
                <a:srgbClr val="FF0000"/>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3063.3310000000001</c:v>
                </c:pt>
                <c:pt idx="1">
                  <c:v>343.56</c:v>
                </c:pt>
                <c:pt idx="2">
                  <c:v>207.42400000000001</c:v>
                </c:pt>
                <c:pt idx="3">
                  <c:v>96.804000000000002</c:v>
                </c:pt>
                <c:pt idx="4">
                  <c:v>144.887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8-4968-47DF-9D43-A7C6D468F157}"/>
            </c:ext>
          </c:extLst>
        </c:ser>
        <c:ser>
          <c:idx val="31"/>
          <c:order val="9"/>
          <c:tx>
            <c:strRef>
              <c:f>'0201060'!$A$26</c:f>
              <c:strCache>
                <c:ptCount val="1"/>
                <c:pt idx="0">
                  <c:v>Mais</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9-4968-47DF-9D43-A7C6D468F157}"/>
            </c:ext>
          </c:extLst>
        </c:ser>
        <c:ser>
          <c:idx val="33"/>
          <c:order val="10"/>
          <c:tx>
            <c:strRef>
              <c:f>'0201060'!$A$27</c:f>
              <c:strCache>
                <c:ptCount val="1"/>
                <c:pt idx="0">
                  <c:v>2022/2023</c:v>
                </c:pt>
              </c:strCache>
            </c:strRef>
          </c:tx>
          <c:spPr>
            <a:ln w="28575" cap="rnd">
              <a:solidFill>
                <a:srgbClr val="FFFF0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37.686999999999998</c:v>
                </c:pt>
                <c:pt idx="1">
                  <c:v>27.917000000000002</c:v>
                </c:pt>
                <c:pt idx="2">
                  <c:v>139.63399999999999</c:v>
                </c:pt>
                <c:pt idx="3">
                  <c:v>442.34199999999998</c:v>
                </c:pt>
                <c:pt idx="4">
                  <c:v>179.542</c:v>
                </c:pt>
                <c:pt idx="5">
                  <c:v>59.625999999999998</c:v>
                </c:pt>
                <c:pt idx="6">
                  <c:v>31.495999999999999</c:v>
                </c:pt>
                <c:pt idx="7">
                  <c:v>29.765999999999998</c:v>
                </c:pt>
                <c:pt idx="8">
                  <c:v>34.299999999999997</c:v>
                </c:pt>
                <c:pt idx="9">
                  <c:v>22.885000000000002</c:v>
                </c:pt>
                <c:pt idx="10">
                  <c:v>35.305999999999997</c:v>
                </c:pt>
                <c:pt idx="11">
                  <c:v>47.497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A-4968-47DF-9D43-A7C6D468F157}"/>
            </c:ext>
          </c:extLst>
        </c:ser>
        <c:ser>
          <c:idx val="34"/>
          <c:order val="11"/>
          <c:tx>
            <c:strRef>
              <c:f>'0201060'!$A$28</c:f>
              <c:strCache>
                <c:ptCount val="1"/>
                <c:pt idx="0">
                  <c:v>2023/2024</c:v>
                </c:pt>
              </c:strCache>
            </c:strRef>
          </c:tx>
          <c:spPr>
            <a:ln w="28575" cap="rnd">
              <a:solidFill>
                <a:srgbClr val="CCFF66"/>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27.491</c:v>
                </c:pt>
                <c:pt idx="1">
                  <c:v>22.698</c:v>
                </c:pt>
                <c:pt idx="2">
                  <c:v>34.838999999999999</c:v>
                </c:pt>
                <c:pt idx="3">
                  <c:v>391.61799999999999</c:v>
                </c:pt>
                <c:pt idx="4">
                  <c:v>317.88900000000001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B-4968-47DF-9D43-A7C6D468F157}"/>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6299037620297463"/>
          <c:y val="0.76952248409348911"/>
          <c:w val="0.60672782271178249"/>
          <c:h val="0.209964292853290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'0204040'!$A$128:$A$128</c:f>
              <c:strCache>
                <c:ptCount val="1"/>
                <c:pt idx="0">
                  <c:v>2022</c:v>
                </c:pt>
              </c:strCache>
            </c:strRef>
          </c:tx>
          <c:spPr>
            <a:solidFill>
              <a:srgbClr val="92D050"/>
            </a:solidFill>
            <a:ln>
              <a:solidFill>
                <a:srgbClr val="92D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'0204040'!$B$128:$M$128</c:f>
              <c:numCache>
                <c:formatCode>?\ ??0\ 000</c:formatCode>
                <c:ptCount val="12"/>
                <c:pt idx="0">
                  <c:v>107909.28199999999</c:v>
                </c:pt>
                <c:pt idx="1">
                  <c:v>99429.539000000019</c:v>
                </c:pt>
                <c:pt idx="2">
                  <c:v>111392.152</c:v>
                </c:pt>
                <c:pt idx="3">
                  <c:v>110366.518</c:v>
                </c:pt>
                <c:pt idx="4">
                  <c:v>121960.944</c:v>
                </c:pt>
                <c:pt idx="5">
                  <c:v>113379.17899999999</c:v>
                </c:pt>
                <c:pt idx="6">
                  <c:v>113335.872</c:v>
                </c:pt>
                <c:pt idx="7">
                  <c:v>110008.158</c:v>
                </c:pt>
                <c:pt idx="8">
                  <c:v>104837.35699999999</c:v>
                </c:pt>
                <c:pt idx="9">
                  <c:v>108927.433</c:v>
                </c:pt>
                <c:pt idx="10">
                  <c:v>105660.31099999999</c:v>
                </c:pt>
                <c:pt idx="11">
                  <c:v>110488.67400000001</c:v>
                </c:pt>
              </c:numCache>
            </c:numRef>
          </c:val>
          <c:extLst>
            <c:ext xmlns:c16="http://schemas.microsoft.com/office/drawing/2014/chart" uri="{C3380CC4-5D6E-409C-BE32-E72D297353CC}">
              <c16:uniqueId val="{00000000-FE31-47D7-B0A8-B278F0091CE9}"/>
            </c:ext>
          </c:extLst>
        </c:ser>
        <c:ser>
          <c:idx val="1"/>
          <c:order val="1"/>
          <c:tx>
            <c:strRef>
              <c:f>'0204040'!$A$129:$A$129</c:f>
              <c:strCache>
                <c:ptCount val="1"/>
                <c:pt idx="0">
                  <c:v>2023</c:v>
                </c:pt>
              </c:strCache>
            </c:strRef>
          </c:tx>
          <c:spPr>
            <a:solidFill>
              <a:srgbClr val="00B050"/>
            </a:solidFill>
            <a:ln>
              <a:solidFill>
                <a:srgbClr val="00B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'0204040'!$B$129:$M$129</c:f>
              <c:numCache>
                <c:formatCode>?\ ??0\ 000</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0</c:v>
                </c:pt>
              </c:numCache>
            </c:numRef>
          </c:val>
          <c:extLst>
            <c:ext xmlns:c16="http://schemas.microsoft.com/office/drawing/2014/chart" uri="{C3380CC4-5D6E-409C-BE32-E72D297353CC}">
              <c16:uniqueId val="{00000001-FE31-47D7-B0A8-B278F0091CE9}"/>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strRef>
              <c:f>'0204040'!$A$136:$A$136</c:f>
              <c:strCache>
                <c:ptCount val="1"/>
                <c:pt idx="0">
                  <c:v>2022</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'0204040'!$B$136:$M$136</c:f>
              <c:numCache>
                <c:formatCode>?\ ??0\ 000</c:formatCode>
                <c:ptCount val="12"/>
                <c:pt idx="0">
                  <c:v>70532.001999999993</c:v>
                </c:pt>
                <c:pt idx="1">
                  <c:v>69751.429000000004</c:v>
                </c:pt>
                <c:pt idx="2">
                  <c:v>83500.650999999998</c:v>
                </c:pt>
                <c:pt idx="3">
                  <c:v>73469.604999999996</c:v>
                </c:pt>
                <c:pt idx="4">
                  <c:v>82663.146999999997</c:v>
                </c:pt>
                <c:pt idx="5">
                  <c:v>76109.661999999997</c:v>
                </c:pt>
                <c:pt idx="6">
                  <c:v>78601.104000000007</c:v>
                </c:pt>
                <c:pt idx="7">
                  <c:v>77506.47</c:v>
                </c:pt>
                <c:pt idx="8">
                  <c:v>71777.346000000005</c:v>
                </c:pt>
                <c:pt idx="9">
                  <c:v>78788.472999999998</c:v>
                </c:pt>
                <c:pt idx="10">
                  <c:v>79322.664999999994</c:v>
                </c:pt>
                <c:pt idx="11">
                  <c:v>83845.938999999998</c:v>
                </c:pt>
              </c:numCache>
            </c:numRef>
          </c:val>
          <c:extLst>
            <c:ext xmlns:c16="http://schemas.microsoft.com/office/drawing/2014/chart" uri="{C3380CC4-5D6E-409C-BE32-E72D297353CC}">
              <c16:uniqueId val="{00000000-2597-474D-B3E7-561635E85B38}"/>
            </c:ext>
          </c:extLst>
        </c:ser>
        <c:ser>
          <c:idx val="1"/>
          <c:order val="1"/>
          <c:tx>
            <c:strRef>
              <c:f>'0204040'!$A$137:$A$137</c:f>
              <c:strCache>
                <c:ptCount val="1"/>
                <c:pt idx="0">
                  <c:v>2023</c:v>
                </c:pt>
              </c:strCache>
            </c:strRef>
          </c:tx>
          <c:spPr>
            <a:solidFill>
              <a:srgbClr val="FF6600"/>
            </a:solidFill>
            <a:ln>
              <a:solidFill>
                <a:srgbClr val="FF660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'0204040'!$B$137:$M$137</c:f>
              <c:numCache>
                <c:formatCode>?\ ??0\ 000</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formatCode="?\ ??0">
                  <c:v>0</c:v>
                </c:pt>
              </c:numCache>
            </c:numRef>
          </c:val>
          <c:extLst>
            <c:ext xmlns:c16="http://schemas.microsoft.com/office/drawing/2014/chart" uri="{C3380CC4-5D6E-409C-BE32-E72D297353CC}">
              <c16:uniqueId val="{00000001-2597-474D-B3E7-561635E85B3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'0204040'!$G$187</c:f>
              <c:strCache>
                <c:ptCount val="1"/>
                <c:pt idx="0">
                  <c:v>2022</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'0204040'!$F$188:$F$198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'0204040'!$G$188:$G$198</c:f>
              <c:numCache>
                <c:formatCode>#,##0</c:formatCode>
                <c:ptCount val="11"/>
                <c:pt idx="0">
                  <c:v>2708035.98</c:v>
                </c:pt>
                <c:pt idx="1">
                  <c:v>6467633.8629999999</c:v>
                </c:pt>
                <c:pt idx="2">
                  <c:v>2978923.5449999995</c:v>
                </c:pt>
                <c:pt idx="3">
                  <c:v>1557028.324</c:v>
                </c:pt>
                <c:pt idx="4">
                  <c:v>1897829.2890000003</c:v>
                </c:pt>
                <c:pt idx="5">
                  <c:v>6313230.3190000001</c:v>
                </c:pt>
                <c:pt idx="6">
                  <c:v>1038013.16</c:v>
                </c:pt>
                <c:pt idx="7">
                  <c:v>1245166.2720000001</c:v>
                </c:pt>
                <c:pt idx="8">
                  <c:v>1430162.4909999999</c:v>
                </c:pt>
                <c:pt idx="9">
                  <c:v>884521.32900000014</c:v>
                </c:pt>
                <c:pt idx="10">
                  <c:v>715543.95299999998</c:v>
                </c:pt>
              </c:numCache>
            </c:numRef>
          </c:val>
          <c:extLst>
            <c:ext xmlns:c16="http://schemas.microsoft.com/office/drawing/2014/chart" uri="{C3380CC4-5D6E-409C-BE32-E72D297353CC}">
              <c16:uniqueId val="{00000000-9168-42B4-9AF2-4C340F6EF2AA}"/>
            </c:ext>
          </c:extLst>
        </c:ser>
        <c:ser>
          <c:idx val="1"/>
          <c:order val="1"/>
          <c:tx>
            <c:strRef>
              <c:f>'0204040'!$H$187</c:f>
              <c:strCache>
                <c:ptCount val="1"/>
                <c:pt idx="0">
                  <c:v>2023</c:v>
                </c:pt>
              </c:strCache>
            </c:strRef>
          </c:tx>
          <c:spPr>
            <a:solidFill>
              <a:srgbClr val="7030A0"/>
            </a:solidFill>
            <a:ln>
              <a:solidFill>
                <a:srgbClr val="7030A0"/>
              </a:solidFill>
            </a:ln>
            <a:effectLst/>
          </c:spPr>
          <c:invertIfNegative val="0"/>
          <c:cat>
            <c:strRef>
              <c:f>'0204040'!$F$188:$F$198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'0204040'!$H$188:$H$198</c:f>
              <c:numCache>
                <c:formatCode>#,##0</c:formatCode>
                <c:ptCount val="11"/>
                <c:pt idx="0">
                  <c:v>2700756.7369999997</c:v>
                </c:pt>
                <c:pt idx="1">
                  <c:v>6586346.6749999998</c:v>
                </c:pt>
                <c:pt idx="2">
                  <c:v>2994093.0420000004</c:v>
                </c:pt>
                <c:pt idx="3">
                  <c:v>1588857.2210000001</c:v>
                </c:pt>
                <c:pt idx="4">
                  <c:v>1931430.3120000002</c:v>
                </c:pt>
                <c:pt idx="5">
                  <c:v>6469466.7129999995</c:v>
                </c:pt>
                <c:pt idx="6">
                  <c:v>1028507.0530000001</c:v>
                </c:pt>
                <c:pt idx="7">
                  <c:v>1277026.2860000001</c:v>
                </c:pt>
                <c:pt idx="8">
                  <c:v>1446578.17</c:v>
                </c:pt>
                <c:pt idx="9">
                  <c:v>870754.2570000001</c:v>
                </c:pt>
                <c:pt idx="10">
                  <c:v>715665.54500000004</c:v>
                </c:pt>
              </c:numCache>
            </c:numRef>
          </c:val>
          <c:extLst>
            <c:ext xmlns:c16="http://schemas.microsoft.com/office/drawing/2014/chart" uri="{C3380CC4-5D6E-409C-BE32-E72D297353CC}">
              <c16:uniqueId val="{00000001-9168-42B4-9AF2-4C340F6EF2AA}"/>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'0204040'!$G$207</c:f>
              <c:strCache>
                <c:ptCount val="1"/>
                <c:pt idx="0">
                  <c:v>2022</c:v>
                </c:pt>
              </c:strCache>
            </c:strRef>
          </c:tx>
          <c:spPr>
            <a:solidFill>
              <a:srgbClr val="CCFFCC"/>
            </a:solidFill>
            <a:ln>
              <a:solidFill>
                <a:srgbClr val="CCFFCC"/>
              </a:solidFill>
            </a:ln>
            <a:effectLst/>
          </c:spPr>
          <c:invertIfNegative val="0"/>
          <c:cat>
            <c:strRef>
              <c:f>'0204040'!$F$208:$F$217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'0204040'!$G$208:$G$217</c:f>
              <c:numCache>
                <c:formatCode>#,##0</c:formatCode>
                <c:ptCount val="10"/>
                <c:pt idx="0">
                  <c:v>42047.955000000002</c:v>
                </c:pt>
                <c:pt idx="1">
                  <c:v>100987.81200000001</c:v>
                </c:pt>
                <c:pt idx="2">
                  <c:v>88872.148000000001</c:v>
                </c:pt>
                <c:pt idx="3">
                  <c:v>93633.85500000001</c:v>
                </c:pt>
                <c:pt idx="4">
                  <c:v>167561.609</c:v>
                </c:pt>
                <c:pt idx="5">
                  <c:v>595616.15299999993</c:v>
                </c:pt>
                <c:pt idx="6">
                  <c:v>36093.813999999998</c:v>
                </c:pt>
                <c:pt idx="7">
                  <c:v>23914.918999999998</c:v>
                </c:pt>
                <c:pt idx="8">
                  <c:v>49894.656999999999</c:v>
                </c:pt>
                <c:pt idx="9">
                  <c:v>8583.8230000000021</c:v>
                </c:pt>
              </c:numCache>
            </c:numRef>
          </c:val>
          <c:extLst>
            <c:ext xmlns:c16="http://schemas.microsoft.com/office/drawing/2014/chart" uri="{C3380CC4-5D6E-409C-BE32-E72D297353CC}">
              <c16:uniqueId val="{00000000-D167-46E8-808E-6AA74DD12A74}"/>
            </c:ext>
          </c:extLst>
        </c:ser>
        <c:ser>
          <c:idx val="1"/>
          <c:order val="1"/>
          <c:tx>
            <c:strRef>
              <c:f>'0204040'!$H$207</c:f>
              <c:strCache>
                <c:ptCount val="1"/>
                <c:pt idx="0">
                  <c:v>2023</c:v>
                </c:pt>
              </c:strCache>
            </c:strRef>
          </c:tx>
          <c:spPr>
            <a:solidFill>
              <a:srgbClr val="009999"/>
            </a:solidFill>
            <a:ln>
              <a:solidFill>
                <a:srgbClr val="009999"/>
              </a:solidFill>
            </a:ln>
            <a:effectLst/>
          </c:spPr>
          <c:invertIfNegative val="0"/>
          <c:cat>
            <c:strRef>
              <c:f>'0204040'!$F$208:$F$217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'0204040'!$H$208:$H$217</c:f>
              <c:numCache>
                <c:formatCode>#,##0</c:formatCode>
                <c:ptCount val="10"/>
                <c:pt idx="0">
                  <c:v>49394.773000000001</c:v>
                </c:pt>
                <c:pt idx="1">
                  <c:v>113157.19099999999</c:v>
                </c:pt>
                <c:pt idx="2">
                  <c:v>88670.497999999992</c:v>
                </c:pt>
                <c:pt idx="3">
                  <c:v>93276.180000000008</c:v>
                </c:pt>
                <c:pt idx="4">
                  <c:v>173079.67799999999</c:v>
                </c:pt>
                <c:pt idx="5">
                  <c:v>623459.49200000009</c:v>
                </c:pt>
                <c:pt idx="6">
                  <c:v>37123.134999999995</c:v>
                </c:pt>
                <c:pt idx="7">
                  <c:v>25370.655999999999</c:v>
                </c:pt>
                <c:pt idx="8">
                  <c:v>57899.071999999993</c:v>
                </c:pt>
                <c:pt idx="9">
                  <c:v>9382.1970000000001</c:v>
                </c:pt>
              </c:numCache>
            </c:numRef>
          </c:val>
          <c:extLst>
            <c:ext xmlns:c16="http://schemas.microsoft.com/office/drawing/2014/chart" uri="{C3380CC4-5D6E-409C-BE32-E72D297353CC}">
              <c16:uniqueId val="{00000001-D167-46E8-808E-6AA74DD12A74}"/>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image" Target="../media/image4.jpeg"/><Relationship Id="rId4" Type="http://schemas.openxmlformats.org/officeDocument/2006/relationships/chart" Target="../charts/chart9.xml"/><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3.xml"/><Relationship Id="rId4"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image" Target="../media/image4.jpeg"/><Relationship Id="rId5" Type="http://schemas.openxmlformats.org/officeDocument/2006/relationships/chart" Target="../charts/chart21.xml"/><Relationship Id="rId10" Type="http://schemas.openxmlformats.org/officeDocument/2006/relationships/image" Target="../media/image3.png"/><Relationship Id="rId4" Type="http://schemas.openxmlformats.org/officeDocument/2006/relationships/chart" Target="../charts/chart20.xml"/><Relationship Id="rId9"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7.xml"/><Relationship Id="rId4"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8.xml"/><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5996311</xdr:colOff>
      <xdr:row>1</xdr:row>
      <xdr:rowOff>2179398</xdr:rowOff>
    </xdr:from>
    <xdr:to>
      <xdr:col>0</xdr:col>
      <xdr:colOff>7273782</xdr:colOff>
      <xdr:row>1</xdr:row>
      <xdr:rowOff>2190603</xdr:rowOff>
    </xdr:to>
    <xdr:cxnSp macro="">
      <xdr:nvCxnSpPr>
        <xdr:cNvPr id="4" name="Gerader Verbinder 3"/>
        <xdr:cNvCxnSpPr/>
      </xdr:nvCxnSpPr>
      <xdr:spPr>
        <a:xfrm flipV="1">
          <a:off x="5996311" y="5966986"/>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2</xdr:row>
      <xdr:rowOff>2083867</xdr:rowOff>
    </xdr:from>
    <xdr:to>
      <xdr:col>0</xdr:col>
      <xdr:colOff>8488457</xdr:colOff>
      <xdr:row>2</xdr:row>
      <xdr:rowOff>2850345</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9461412"/>
          <a:ext cx="774581" cy="7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14" name="Grafik 13"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15" name="Grafik 1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16" name="Grafik 15"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7" name="Grafik 6"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407380</xdr:colOff>
      <xdr:row>0</xdr:row>
      <xdr:rowOff>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6</xdr:col>
      <xdr:colOff>20835</xdr:colOff>
      <xdr:row>0</xdr:row>
      <xdr:rowOff>0</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13" name="Grafik 12"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14" name="Grafik 1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141485</xdr:colOff>
      <xdr:row>0</xdr:row>
      <xdr:rowOff>0</xdr:rowOff>
    </xdr:from>
    <xdr:ext cx="1670659" cy="504000"/>
    <xdr:pic>
      <xdr:nvPicPr>
        <xdr:cNvPr id="15" name="Grafik 14"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59805" y="0"/>
          <a:ext cx="1642503" cy="794785"/>
        </a:xfrm>
        <a:prstGeom prst="rect">
          <a:avLst/>
        </a:prstGeom>
      </xdr:spPr>
    </xdr:pic>
    <xdr:clientData/>
  </xdr:oneCellAnchor>
  <xdr:oneCellAnchor>
    <xdr:from>
      <xdr:col>1</xdr:col>
      <xdr:colOff>916185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5785" y="0"/>
          <a:ext cx="1670659" cy="504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672719</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4</xdr:col>
      <xdr:colOff>7228</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7</xdr:col>
      <xdr:colOff>142874</xdr:colOff>
      <xdr:row>148</xdr:row>
      <xdr:rowOff>68035</xdr:rowOff>
    </xdr:from>
    <xdr:to>
      <xdr:col>14</xdr:col>
      <xdr:colOff>421821</xdr:colOff>
      <xdr:row>160</xdr:row>
      <xdr:rowOff>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172</xdr:row>
      <xdr:rowOff>0</xdr:rowOff>
    </xdr:from>
    <xdr:to>
      <xdr:col>7</xdr:col>
      <xdr:colOff>142875</xdr:colOff>
      <xdr:row>183</xdr:row>
      <xdr:rowOff>95252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6805</xdr:colOff>
      <xdr:row>184</xdr:row>
      <xdr:rowOff>61231</xdr:rowOff>
    </xdr:from>
    <xdr:to>
      <xdr:col>15</xdr:col>
      <xdr:colOff>6805</xdr:colOff>
      <xdr:row>203</xdr:row>
      <xdr:rowOff>68035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xdr:colOff>
      <xdr:row>204</xdr:row>
      <xdr:rowOff>118383</xdr:rowOff>
    </xdr:from>
    <xdr:to>
      <xdr:col>15</xdr:col>
      <xdr:colOff>13607</xdr:colOff>
      <xdr:row>223</xdr:row>
      <xdr:rowOff>122466</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214313</xdr:colOff>
      <xdr:row>160</xdr:row>
      <xdr:rowOff>13605</xdr:rowOff>
    </xdr:from>
    <xdr:to>
      <xdr:col>10</xdr:col>
      <xdr:colOff>210911</xdr:colOff>
      <xdr:row>171</xdr:row>
      <xdr:rowOff>136070</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148</xdr:row>
      <xdr:rowOff>69428</xdr:rowOff>
    </xdr:from>
    <xdr:to>
      <xdr:col>7</xdr:col>
      <xdr:colOff>0</xdr:colOff>
      <xdr:row>159</xdr:row>
      <xdr:rowOff>163285</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360589</xdr:colOff>
      <xdr:row>172</xdr:row>
      <xdr:rowOff>0</xdr:rowOff>
    </xdr:from>
    <xdr:to>
      <xdr:col>15</xdr:col>
      <xdr:colOff>242282</xdr:colOff>
      <xdr:row>183</xdr:row>
      <xdr:rowOff>93857</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5953</xdr:rowOff>
    </xdr:from>
    <xdr:ext cx="1326173" cy="815487"/>
    <xdr:pic>
      <xdr:nvPicPr>
        <xdr:cNvPr id="1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95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399839</xdr:colOff>
      <xdr:row>0</xdr:row>
      <xdr:rowOff>5953</xdr:rowOff>
    </xdr:from>
    <xdr:ext cx="1642503" cy="794785"/>
    <xdr:pic>
      <xdr:nvPicPr>
        <xdr:cNvPr id="13" name="Grafik 1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9"/>
        <a:stretch>
          <a:fillRect/>
        </a:stretch>
      </xdr:blipFill>
      <xdr:spPr>
        <a:xfrm>
          <a:off x="1358292" y="5953"/>
          <a:ext cx="1642503" cy="794785"/>
        </a:xfrm>
        <a:prstGeom prst="rect">
          <a:avLst/>
        </a:prstGeom>
      </xdr:spPr>
    </xdr:pic>
    <xdr:clientData/>
  </xdr:oneCellAnchor>
  <xdr:oneCellAnchor>
    <xdr:from>
      <xdr:col>5</xdr:col>
      <xdr:colOff>383976</xdr:colOff>
      <xdr:row>0</xdr:row>
      <xdr:rowOff>5953</xdr:rowOff>
    </xdr:from>
    <xdr:ext cx="1670659" cy="504000"/>
    <xdr:pic>
      <xdr:nvPicPr>
        <xdr:cNvPr id="14" name="Grafik 13" descr="Zierbild mit Schriftzug: Bundesinformationszentrum Landwirtschaft." title="Logo: Bundesinformationszentrum Landwirtschaft"/>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78335" y="5953"/>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41</xdr:row>
      <xdr:rowOff>117231</xdr:rowOff>
    </xdr:from>
    <xdr:to>
      <xdr:col>9</xdr:col>
      <xdr:colOff>146538</xdr:colOff>
      <xdr:row>58</xdr:row>
      <xdr:rowOff>126022</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41</xdr:row>
      <xdr:rowOff>123093</xdr:rowOff>
    </xdr:from>
    <xdr:to>
      <xdr:col>18</xdr:col>
      <xdr:colOff>333374</xdr:colOff>
      <xdr:row>58</xdr:row>
      <xdr:rowOff>126023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49822</xdr:rowOff>
    </xdr:from>
    <xdr:to>
      <xdr:col>9</xdr:col>
      <xdr:colOff>142874</xdr:colOff>
      <xdr:row>76</xdr:row>
      <xdr:rowOff>52753</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59</xdr:row>
      <xdr:rowOff>42496</xdr:rowOff>
    </xdr:from>
    <xdr:to>
      <xdr:col>18</xdr:col>
      <xdr:colOff>340700</xdr:colOff>
      <xdr:row>76</xdr:row>
      <xdr:rowOff>45427</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498230</xdr:colOff>
      <xdr:row>76</xdr:row>
      <xdr:rowOff>139212</xdr:rowOff>
    </xdr:from>
    <xdr:to>
      <xdr:col>16</xdr:col>
      <xdr:colOff>476250</xdr:colOff>
      <xdr:row>103</xdr:row>
      <xdr:rowOff>29308</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10"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11" name="Grafik 10"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6257"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12" name="Grafik 11"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0437" y="21982"/>
          <a:ext cx="1670659" cy="504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14</xdr:row>
      <xdr:rowOff>6802</xdr:rowOff>
    </xdr:from>
    <xdr:to>
      <xdr:col>7</xdr:col>
      <xdr:colOff>319767</xdr:colOff>
      <xdr:row>26</xdr:row>
      <xdr:rowOff>13606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176893</xdr:colOff>
      <xdr:row>0</xdr:row>
      <xdr:rowOff>20411</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929" y="20411"/>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242507</xdr:colOff>
      <xdr:row>0</xdr:row>
      <xdr:rowOff>20411</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984221" y="20411"/>
          <a:ext cx="1642503" cy="794785"/>
        </a:xfrm>
        <a:prstGeom prst="rect">
          <a:avLst/>
        </a:prstGeom>
      </xdr:spPr>
    </xdr:pic>
    <xdr:clientData/>
  </xdr:oneCellAnchor>
  <xdr:oneCellAnchor>
    <xdr:from>
      <xdr:col>7</xdr:col>
      <xdr:colOff>320193</xdr:colOff>
      <xdr:row>0</xdr:row>
      <xdr:rowOff>20411</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04264" y="20411"/>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25</xdr:row>
      <xdr:rowOff>95250</xdr:rowOff>
    </xdr:from>
    <xdr:to>
      <xdr:col>3</xdr:col>
      <xdr:colOff>559593</xdr:colOff>
      <xdr:row>34</xdr:row>
      <xdr:rowOff>6614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25</xdr:row>
      <xdr:rowOff>105834</xdr:rowOff>
    </xdr:from>
    <xdr:to>
      <xdr:col>8</xdr:col>
      <xdr:colOff>592666</xdr:colOff>
      <xdr:row>34</xdr:row>
      <xdr:rowOff>17198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52917</xdr:colOff>
      <xdr:row>25</xdr:row>
      <xdr:rowOff>105833</xdr:rowOff>
    </xdr:from>
    <xdr:to>
      <xdr:col>13</xdr:col>
      <xdr:colOff>623093</xdr:colOff>
      <xdr:row>34</xdr:row>
      <xdr:rowOff>26457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162375</xdr:colOff>
      <xdr:row>0</xdr:row>
      <xdr:rowOff>0</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5"/>
        <a:stretch>
          <a:fillRect/>
        </a:stretch>
      </xdr:blipFill>
      <xdr:spPr>
        <a:xfrm>
          <a:off x="1358292" y="0"/>
          <a:ext cx="1642503" cy="794785"/>
        </a:xfrm>
        <a:prstGeom prst="rect">
          <a:avLst/>
        </a:prstGeom>
      </xdr:spPr>
    </xdr:pic>
    <xdr:clientData/>
  </xdr:oneCellAnchor>
  <xdr:oneCellAnchor>
    <xdr:from>
      <xdr:col>3</xdr:col>
      <xdr:colOff>497085</xdr:colOff>
      <xdr:row>0</xdr:row>
      <xdr:rowOff>0</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2.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193675</xdr:colOff>
      <xdr:row>47</xdr:row>
      <xdr:rowOff>152400</xdr:rowOff>
    </xdr:from>
    <xdr:to>
      <xdr:col>3</xdr:col>
      <xdr:colOff>537634</xdr:colOff>
      <xdr:row>56</xdr:row>
      <xdr:rowOff>77257</xdr:rowOff>
    </xdr:to>
    <xdr:graphicFrame macro="">
      <xdr:nvGraphicFramePr>
        <xdr:cNvPr id="2" name="Diagramm 1" descr="Liniendiagramm" title="Mager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527050</xdr:colOff>
      <xdr:row>47</xdr:row>
      <xdr:rowOff>152400</xdr:rowOff>
    </xdr:from>
    <xdr:to>
      <xdr:col>8</xdr:col>
      <xdr:colOff>318558</xdr:colOff>
      <xdr:row>56</xdr:row>
      <xdr:rowOff>77258</xdr:rowOff>
    </xdr:to>
    <xdr:graphicFrame macro="">
      <xdr:nvGraphicFramePr>
        <xdr:cNvPr id="3" name="Diagramm 2" descr="Liniendiagramm" title="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56</xdr:row>
      <xdr:rowOff>87842</xdr:rowOff>
    </xdr:from>
    <xdr:to>
      <xdr:col>3</xdr:col>
      <xdr:colOff>527050</xdr:colOff>
      <xdr:row>65</xdr:row>
      <xdr:rowOff>26459</xdr:rowOff>
    </xdr:to>
    <xdr:graphicFrame macro="">
      <xdr:nvGraphicFramePr>
        <xdr:cNvPr id="4" name="Diagramm 3" descr="Liniendiagramm" title="Halb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527050</xdr:colOff>
      <xdr:row>56</xdr:row>
      <xdr:rowOff>87842</xdr:rowOff>
    </xdr:from>
    <xdr:to>
      <xdr:col>8</xdr:col>
      <xdr:colOff>339724</xdr:colOff>
      <xdr:row>65</xdr:row>
      <xdr:rowOff>26459</xdr:rowOff>
    </xdr:to>
    <xdr:graphicFrame macro="">
      <xdr:nvGraphicFramePr>
        <xdr:cNvPr id="5" name="Diagramm 4" descr="Liniendiagramm" title="Drei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193675</xdr:colOff>
      <xdr:row>65</xdr:row>
      <xdr:rowOff>38100</xdr:rowOff>
    </xdr:from>
    <xdr:to>
      <xdr:col>3</xdr:col>
      <xdr:colOff>537633</xdr:colOff>
      <xdr:row>73</xdr:row>
      <xdr:rowOff>155575</xdr:rowOff>
    </xdr:to>
    <xdr:graphicFrame macro="">
      <xdr:nvGraphicFramePr>
        <xdr:cNvPr id="6" name="Diagramm 5" descr="Liniendiagramm" title="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527050</xdr:colOff>
      <xdr:row>65</xdr:row>
      <xdr:rowOff>38100</xdr:rowOff>
    </xdr:from>
    <xdr:to>
      <xdr:col>8</xdr:col>
      <xdr:colOff>339724</xdr:colOff>
      <xdr:row>73</xdr:row>
      <xdr:rowOff>155575</xdr:rowOff>
    </xdr:to>
    <xdr:graphicFrame macro="">
      <xdr:nvGraphicFramePr>
        <xdr:cNvPr id="7" name="Diagramm 6" descr="Liniendiagramm" title="Vol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193675</xdr:colOff>
      <xdr:row>74</xdr:row>
      <xdr:rowOff>28575</xdr:rowOff>
    </xdr:from>
    <xdr:to>
      <xdr:col>3</xdr:col>
      <xdr:colOff>537633</xdr:colOff>
      <xdr:row>82</xdr:row>
      <xdr:rowOff>148167</xdr:rowOff>
    </xdr:to>
    <xdr:graphicFrame macro="">
      <xdr:nvGraphicFramePr>
        <xdr:cNvPr id="8" name="Diagramm 7" descr="Liniendiagramm" title="Rahm-/Dopp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527050</xdr:colOff>
      <xdr:row>74</xdr:row>
      <xdr:rowOff>28575</xdr:rowOff>
    </xdr:from>
    <xdr:to>
      <xdr:col>8</xdr:col>
      <xdr:colOff>339724</xdr:colOff>
      <xdr:row>82</xdr:row>
      <xdr:rowOff>148167</xdr:rowOff>
    </xdr:to>
    <xdr:graphicFrame macro="">
      <xdr:nvGraphicFramePr>
        <xdr:cNvPr id="9" name="Diagramm 8" descr="Liniendiagramm" title="Käse insgesam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0</xdr:colOff>
      <xdr:row>0</xdr:row>
      <xdr:rowOff>0</xdr:rowOff>
    </xdr:from>
    <xdr:ext cx="1326173" cy="815487"/>
    <xdr:pic>
      <xdr:nvPicPr>
        <xdr:cNvPr id="1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140680</xdr:colOff>
      <xdr:row>0</xdr:row>
      <xdr:rowOff>0</xdr:rowOff>
    </xdr:from>
    <xdr:ext cx="1642503" cy="794785"/>
    <xdr:pic>
      <xdr:nvPicPr>
        <xdr:cNvPr id="14" name="Grafik 1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0"/>
        <a:stretch>
          <a:fillRect/>
        </a:stretch>
      </xdr:blipFill>
      <xdr:spPr>
        <a:xfrm>
          <a:off x="1378930" y="0"/>
          <a:ext cx="1642503" cy="794785"/>
        </a:xfrm>
        <a:prstGeom prst="rect">
          <a:avLst/>
        </a:prstGeom>
      </xdr:spPr>
    </xdr:pic>
    <xdr:clientData/>
  </xdr:oneCellAnchor>
  <xdr:oneCellAnchor>
    <xdr:from>
      <xdr:col>3</xdr:col>
      <xdr:colOff>316110</xdr:colOff>
      <xdr:row>0</xdr:row>
      <xdr:rowOff>0</xdr:rowOff>
    </xdr:from>
    <xdr:ext cx="1670659" cy="504000"/>
    <xdr:pic>
      <xdr:nvPicPr>
        <xdr:cNvPr id="15" name="Grafik 14" descr="Zierbild mit Schriftzug: Bundesinformationszentrum Landwirtschaft." title="Logo: Bundesinformationszentrum Landwirtschaft"/>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26.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30.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15875</xdr:colOff>
      <xdr:row>24</xdr:row>
      <xdr:rowOff>60325</xdr:rowOff>
    </xdr:from>
    <xdr:to>
      <xdr:col>5</xdr:col>
      <xdr:colOff>460375</xdr:colOff>
      <xdr:row>36</xdr:row>
      <xdr:rowOff>152400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8082</xdr:colOff>
      <xdr:row>37</xdr:row>
      <xdr:rowOff>74757</xdr:rowOff>
    </xdr:from>
    <xdr:to>
      <xdr:col>5</xdr:col>
      <xdr:colOff>532245</xdr:colOff>
      <xdr:row>50</xdr:row>
      <xdr:rowOff>87457</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36.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0"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21" name="Grafik 20"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78930" y="0"/>
          <a:ext cx="1642503" cy="794785"/>
        </a:xfrm>
        <a:prstGeom prst="rect">
          <a:avLst/>
        </a:prstGeom>
      </xdr:spPr>
    </xdr:pic>
    <xdr:clientData/>
  </xdr:oneCellAnchor>
  <xdr:oneCellAnchor>
    <xdr:from>
      <xdr:col>5</xdr:col>
      <xdr:colOff>192285</xdr:colOff>
      <xdr:row>0</xdr:row>
      <xdr:rowOff>0</xdr:rowOff>
    </xdr:from>
    <xdr:ext cx="1670659" cy="504000"/>
    <xdr:pic>
      <xdr:nvPicPr>
        <xdr:cNvPr id="22" name="Grafik 21"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78930" y="0"/>
          <a:ext cx="1642503" cy="794785"/>
        </a:xfrm>
        <a:prstGeom prst="rect">
          <a:avLst/>
        </a:prstGeom>
      </xdr:spPr>
    </xdr:pic>
    <xdr:clientData/>
  </xdr:oneCellAnchor>
  <xdr:oneCellAnchor>
    <xdr:from>
      <xdr:col>4</xdr:col>
      <xdr:colOff>221593</xdr:colOff>
      <xdr:row>0</xdr:row>
      <xdr:rowOff>0</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6516" y="0"/>
          <a:ext cx="1670659" cy="50400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14</xdr:col>
      <xdr:colOff>0</xdr:colOff>
      <xdr:row>25</xdr:row>
      <xdr:rowOff>95251</xdr:rowOff>
    </xdr:from>
    <xdr:ext cx="5666288" cy="408214"/>
    <xdr:sp macro="" textlink="">
      <xdr:nvSpPr>
        <xdr:cNvPr id="4" name="Textfeld 3"/>
        <xdr:cNvSpPr txBox="1"/>
      </xdr:nvSpPr>
      <xdr:spPr>
        <a:xfrm>
          <a:off x="5436054" y="5395233"/>
          <a:ext cx="5666288" cy="408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endParaRPr lang="de-DE" sz="600">
            <a:latin typeface="Arial" pitchFamily="34" charset="0"/>
            <a:cs typeface="Arial" pitchFamily="34" charset="0"/>
          </a:endParaRPr>
        </a:p>
      </xdr:txBody>
    </xdr:sp>
    <xdr:clientData/>
  </xdr:oneCellAnchor>
  <xdr:twoCellAnchor>
    <xdr:from>
      <xdr:col>0</xdr:col>
      <xdr:colOff>0</xdr:colOff>
      <xdr:row>28</xdr:row>
      <xdr:rowOff>6804</xdr:rowOff>
    </xdr:from>
    <xdr:to>
      <xdr:col>9</xdr:col>
      <xdr:colOff>27214</xdr:colOff>
      <xdr:row>42</xdr:row>
      <xdr:rowOff>74841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20411</xdr:colOff>
      <xdr:row>0</xdr:row>
      <xdr:rowOff>13606</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1" y="13606"/>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1399341</xdr:colOff>
      <xdr:row>0</xdr:row>
      <xdr:rowOff>13606</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399341" y="13606"/>
          <a:ext cx="1642503" cy="794785"/>
        </a:xfrm>
        <a:prstGeom prst="rect">
          <a:avLst/>
        </a:prstGeom>
      </xdr:spPr>
    </xdr:pic>
    <xdr:clientData/>
  </xdr:oneCellAnchor>
  <xdr:oneCellAnchor>
    <xdr:from>
      <xdr:col>5</xdr:col>
      <xdr:colOff>105409</xdr:colOff>
      <xdr:row>0</xdr:row>
      <xdr:rowOff>13606</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96927" y="13606"/>
          <a:ext cx="1670659" cy="504000"/>
        </a:xfrm>
        <a:prstGeom prst="rect">
          <a:avLst/>
        </a:prstGeom>
      </xdr:spPr>
    </xdr:pic>
    <xdr:clientData/>
  </xdr:oneCellAnchor>
</xdr:wsDr>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20411</xdr:colOff>
      <xdr:row>22</xdr:row>
      <xdr:rowOff>74839</xdr:rowOff>
    </xdr:from>
    <xdr:to>
      <xdr:col>9</xdr:col>
      <xdr:colOff>68037</xdr:colOff>
      <xdr:row>31</xdr:row>
      <xdr:rowOff>47625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378930" y="0"/>
          <a:ext cx="1642503" cy="794785"/>
        </a:xfrm>
        <a:prstGeom prst="rect">
          <a:avLst/>
        </a:prstGeom>
      </xdr:spPr>
    </xdr:pic>
    <xdr:clientData/>
  </xdr:oneCellAnchor>
  <xdr:oneCellAnchor>
    <xdr:from>
      <xdr:col>6</xdr:col>
      <xdr:colOff>30570</xdr:colOff>
      <xdr:row>0</xdr:row>
      <xdr:rowOff>0</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76516" y="0"/>
          <a:ext cx="1670659" cy="50400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893672</xdr:colOff>
      <xdr:row>0</xdr:row>
      <xdr:rowOff>0</xdr:rowOff>
    </xdr:from>
    <xdr:ext cx="108432" cy="152400"/>
    <xdr:sp macro="" textlink="">
      <xdr:nvSpPr>
        <xdr:cNvPr id="4" name="Textfeld 3"/>
        <xdr:cNvSpPr txBox="1"/>
      </xdr:nvSpPr>
      <xdr:spPr>
        <a:xfrm>
          <a:off x="2284322" y="657679"/>
          <a:ext cx="108432"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oneCellAnchor>
    <xdr:from>
      <xdr:col>1</xdr:col>
      <xdr:colOff>0</xdr:colOff>
      <xdr:row>0</xdr:row>
      <xdr:rowOff>0</xdr:rowOff>
    </xdr:from>
    <xdr:ext cx="216738" cy="197148"/>
    <xdr:sp macro="" textlink="">
      <xdr:nvSpPr>
        <xdr:cNvPr id="5" name="Textfeld 4"/>
        <xdr:cNvSpPr txBox="1"/>
      </xdr:nvSpPr>
      <xdr:spPr>
        <a:xfrm>
          <a:off x="2286000" y="190500"/>
          <a:ext cx="216738" cy="197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3" name="Text 2"/>
        <xdr:cNvSpPr txBox="1">
          <a:spLocks noChangeArrowheads="1"/>
        </xdr:cNvSpPr>
      </xdr:nvSpPr>
      <xdr:spPr bwMode="auto">
        <a:xfrm>
          <a:off x="11734800" y="1152525"/>
          <a:ext cx="0" cy="4476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660400</xdr:colOff>
      <xdr:row>2</xdr:row>
      <xdr:rowOff>76653</xdr:rowOff>
    </xdr:from>
    <xdr:to>
      <xdr:col>14</xdr:col>
      <xdr:colOff>275318</xdr:colOff>
      <xdr:row>4</xdr:row>
      <xdr:rowOff>0</xdr:rowOff>
    </xdr:to>
    <xdr:sp macro="" textlink="">
      <xdr:nvSpPr>
        <xdr:cNvPr id="3" name="Text Box 1"/>
        <xdr:cNvSpPr txBox="1">
          <a:spLocks noChangeArrowheads="1"/>
        </xdr:cNvSpPr>
      </xdr:nvSpPr>
      <xdr:spPr bwMode="auto">
        <a:xfrm>
          <a:off x="7223125" y="1362528"/>
          <a:ext cx="1138918" cy="199572"/>
        </a:xfrm>
        <a:prstGeom prst="rect">
          <a:avLst/>
        </a:prstGeom>
        <a:noFill/>
        <a:ln w="9525">
          <a:noFill/>
          <a:miter lim="800000"/>
          <a:headEnd/>
          <a:tailEnd/>
        </a:ln>
      </xdr:spPr>
      <xdr:txBody>
        <a:bodyPr vertOverflow="clip" wrap="square" lIns="0" tIns="0" rIns="27432" bIns="22860" anchor="b" upright="1"/>
        <a:lstStyle/>
        <a:p>
          <a:pPr algn="l" rtl="0">
            <a:defRPr sz="1000"/>
          </a:pPr>
          <a:endParaRPr lang="de-DE" sz="800" b="0" i="0" u="none" strike="noStrike" baseline="0">
            <a:solidFill>
              <a:srgbClr val="000000"/>
            </a:solidFill>
            <a:latin typeface="Arial"/>
            <a:cs typeface="Arial"/>
          </a:endParaRPr>
        </a:p>
      </xdr:txBody>
    </xdr:sp>
    <xdr:clientData/>
  </xdr:twoCellAnchor>
  <xdr:oneCellAnchor>
    <xdr:from>
      <xdr:col>0</xdr:col>
      <xdr:colOff>0</xdr:colOff>
      <xdr:row>41</xdr:row>
      <xdr:rowOff>59267</xdr:rowOff>
    </xdr:from>
    <xdr:ext cx="8449788" cy="6270286"/>
    <xdr:pic>
      <xdr:nvPicPr>
        <xdr:cNvPr id="7" name="Grafik 6" descr="Die Grafiken zeigen die Bestände der Wirtschaft an Getreide und Getreideerzeugnissen basierend auf den in der Tabelle MBT-0201190-0000 befindlichen Daten. " title="Grafiken"/>
        <xdr:cNvPicPr>
          <a:picLocks noChangeAspect="1"/>
        </xdr:cNvPicPr>
      </xdr:nvPicPr>
      <xdr:blipFill>
        <a:blip xmlns:r="http://schemas.openxmlformats.org/officeDocument/2006/relationships" r:embed="rId1"/>
        <a:stretch>
          <a:fillRect/>
        </a:stretch>
      </xdr:blipFill>
      <xdr:spPr>
        <a:xfrm>
          <a:off x="0" y="5926667"/>
          <a:ext cx="8449788" cy="6270286"/>
        </a:xfrm>
        <a:prstGeom prst="rect">
          <a:avLst/>
        </a:prstGeom>
      </xdr:spPr>
    </xdr:pic>
    <xdr:clientData/>
  </xdr:oneCellAnchor>
  <xdr:oneCellAnchor>
    <xdr:from>
      <xdr:col>0</xdr:col>
      <xdr:colOff>0</xdr:colOff>
      <xdr:row>0</xdr:row>
      <xdr:rowOff>0</xdr:rowOff>
    </xdr:from>
    <xdr:ext cx="1326173" cy="815487"/>
    <xdr:pic>
      <xdr:nvPicPr>
        <xdr:cNvPr id="11"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83530</xdr:colOff>
      <xdr:row>0</xdr:row>
      <xdr:rowOff>0</xdr:rowOff>
    </xdr:from>
    <xdr:ext cx="1642503" cy="794785"/>
    <xdr:pic>
      <xdr:nvPicPr>
        <xdr:cNvPr id="12" name="Grafik 1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359880" y="0"/>
          <a:ext cx="1642503" cy="794785"/>
        </a:xfrm>
        <a:prstGeom prst="rect">
          <a:avLst/>
        </a:prstGeom>
      </xdr:spPr>
    </xdr:pic>
    <xdr:clientData/>
  </xdr:oneCellAnchor>
  <xdr:oneCellAnchor>
    <xdr:from>
      <xdr:col>5</xdr:col>
      <xdr:colOff>87510</xdr:colOff>
      <xdr:row>0</xdr:row>
      <xdr:rowOff>0</xdr:rowOff>
    </xdr:from>
    <xdr:ext cx="1670659" cy="504000"/>
    <xdr:pic>
      <xdr:nvPicPr>
        <xdr:cNvPr id="13" name="Grafik 12"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ATEN\AUFTRAG.001\ALT\GEWEDAT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0</v>
          </cell>
        </row>
        <row r="8">
          <cell r="A8" t="str">
            <v>Gewerbliche Erzeugnisse insgesamt</v>
          </cell>
          <cell r="B8">
            <v>1000</v>
          </cell>
          <cell r="C8">
            <v>1997</v>
          </cell>
          <cell r="D8">
            <v>103.7</v>
          </cell>
          <cell r="F8">
            <v>103.7</v>
          </cell>
          <cell r="H8">
            <v>103.6</v>
          </cell>
          <cell r="J8">
            <v>104</v>
          </cell>
          <cell r="L8">
            <v>104.1</v>
          </cell>
          <cell r="N8">
            <v>104.2</v>
          </cell>
          <cell r="P8">
            <v>104.3</v>
          </cell>
          <cell r="AB8">
            <v>0</v>
          </cell>
          <cell r="AD8">
            <v>0</v>
          </cell>
        </row>
        <row r="9">
          <cell r="A9" t="str">
            <v>Gewerbliche Erzeugnisse insgesamt</v>
          </cell>
          <cell r="B9">
            <v>1000</v>
          </cell>
          <cell r="C9">
            <v>1998</v>
          </cell>
          <cell r="AB9">
            <v>0</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0</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AB21">
            <v>0</v>
          </cell>
          <cell r="AD21">
            <v>0</v>
          </cell>
        </row>
        <row r="22">
          <cell r="A22" t="str">
            <v>ohne Strom Gas, Fernwärme und Wasser</v>
          </cell>
          <cell r="B22">
            <v>868.59</v>
          </cell>
          <cell r="C22">
            <v>1998</v>
          </cell>
          <cell r="AB22">
            <v>0</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0</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AB34">
            <v>0</v>
          </cell>
          <cell r="AD34">
            <v>0</v>
          </cell>
        </row>
        <row r="35">
          <cell r="A35" t="str">
            <v>Erzeugnisse des Nahrungs- und Genußmittelgewerbes</v>
          </cell>
          <cell r="B35">
            <v>131.06</v>
          </cell>
          <cell r="C35">
            <v>1998</v>
          </cell>
          <cell r="AB35">
            <v>0</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0</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AB47">
            <v>0</v>
          </cell>
          <cell r="AD47">
            <v>0</v>
          </cell>
        </row>
        <row r="48">
          <cell r="A48" t="str">
            <v>Erzeugnisse des Ernährungsgewerbes</v>
          </cell>
          <cell r="B48">
            <v>113.63</v>
          </cell>
          <cell r="C48">
            <v>1998</v>
          </cell>
          <cell r="AB48">
            <v>0</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0</v>
          </cell>
        </row>
        <row r="60">
          <cell r="A60" t="str">
            <v>Tabakwaren</v>
          </cell>
          <cell r="B60">
            <v>17.43</v>
          </cell>
          <cell r="C60">
            <v>1997</v>
          </cell>
          <cell r="D60">
            <v>117.6</v>
          </cell>
          <cell r="F60">
            <v>118</v>
          </cell>
          <cell r="H60">
            <v>118.9</v>
          </cell>
          <cell r="J60">
            <v>119.2</v>
          </cell>
          <cell r="L60">
            <v>119.1</v>
          </cell>
          <cell r="N60">
            <v>119</v>
          </cell>
          <cell r="P60">
            <v>117.7</v>
          </cell>
          <cell r="AB60">
            <v>0</v>
          </cell>
          <cell r="AD60">
            <v>0</v>
          </cell>
        </row>
        <row r="61">
          <cell r="A61" t="str">
            <v>Tabakwaren</v>
          </cell>
          <cell r="B61">
            <v>17.43</v>
          </cell>
          <cell r="C61">
            <v>1998</v>
          </cell>
          <cell r="AB61">
            <v>0</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0</v>
          </cell>
        </row>
        <row r="73">
          <cell r="A73" t="str">
            <v>Elektrizität</v>
          </cell>
          <cell r="B73">
            <v>81.81</v>
          </cell>
          <cell r="C73">
            <v>1997</v>
          </cell>
          <cell r="D73">
            <v>91.6</v>
          </cell>
          <cell r="F73">
            <v>91.6</v>
          </cell>
          <cell r="H73">
            <v>91.6</v>
          </cell>
          <cell r="J73">
            <v>91.6</v>
          </cell>
          <cell r="L73">
            <v>91.6</v>
          </cell>
          <cell r="N73">
            <v>91.6</v>
          </cell>
          <cell r="P73">
            <v>91.5</v>
          </cell>
          <cell r="AB73">
            <v>0</v>
          </cell>
          <cell r="AD73">
            <v>0</v>
          </cell>
        </row>
        <row r="74">
          <cell r="A74" t="str">
            <v>Elektrizität</v>
          </cell>
          <cell r="B74">
            <v>81.81</v>
          </cell>
          <cell r="C74">
            <v>1998</v>
          </cell>
          <cell r="AB74">
            <v>0</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0</v>
          </cell>
        </row>
        <row r="86">
          <cell r="A86" t="str">
            <v>Private Haushalte</v>
          </cell>
          <cell r="B86">
            <v>17.98</v>
          </cell>
          <cell r="C86">
            <v>1997</v>
          </cell>
          <cell r="D86">
            <v>99.1</v>
          </cell>
          <cell r="F86">
            <v>99.1</v>
          </cell>
          <cell r="H86">
            <v>99.1</v>
          </cell>
          <cell r="J86">
            <v>99.2</v>
          </cell>
          <cell r="L86">
            <v>99.2</v>
          </cell>
          <cell r="N86">
            <v>99.2</v>
          </cell>
          <cell r="P86">
            <v>99.2</v>
          </cell>
          <cell r="AB86">
            <v>0</v>
          </cell>
          <cell r="AD86">
            <v>0</v>
          </cell>
        </row>
        <row r="87">
          <cell r="A87" t="str">
            <v>Private Haushalte</v>
          </cell>
          <cell r="B87">
            <v>17.98</v>
          </cell>
          <cell r="C87">
            <v>1998</v>
          </cell>
          <cell r="AB87">
            <v>0</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0</v>
          </cell>
        </row>
        <row r="99">
          <cell r="A99" t="str">
            <v>Landwirtschaftliche Betriebe</v>
          </cell>
          <cell r="B99">
            <v>1.19</v>
          </cell>
          <cell r="C99">
            <v>1997</v>
          </cell>
          <cell r="D99">
            <v>96</v>
          </cell>
          <cell r="F99">
            <v>96</v>
          </cell>
          <cell r="H99">
            <v>96</v>
          </cell>
          <cell r="J99">
            <v>96</v>
          </cell>
          <cell r="L99">
            <v>96</v>
          </cell>
          <cell r="N99">
            <v>96</v>
          </cell>
          <cell r="P99">
            <v>96</v>
          </cell>
          <cell r="AB99">
            <v>0</v>
          </cell>
          <cell r="AD99">
            <v>0</v>
          </cell>
        </row>
        <row r="100">
          <cell r="A100" t="str">
            <v>Landwirtschaftliche Betriebe</v>
          </cell>
          <cell r="B100">
            <v>1.19</v>
          </cell>
          <cell r="C100">
            <v>1998</v>
          </cell>
          <cell r="AB100">
            <v>0</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0</v>
          </cell>
        </row>
        <row r="112">
          <cell r="A112" t="str">
            <v>Gewerblicher Betriebe</v>
          </cell>
          <cell r="B112">
            <v>7.8</v>
          </cell>
          <cell r="C112">
            <v>1997</v>
          </cell>
          <cell r="D112">
            <v>85.8</v>
          </cell>
          <cell r="F112">
            <v>85.7</v>
          </cell>
          <cell r="H112">
            <v>85.7</v>
          </cell>
          <cell r="J112">
            <v>85.5</v>
          </cell>
          <cell r="L112">
            <v>85.5</v>
          </cell>
          <cell r="N112">
            <v>85.5</v>
          </cell>
          <cell r="P112">
            <v>85.5</v>
          </cell>
          <cell r="AB112">
            <v>0</v>
          </cell>
          <cell r="AD112">
            <v>0</v>
          </cell>
        </row>
        <row r="113">
          <cell r="A113" t="str">
            <v>Gewerblicher Betriebe</v>
          </cell>
          <cell r="B113">
            <v>7.8</v>
          </cell>
          <cell r="C113">
            <v>1998</v>
          </cell>
          <cell r="AB113">
            <v>0</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0</v>
          </cell>
        </row>
        <row r="138">
          <cell r="A138" t="str">
            <v>Erdgas</v>
          </cell>
          <cell r="B138">
            <v>38.33</v>
          </cell>
          <cell r="C138">
            <v>1997</v>
          </cell>
          <cell r="D138">
            <v>91.2</v>
          </cell>
          <cell r="F138">
            <v>91.8</v>
          </cell>
          <cell r="H138">
            <v>91.8</v>
          </cell>
          <cell r="J138">
            <v>96.5</v>
          </cell>
          <cell r="L138">
            <v>96.6</v>
          </cell>
          <cell r="N138">
            <v>96.5</v>
          </cell>
          <cell r="P138">
            <v>97.6</v>
          </cell>
          <cell r="AB138">
            <v>0</v>
          </cell>
          <cell r="AD138">
            <v>0</v>
          </cell>
        </row>
        <row r="139">
          <cell r="A139" t="str">
            <v>Erdgas</v>
          </cell>
          <cell r="B139">
            <v>38.33</v>
          </cell>
          <cell r="C139">
            <v>1998</v>
          </cell>
          <cell r="AB139">
            <v>0</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0</v>
          </cell>
        </row>
        <row r="151">
          <cell r="A151" t="str">
            <v>Private Haushalte</v>
          </cell>
          <cell r="B151">
            <v>7.94</v>
          </cell>
          <cell r="C151">
            <v>1997</v>
          </cell>
          <cell r="D151">
            <v>96.9</v>
          </cell>
          <cell r="F151">
            <v>97.1</v>
          </cell>
          <cell r="H151">
            <v>97.4</v>
          </cell>
          <cell r="J151">
            <v>99.3</v>
          </cell>
          <cell r="L151">
            <v>99.3</v>
          </cell>
          <cell r="N151">
            <v>99.3</v>
          </cell>
          <cell r="P151">
            <v>99.4</v>
          </cell>
          <cell r="AB151">
            <v>0</v>
          </cell>
          <cell r="AD151">
            <v>0</v>
          </cell>
        </row>
        <row r="152">
          <cell r="A152" t="str">
            <v>Private Haushalte</v>
          </cell>
          <cell r="B152">
            <v>7.94</v>
          </cell>
          <cell r="C152">
            <v>1998</v>
          </cell>
          <cell r="AB152">
            <v>0</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0</v>
          </cell>
        </row>
        <row r="164">
          <cell r="A164" t="str">
            <v>Handel und Gewerbe</v>
          </cell>
          <cell r="B164">
            <v>2.73</v>
          </cell>
          <cell r="C164">
            <v>1997</v>
          </cell>
          <cell r="D164">
            <v>94.7</v>
          </cell>
          <cell r="F164">
            <v>95</v>
          </cell>
          <cell r="H164">
            <v>95.2</v>
          </cell>
          <cell r="J164">
            <v>96.9</v>
          </cell>
          <cell r="L164">
            <v>97</v>
          </cell>
          <cell r="N164">
            <v>97</v>
          </cell>
          <cell r="P164">
            <v>97</v>
          </cell>
          <cell r="AB164">
            <v>0</v>
          </cell>
          <cell r="AD164">
            <v>0</v>
          </cell>
        </row>
        <row r="165">
          <cell r="A165" t="str">
            <v>Handel und Gewerbe</v>
          </cell>
          <cell r="B165">
            <v>2.73</v>
          </cell>
          <cell r="C165">
            <v>1998</v>
          </cell>
          <cell r="AB165">
            <v>0</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0</v>
          </cell>
        </row>
        <row r="177">
          <cell r="A177" t="str">
            <v>Industrie</v>
          </cell>
          <cell r="B177">
            <v>6.36</v>
          </cell>
          <cell r="C177">
            <v>1997</v>
          </cell>
          <cell r="D177">
            <v>95.1</v>
          </cell>
          <cell r="F177">
            <v>95.5</v>
          </cell>
          <cell r="H177">
            <v>95.1</v>
          </cell>
          <cell r="J177">
            <v>99.6</v>
          </cell>
          <cell r="L177">
            <v>99.7</v>
          </cell>
          <cell r="N177">
            <v>99.4</v>
          </cell>
          <cell r="P177">
            <v>99.5</v>
          </cell>
          <cell r="AB177">
            <v>0</v>
          </cell>
          <cell r="AD177">
            <v>0</v>
          </cell>
        </row>
        <row r="178">
          <cell r="A178" t="str">
            <v>Industrie</v>
          </cell>
          <cell r="B178">
            <v>6.36</v>
          </cell>
          <cell r="C178">
            <v>1998</v>
          </cell>
          <cell r="AB178">
            <v>0</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0</v>
          </cell>
        </row>
        <row r="190">
          <cell r="A190" t="str">
            <v>Mineralölerzeugnisse</v>
          </cell>
          <cell r="B190">
            <v>34.14</v>
          </cell>
          <cell r="C190">
            <v>1997</v>
          </cell>
          <cell r="D190">
            <v>118</v>
          </cell>
          <cell r="F190">
            <v>115.1</v>
          </cell>
          <cell r="H190">
            <v>113</v>
          </cell>
          <cell r="J190">
            <v>111.5</v>
          </cell>
          <cell r="L190">
            <v>111.3</v>
          </cell>
          <cell r="N190">
            <v>110</v>
          </cell>
          <cell r="P190">
            <v>110.5</v>
          </cell>
          <cell r="AB190">
            <v>0</v>
          </cell>
          <cell r="AD190">
            <v>0</v>
          </cell>
        </row>
        <row r="191">
          <cell r="A191" t="str">
            <v>Mineralölerzeugnisse</v>
          </cell>
          <cell r="B191">
            <v>34.14</v>
          </cell>
          <cell r="C191">
            <v>1998</v>
          </cell>
          <cell r="AB191">
            <v>0</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0</v>
          </cell>
        </row>
        <row r="203">
          <cell r="A203" t="str">
            <v>Motorenbenzin</v>
          </cell>
          <cell r="B203">
            <v>16</v>
          </cell>
          <cell r="C203">
            <v>1997</v>
          </cell>
          <cell r="D203">
            <v>124.7</v>
          </cell>
          <cell r="F203">
            <v>125</v>
          </cell>
          <cell r="H203">
            <v>125.7</v>
          </cell>
          <cell r="J203">
            <v>124.6</v>
          </cell>
          <cell r="L203">
            <v>124.3</v>
          </cell>
          <cell r="N203">
            <v>123.1</v>
          </cell>
          <cell r="P203">
            <v>123.3</v>
          </cell>
          <cell r="AB203">
            <v>0</v>
          </cell>
          <cell r="AD203">
            <v>0</v>
          </cell>
        </row>
        <row r="204">
          <cell r="A204" t="str">
            <v>Motorenbenzin</v>
          </cell>
          <cell r="B204">
            <v>16</v>
          </cell>
          <cell r="C204">
            <v>1998</v>
          </cell>
          <cell r="AB204">
            <v>0</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0</v>
          </cell>
        </row>
        <row r="216">
          <cell r="A216" t="str">
            <v>Dieselkraftstoff</v>
          </cell>
          <cell r="B216">
            <v>8.9</v>
          </cell>
          <cell r="C216">
            <v>1997</v>
          </cell>
          <cell r="D216">
            <v>117.1</v>
          </cell>
          <cell r="F216">
            <v>114.3</v>
          </cell>
          <cell r="H216">
            <v>111.7</v>
          </cell>
          <cell r="J216">
            <v>110.6</v>
          </cell>
          <cell r="L216">
            <v>110.3</v>
          </cell>
          <cell r="N216">
            <v>108.4</v>
          </cell>
          <cell r="P216">
            <v>108.8</v>
          </cell>
          <cell r="AB216">
            <v>0</v>
          </cell>
          <cell r="AD216">
            <v>0</v>
          </cell>
        </row>
        <row r="217">
          <cell r="A217" t="str">
            <v>Dieselkraftstoff</v>
          </cell>
          <cell r="B217">
            <v>8.9</v>
          </cell>
          <cell r="C217">
            <v>1998</v>
          </cell>
          <cell r="AB217">
            <v>0</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0</v>
          </cell>
        </row>
        <row r="229">
          <cell r="A229" t="str">
            <v>Heizöl leicht</v>
          </cell>
          <cell r="B229">
            <v>4.88</v>
          </cell>
          <cell r="C229">
            <v>1997</v>
          </cell>
          <cell r="D229">
            <v>108.4</v>
          </cell>
          <cell r="F229">
            <v>94.2</v>
          </cell>
          <cell r="H229">
            <v>88.3</v>
          </cell>
          <cell r="J229">
            <v>87.8</v>
          </cell>
          <cell r="L229">
            <v>89.5</v>
          </cell>
          <cell r="N229">
            <v>86.5</v>
          </cell>
          <cell r="P229">
            <v>88.9</v>
          </cell>
          <cell r="AB229">
            <v>0</v>
          </cell>
          <cell r="AD229">
            <v>0</v>
          </cell>
        </row>
        <row r="230">
          <cell r="A230" t="str">
            <v>Heizöl leicht</v>
          </cell>
          <cell r="B230">
            <v>4.88</v>
          </cell>
          <cell r="C230">
            <v>1998</v>
          </cell>
          <cell r="AB230">
            <v>0</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0</v>
          </cell>
        </row>
        <row r="242">
          <cell r="A242" t="str">
            <v>Heizöl schwer</v>
          </cell>
          <cell r="B242">
            <v>0.88</v>
          </cell>
          <cell r="C242">
            <v>1997</v>
          </cell>
          <cell r="D242">
            <v>111.8</v>
          </cell>
          <cell r="F242">
            <v>98.2</v>
          </cell>
          <cell r="H242">
            <v>93.9</v>
          </cell>
          <cell r="J242">
            <v>90.9</v>
          </cell>
          <cell r="L242">
            <v>90.7</v>
          </cell>
          <cell r="N242">
            <v>96</v>
          </cell>
          <cell r="P242">
            <v>96.7</v>
          </cell>
          <cell r="AB242">
            <v>0</v>
          </cell>
          <cell r="AD242">
            <v>0</v>
          </cell>
        </row>
        <row r="243">
          <cell r="A243" t="str">
            <v>Heizöl schwer</v>
          </cell>
          <cell r="B243">
            <v>0.88</v>
          </cell>
          <cell r="C243">
            <v>1998</v>
          </cell>
          <cell r="AB243">
            <v>0</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0</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AB255">
            <v>0</v>
          </cell>
          <cell r="AD255">
            <v>0</v>
          </cell>
        </row>
        <row r="256">
          <cell r="A256" t="str">
            <v xml:space="preserve"> Nahrungsmittel</v>
          </cell>
          <cell r="B256">
            <v>76.66</v>
          </cell>
          <cell r="C256">
            <v>1998</v>
          </cell>
          <cell r="AB256">
            <v>0</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0</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AB268">
            <v>0</v>
          </cell>
          <cell r="AD268">
            <v>0</v>
          </cell>
        </row>
        <row r="269">
          <cell r="A269" t="str">
            <v>Nahrungsmittel, vorwiegend auf pflanzlicher Grundlage</v>
          </cell>
          <cell r="B269">
            <v>38.659999999999997</v>
          </cell>
          <cell r="C269">
            <v>1998</v>
          </cell>
          <cell r="AB269">
            <v>0</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0</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AB281">
            <v>0</v>
          </cell>
          <cell r="AD281">
            <v>0</v>
          </cell>
        </row>
        <row r="282">
          <cell r="A282" t="str">
            <v>Mahl- und Schälmühlenerzeugnisse</v>
          </cell>
          <cell r="B282">
            <v>1.73</v>
          </cell>
          <cell r="C282">
            <v>1998</v>
          </cell>
          <cell r="AB282">
            <v>0</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0</v>
          </cell>
        </row>
        <row r="294">
          <cell r="A294" t="str">
            <v>Weizenmehl</v>
          </cell>
          <cell r="B294">
            <v>1.1100000000000001</v>
          </cell>
          <cell r="C294">
            <v>1997</v>
          </cell>
          <cell r="D294">
            <v>88.7</v>
          </cell>
          <cell r="F294">
            <v>88.1</v>
          </cell>
          <cell r="H294">
            <v>87.8</v>
          </cell>
          <cell r="J294">
            <v>87.6</v>
          </cell>
          <cell r="L294">
            <v>87.1</v>
          </cell>
          <cell r="N294">
            <v>86.9</v>
          </cell>
          <cell r="P294">
            <v>86.8</v>
          </cell>
          <cell r="AB294">
            <v>0</v>
          </cell>
          <cell r="AD294">
            <v>0</v>
          </cell>
        </row>
        <row r="295">
          <cell r="A295" t="str">
            <v>Weizenmehl</v>
          </cell>
          <cell r="B295">
            <v>1.1100000000000001</v>
          </cell>
          <cell r="C295">
            <v>1998</v>
          </cell>
          <cell r="AB295">
            <v>0</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0</v>
          </cell>
        </row>
        <row r="307">
          <cell r="A307" t="str">
            <v>Roggenmehl</v>
          </cell>
          <cell r="B307">
            <v>0.18</v>
          </cell>
          <cell r="C307">
            <v>1997</v>
          </cell>
          <cell r="D307">
            <v>85</v>
          </cell>
          <cell r="F307">
            <v>84.5</v>
          </cell>
          <cell r="H307">
            <v>83.8</v>
          </cell>
          <cell r="J307">
            <v>83.9</v>
          </cell>
          <cell r="L307">
            <v>83.6</v>
          </cell>
          <cell r="N307">
            <v>83.4</v>
          </cell>
          <cell r="P307">
            <v>83.1</v>
          </cell>
          <cell r="AB307">
            <v>0</v>
          </cell>
          <cell r="AD307">
            <v>0</v>
          </cell>
        </row>
        <row r="308">
          <cell r="A308" t="str">
            <v>Roggenmehl</v>
          </cell>
          <cell r="B308">
            <v>0.18</v>
          </cell>
          <cell r="C308">
            <v>1998</v>
          </cell>
          <cell r="AB308">
            <v>0</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0</v>
          </cell>
        </row>
        <row r="320">
          <cell r="A320" t="str">
            <v>Schälmühlenerzeugnisse</v>
          </cell>
          <cell r="B320">
            <v>0.26</v>
          </cell>
          <cell r="C320">
            <v>1997</v>
          </cell>
          <cell r="D320">
            <v>98.1</v>
          </cell>
          <cell r="F320">
            <v>97.1</v>
          </cell>
          <cell r="H320">
            <v>97</v>
          </cell>
          <cell r="J320">
            <v>96.3</v>
          </cell>
          <cell r="L320">
            <v>95.8</v>
          </cell>
          <cell r="N320">
            <v>95.9</v>
          </cell>
          <cell r="P320">
            <v>94.9</v>
          </cell>
          <cell r="AB320">
            <v>0</v>
          </cell>
          <cell r="AD320">
            <v>0</v>
          </cell>
        </row>
        <row r="321">
          <cell r="A321" t="str">
            <v>Schälmühlenerzeugnisse</v>
          </cell>
          <cell r="B321">
            <v>0.26</v>
          </cell>
          <cell r="C321">
            <v>1998</v>
          </cell>
          <cell r="AB321">
            <v>0</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0</v>
          </cell>
        </row>
        <row r="333">
          <cell r="A333" t="str">
            <v>Teigwaren</v>
          </cell>
          <cell r="B333">
            <v>0.49</v>
          </cell>
          <cell r="C333">
            <v>1997</v>
          </cell>
          <cell r="D333">
            <v>91.4</v>
          </cell>
          <cell r="F333">
            <v>91.2</v>
          </cell>
          <cell r="H333">
            <v>91.7</v>
          </cell>
          <cell r="J333">
            <v>91.8</v>
          </cell>
          <cell r="L333">
            <v>91.8</v>
          </cell>
          <cell r="N333">
            <v>90.9</v>
          </cell>
          <cell r="P333">
            <v>91</v>
          </cell>
          <cell r="AB333">
            <v>0</v>
          </cell>
          <cell r="AD333">
            <v>0</v>
          </cell>
        </row>
        <row r="334">
          <cell r="A334" t="str">
            <v>Teigwaren</v>
          </cell>
          <cell r="B334">
            <v>0.49</v>
          </cell>
          <cell r="C334">
            <v>1998</v>
          </cell>
          <cell r="AB334">
            <v>0</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0</v>
          </cell>
        </row>
        <row r="346">
          <cell r="A346" t="str">
            <v>Nährmittel</v>
          </cell>
          <cell r="B346">
            <v>3.92</v>
          </cell>
          <cell r="C346">
            <v>1997</v>
          </cell>
          <cell r="D346">
            <v>107.9</v>
          </cell>
          <cell r="F346">
            <v>108.2</v>
          </cell>
          <cell r="H346">
            <v>108.5</v>
          </cell>
          <cell r="J346">
            <v>108.5</v>
          </cell>
          <cell r="L346">
            <v>108.6</v>
          </cell>
          <cell r="N346">
            <v>108.6</v>
          </cell>
          <cell r="P346">
            <v>108.7</v>
          </cell>
          <cell r="AB346">
            <v>0</v>
          </cell>
          <cell r="AD346">
            <v>0</v>
          </cell>
        </row>
        <row r="347">
          <cell r="A347" t="str">
            <v>Nährmittel</v>
          </cell>
          <cell r="B347">
            <v>3.92</v>
          </cell>
          <cell r="C347">
            <v>1998</v>
          </cell>
          <cell r="AB347">
            <v>0</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0</v>
          </cell>
        </row>
        <row r="359">
          <cell r="A359" t="str">
            <v>Stärke und Stärkeerzeugnisse</v>
          </cell>
          <cell r="B359">
            <v>0.67</v>
          </cell>
          <cell r="C359">
            <v>1997</v>
          </cell>
          <cell r="D359">
            <v>93.8</v>
          </cell>
          <cell r="F359">
            <v>93.5</v>
          </cell>
          <cell r="H359">
            <v>92.9</v>
          </cell>
          <cell r="J359">
            <v>93.1</v>
          </cell>
          <cell r="L359">
            <v>91.4</v>
          </cell>
          <cell r="N359">
            <v>91.2</v>
          </cell>
          <cell r="P359">
            <v>90.8</v>
          </cell>
          <cell r="AB359">
            <v>0</v>
          </cell>
          <cell r="AD359">
            <v>0</v>
          </cell>
        </row>
        <row r="360">
          <cell r="A360" t="str">
            <v>Stärke und Stärkeerzeugnisse</v>
          </cell>
          <cell r="B360">
            <v>0.67</v>
          </cell>
          <cell r="C360">
            <v>1998</v>
          </cell>
          <cell r="AB360">
            <v>0</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0</v>
          </cell>
        </row>
        <row r="372">
          <cell r="A372" t="str">
            <v>Backwaren</v>
          </cell>
          <cell r="B372">
            <v>8.6999999999999993</v>
          </cell>
          <cell r="C372">
            <v>1997</v>
          </cell>
          <cell r="D372">
            <v>107.5</v>
          </cell>
          <cell r="F372">
            <v>107.6</v>
          </cell>
          <cell r="H372">
            <v>107.5</v>
          </cell>
          <cell r="J372">
            <v>107.3</v>
          </cell>
          <cell r="L372">
            <v>106.9</v>
          </cell>
          <cell r="N372">
            <v>106.8</v>
          </cell>
          <cell r="P372">
            <v>106.8</v>
          </cell>
          <cell r="AB372">
            <v>0</v>
          </cell>
          <cell r="AD372">
            <v>0</v>
          </cell>
        </row>
        <row r="373">
          <cell r="A373" t="str">
            <v>Backwaren</v>
          </cell>
          <cell r="B373">
            <v>8.6999999999999993</v>
          </cell>
          <cell r="C373">
            <v>1998</v>
          </cell>
          <cell r="AB373">
            <v>0</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0</v>
          </cell>
        </row>
        <row r="385">
          <cell r="A385" t="str">
            <v>Brot</v>
          </cell>
          <cell r="B385">
            <v>3.12</v>
          </cell>
          <cell r="C385">
            <v>1997</v>
          </cell>
          <cell r="D385">
            <v>101.7</v>
          </cell>
          <cell r="F385">
            <v>101.5</v>
          </cell>
          <cell r="H385">
            <v>101.7</v>
          </cell>
          <cell r="J385">
            <v>101.6</v>
          </cell>
          <cell r="L385">
            <v>101.5</v>
          </cell>
          <cell r="N385">
            <v>101.4</v>
          </cell>
          <cell r="P385">
            <v>101.2</v>
          </cell>
          <cell r="AB385">
            <v>0</v>
          </cell>
          <cell r="AD385">
            <v>0</v>
          </cell>
        </row>
        <row r="386">
          <cell r="A386" t="str">
            <v>Brot</v>
          </cell>
          <cell r="B386">
            <v>3.12</v>
          </cell>
          <cell r="C386">
            <v>1998</v>
          </cell>
          <cell r="AB386">
            <v>0</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0</v>
          </cell>
        </row>
        <row r="398">
          <cell r="A398" t="str">
            <v>Zucker</v>
          </cell>
          <cell r="B398">
            <v>3.41</v>
          </cell>
          <cell r="C398">
            <v>1997</v>
          </cell>
          <cell r="D398">
            <v>96.2</v>
          </cell>
          <cell r="F398">
            <v>96.5</v>
          </cell>
          <cell r="H398">
            <v>96.5</v>
          </cell>
          <cell r="J398">
            <v>96.4</v>
          </cell>
          <cell r="L398">
            <v>96.4</v>
          </cell>
          <cell r="N398">
            <v>96.4</v>
          </cell>
          <cell r="P398">
            <v>96.1</v>
          </cell>
          <cell r="AB398">
            <v>0</v>
          </cell>
          <cell r="AD398">
            <v>0</v>
          </cell>
        </row>
        <row r="399">
          <cell r="A399" t="str">
            <v>Zucker</v>
          </cell>
          <cell r="B399">
            <v>3.41</v>
          </cell>
          <cell r="C399">
            <v>1998</v>
          </cell>
          <cell r="AB399">
            <v>0</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0</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AB411">
            <v>0</v>
          </cell>
          <cell r="AD411">
            <v>0</v>
          </cell>
        </row>
        <row r="412">
          <cell r="A412" t="str">
            <v>Verarbeitetes Obst und Gemüse</v>
          </cell>
          <cell r="B412">
            <v>6.2</v>
          </cell>
          <cell r="C412">
            <v>1998</v>
          </cell>
          <cell r="AB412">
            <v>0</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0</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AB424">
            <v>0</v>
          </cell>
          <cell r="AD424">
            <v>0</v>
          </cell>
        </row>
        <row r="425">
          <cell r="A425" t="str">
            <v>Süßwaren</v>
          </cell>
          <cell r="B425">
            <v>9.2799999999999994</v>
          </cell>
          <cell r="C425">
            <v>1998</v>
          </cell>
          <cell r="AB425">
            <v>0</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0</v>
          </cell>
        </row>
        <row r="437">
          <cell r="A437" t="str">
            <v>Schokoladenerzeugnisse</v>
          </cell>
          <cell r="B437">
            <v>4.38</v>
          </cell>
          <cell r="C437">
            <v>1997</v>
          </cell>
          <cell r="D437">
            <v>97.9</v>
          </cell>
          <cell r="F437">
            <v>98</v>
          </cell>
          <cell r="H437">
            <v>98</v>
          </cell>
          <cell r="J437">
            <v>97.6</v>
          </cell>
          <cell r="L437">
            <v>97.6</v>
          </cell>
          <cell r="N437">
            <v>97.6</v>
          </cell>
          <cell r="P437">
            <v>97.5</v>
          </cell>
          <cell r="AB437">
            <v>0</v>
          </cell>
          <cell r="AD437">
            <v>0</v>
          </cell>
        </row>
        <row r="438">
          <cell r="A438" t="str">
            <v>Schokoladenerzeugnisse</v>
          </cell>
          <cell r="B438">
            <v>4.38</v>
          </cell>
          <cell r="C438">
            <v>1998</v>
          </cell>
          <cell r="AB438">
            <v>0</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0</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AB450">
            <v>0</v>
          </cell>
          <cell r="AD450">
            <v>0</v>
          </cell>
        </row>
        <row r="451">
          <cell r="A451" t="str">
            <v>Erzeugnisse der Ölmühlen</v>
          </cell>
          <cell r="B451">
            <v>1.8</v>
          </cell>
          <cell r="C451">
            <v>1998</v>
          </cell>
          <cell r="AB451">
            <v>0</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0</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AB463">
            <v>0</v>
          </cell>
          <cell r="AD463">
            <v>0</v>
          </cell>
        </row>
        <row r="464">
          <cell r="A464" t="str">
            <v xml:space="preserve">Ölkuchen und Schrote </v>
          </cell>
          <cell r="B464">
            <v>0.69</v>
          </cell>
          <cell r="C464">
            <v>1998</v>
          </cell>
          <cell r="AB464">
            <v>0</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0</v>
          </cell>
        </row>
        <row r="476">
          <cell r="A476" t="str">
            <v>Margarine</v>
          </cell>
          <cell r="B476">
            <v>1.19</v>
          </cell>
          <cell r="C476">
            <v>1997</v>
          </cell>
          <cell r="D476">
            <v>115.2</v>
          </cell>
          <cell r="F476">
            <v>115.3</v>
          </cell>
          <cell r="H476">
            <v>115.6</v>
          </cell>
          <cell r="J476">
            <v>115.6</v>
          </cell>
          <cell r="L476">
            <v>116.1</v>
          </cell>
          <cell r="N476">
            <v>116.1</v>
          </cell>
          <cell r="P476">
            <v>116.1</v>
          </cell>
          <cell r="AB476">
            <v>0</v>
          </cell>
          <cell r="AD476">
            <v>0</v>
          </cell>
        </row>
        <row r="477">
          <cell r="A477" t="str">
            <v>Margarine</v>
          </cell>
          <cell r="B477">
            <v>1.19</v>
          </cell>
          <cell r="C477">
            <v>1998</v>
          </cell>
          <cell r="AB477">
            <v>0</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0</v>
          </cell>
        </row>
        <row r="489">
          <cell r="A489" t="str">
            <v>Kartoffelerzeugnisse</v>
          </cell>
          <cell r="B489">
            <v>1.06</v>
          </cell>
          <cell r="C489">
            <v>1997</v>
          </cell>
          <cell r="D489">
            <v>100.7</v>
          </cell>
          <cell r="F489">
            <v>100.2</v>
          </cell>
          <cell r="H489">
            <v>100.2</v>
          </cell>
          <cell r="J489">
            <v>99.9</v>
          </cell>
          <cell r="L489">
            <v>99.9</v>
          </cell>
          <cell r="N489">
            <v>99.8</v>
          </cell>
          <cell r="P489">
            <v>99.8</v>
          </cell>
          <cell r="AB489">
            <v>0</v>
          </cell>
          <cell r="AD489">
            <v>0</v>
          </cell>
        </row>
        <row r="490">
          <cell r="A490" t="str">
            <v>Kartoffelerzeugnisse</v>
          </cell>
          <cell r="B490">
            <v>1.06</v>
          </cell>
          <cell r="C490">
            <v>1998</v>
          </cell>
          <cell r="AB490">
            <v>0</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0</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AB502">
            <v>0</v>
          </cell>
          <cell r="AD502">
            <v>0</v>
          </cell>
        </row>
        <row r="503">
          <cell r="A503" t="str">
            <v>Nahrungsmittel, vorwiegend auf tierischer Grundlage</v>
          </cell>
          <cell r="B503">
            <v>38</v>
          </cell>
          <cell r="C503">
            <v>1998</v>
          </cell>
          <cell r="AB503">
            <v>0</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0</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AB515">
            <v>0</v>
          </cell>
          <cell r="AD515">
            <v>0</v>
          </cell>
        </row>
        <row r="516">
          <cell r="A516" t="str">
            <v>Milch und Milcherzeugnisse</v>
          </cell>
          <cell r="B516">
            <v>17.14</v>
          </cell>
          <cell r="C516">
            <v>1998</v>
          </cell>
          <cell r="AB516">
            <v>0</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0</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AB528">
            <v>0</v>
          </cell>
          <cell r="AD528">
            <v>0</v>
          </cell>
        </row>
        <row r="529">
          <cell r="A529" t="str">
            <v>Vollmilch oder teilentramte Milch</v>
          </cell>
          <cell r="B529">
            <v>2.12</v>
          </cell>
          <cell r="C529">
            <v>1998</v>
          </cell>
          <cell r="AB529">
            <v>0</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0</v>
          </cell>
        </row>
        <row r="541">
          <cell r="A541" t="str">
            <v>Butter</v>
          </cell>
          <cell r="B541">
            <v>1.94</v>
          </cell>
          <cell r="C541">
            <v>1997</v>
          </cell>
          <cell r="D541">
            <v>97.3</v>
          </cell>
          <cell r="F541">
            <v>97.7</v>
          </cell>
          <cell r="H541">
            <v>98.3</v>
          </cell>
          <cell r="J541">
            <v>98.8</v>
          </cell>
          <cell r="L541">
            <v>98.9</v>
          </cell>
          <cell r="N541">
            <v>100.1</v>
          </cell>
          <cell r="P541">
            <v>100.8</v>
          </cell>
          <cell r="AB541">
            <v>0</v>
          </cell>
          <cell r="AD541">
            <v>0</v>
          </cell>
        </row>
        <row r="542">
          <cell r="A542" t="str">
            <v>Butter</v>
          </cell>
          <cell r="B542">
            <v>1.94</v>
          </cell>
          <cell r="C542">
            <v>1998</v>
          </cell>
          <cell r="AB542">
            <v>0</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0</v>
          </cell>
        </row>
        <row r="554">
          <cell r="A554" t="str">
            <v>Schnittkäse</v>
          </cell>
          <cell r="B554">
            <v>1.69</v>
          </cell>
          <cell r="C554">
            <v>1997</v>
          </cell>
          <cell r="D554">
            <v>95.7</v>
          </cell>
          <cell r="F554">
            <v>95.4</v>
          </cell>
          <cell r="H554">
            <v>95.7</v>
          </cell>
          <cell r="J554">
            <v>96.2</v>
          </cell>
          <cell r="L554">
            <v>96</v>
          </cell>
          <cell r="N554">
            <v>96</v>
          </cell>
          <cell r="P554">
            <v>95.8</v>
          </cell>
          <cell r="AB554">
            <v>0</v>
          </cell>
          <cell r="AD554">
            <v>0</v>
          </cell>
        </row>
        <row r="555">
          <cell r="A555" t="str">
            <v>Schnittkäse</v>
          </cell>
          <cell r="B555">
            <v>1.69</v>
          </cell>
          <cell r="C555">
            <v>1998</v>
          </cell>
          <cell r="AB555">
            <v>0</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0</v>
          </cell>
        </row>
        <row r="567">
          <cell r="A567" t="str">
            <v>Joghurt</v>
          </cell>
          <cell r="B567">
            <v>1.82</v>
          </cell>
          <cell r="C567">
            <v>1997</v>
          </cell>
          <cell r="D567">
            <v>99.4</v>
          </cell>
          <cell r="F567">
            <v>98.9</v>
          </cell>
          <cell r="H567">
            <v>98.3</v>
          </cell>
          <cell r="J567">
            <v>98.3</v>
          </cell>
          <cell r="L567">
            <v>98.3</v>
          </cell>
          <cell r="N567">
            <v>98.2</v>
          </cell>
          <cell r="P567">
            <v>97.5</v>
          </cell>
          <cell r="AB567">
            <v>0</v>
          </cell>
          <cell r="AD567">
            <v>0</v>
          </cell>
        </row>
        <row r="568">
          <cell r="A568" t="str">
            <v>Joghurt</v>
          </cell>
          <cell r="B568">
            <v>1.82</v>
          </cell>
          <cell r="C568">
            <v>1998</v>
          </cell>
          <cell r="AB568">
            <v>0</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0</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AB580">
            <v>0</v>
          </cell>
          <cell r="AD580">
            <v>0</v>
          </cell>
        </row>
        <row r="581">
          <cell r="A581" t="str">
            <v>Schmelzkäse un. Schmelzkäsezubereitungen</v>
          </cell>
          <cell r="B581">
            <v>0.96</v>
          </cell>
          <cell r="C581">
            <v>1998</v>
          </cell>
          <cell r="AB581">
            <v>0</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0</v>
          </cell>
        </row>
        <row r="593">
          <cell r="A593" t="str">
            <v>Kondensvollmilch</v>
          </cell>
          <cell r="B593">
            <v>0.88</v>
          </cell>
          <cell r="C593">
            <v>1997</v>
          </cell>
          <cell r="D593">
            <v>101.9</v>
          </cell>
          <cell r="F593">
            <v>102.2</v>
          </cell>
          <cell r="H593">
            <v>103.2</v>
          </cell>
          <cell r="J593">
            <v>102.1</v>
          </cell>
          <cell r="L593">
            <v>102</v>
          </cell>
          <cell r="N593">
            <v>99.5</v>
          </cell>
          <cell r="P593">
            <v>99.5</v>
          </cell>
          <cell r="AB593">
            <v>0</v>
          </cell>
          <cell r="AD593">
            <v>0</v>
          </cell>
        </row>
        <row r="594">
          <cell r="A594" t="str">
            <v>Kondensvollmilch</v>
          </cell>
          <cell r="B594">
            <v>0.88</v>
          </cell>
          <cell r="C594">
            <v>1998</v>
          </cell>
          <cell r="AB594">
            <v>0</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0</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AB606">
            <v>0</v>
          </cell>
          <cell r="AD606">
            <v>0</v>
          </cell>
        </row>
        <row r="607">
          <cell r="A607" t="str">
            <v>Erzeugnisse der Talgschmelzen und Schmalzsiederein</v>
          </cell>
          <cell r="B607">
            <v>0.08</v>
          </cell>
          <cell r="C607">
            <v>1998</v>
          </cell>
          <cell r="AB607">
            <v>0</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0</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AB619">
            <v>0</v>
          </cell>
          <cell r="AD619">
            <v>0</v>
          </cell>
        </row>
        <row r="620">
          <cell r="A620" t="str">
            <v>Fleisch und Fleischerzeugnisse</v>
          </cell>
          <cell r="B620">
            <v>19.04</v>
          </cell>
          <cell r="C620">
            <v>1998</v>
          </cell>
          <cell r="AB620">
            <v>0</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0</v>
          </cell>
        </row>
        <row r="632">
          <cell r="A632" t="str">
            <v>Fleisch, frisch</v>
          </cell>
          <cell r="B632">
            <v>5.81</v>
          </cell>
          <cell r="C632">
            <v>1997</v>
          </cell>
          <cell r="D632">
            <v>94.7</v>
          </cell>
          <cell r="F632">
            <v>94.8</v>
          </cell>
          <cell r="H632">
            <v>94.5</v>
          </cell>
          <cell r="J632">
            <v>96</v>
          </cell>
          <cell r="L632">
            <v>100.5</v>
          </cell>
          <cell r="N632">
            <v>100.7</v>
          </cell>
          <cell r="P632">
            <v>100.4</v>
          </cell>
          <cell r="AB632">
            <v>0</v>
          </cell>
          <cell r="AD632">
            <v>0</v>
          </cell>
        </row>
        <row r="633">
          <cell r="A633" t="str">
            <v>Fleisch, frisch</v>
          </cell>
          <cell r="B633">
            <v>5.81</v>
          </cell>
          <cell r="C633">
            <v>1998</v>
          </cell>
          <cell r="AB633">
            <v>0</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0</v>
          </cell>
        </row>
        <row r="645">
          <cell r="A645" t="str">
            <v>Wurstwaren</v>
          </cell>
          <cell r="B645">
            <v>6.86</v>
          </cell>
          <cell r="C645">
            <v>1997</v>
          </cell>
          <cell r="D645">
            <v>103.3</v>
          </cell>
          <cell r="F645">
            <v>103.4</v>
          </cell>
          <cell r="H645">
            <v>103</v>
          </cell>
          <cell r="J645">
            <v>103.2</v>
          </cell>
          <cell r="L645">
            <v>104.6</v>
          </cell>
          <cell r="N645">
            <v>107.4</v>
          </cell>
          <cell r="P645">
            <v>107.8</v>
          </cell>
          <cell r="AB645">
            <v>0</v>
          </cell>
          <cell r="AD645">
            <v>0</v>
          </cell>
        </row>
        <row r="646">
          <cell r="A646" t="str">
            <v>Wurstwaren</v>
          </cell>
          <cell r="B646">
            <v>6.86</v>
          </cell>
          <cell r="C646">
            <v>1998</v>
          </cell>
          <cell r="AB646">
            <v>0</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0</v>
          </cell>
        </row>
        <row r="658">
          <cell r="A658" t="str">
            <v>Fisch und Fischerzeugnisse</v>
          </cell>
          <cell r="B658">
            <v>1.74</v>
          </cell>
          <cell r="C658">
            <v>1997</v>
          </cell>
          <cell r="D658">
            <v>90.4</v>
          </cell>
          <cell r="F658">
            <v>89.9</v>
          </cell>
          <cell r="H658">
            <v>90.3</v>
          </cell>
          <cell r="J658">
            <v>90.2</v>
          </cell>
          <cell r="L658">
            <v>88.1</v>
          </cell>
          <cell r="N658">
            <v>88.5</v>
          </cell>
          <cell r="P658">
            <v>88.3</v>
          </cell>
          <cell r="AB658">
            <v>0</v>
          </cell>
          <cell r="AD658">
            <v>0</v>
          </cell>
        </row>
        <row r="659">
          <cell r="A659" t="str">
            <v>Fisch und Fischerzeugnisse</v>
          </cell>
          <cell r="B659">
            <v>1.74</v>
          </cell>
          <cell r="C659">
            <v>1998</v>
          </cell>
          <cell r="AB659">
            <v>0</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0</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AB671">
            <v>0</v>
          </cell>
          <cell r="AD671">
            <v>0</v>
          </cell>
        </row>
        <row r="672">
          <cell r="A672" t="str">
            <v>Tiefgefrorene Fischerzeugnisse</v>
          </cell>
          <cell r="B672">
            <v>0.7</v>
          </cell>
          <cell r="C672">
            <v>1998</v>
          </cell>
          <cell r="AB672">
            <v>0</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0</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AB684">
            <v>0</v>
          </cell>
          <cell r="AD684">
            <v>0</v>
          </cell>
        </row>
        <row r="685">
          <cell r="A685" t="str">
            <v>Marinaden und Fischdauerkonserven</v>
          </cell>
          <cell r="B685">
            <v>0.79</v>
          </cell>
          <cell r="C685">
            <v>1998</v>
          </cell>
          <cell r="AB685">
            <v>0</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0</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AB697">
            <v>0</v>
          </cell>
          <cell r="AD697">
            <v>0</v>
          </cell>
        </row>
        <row r="698">
          <cell r="A698" t="str">
            <v>Röstkaffee und bearbeiteter Tee</v>
          </cell>
          <cell r="B698">
            <v>4.8099999999999996</v>
          </cell>
          <cell r="C698">
            <v>1998</v>
          </cell>
          <cell r="AB698">
            <v>0</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0</v>
          </cell>
        </row>
        <row r="710">
          <cell r="A710" t="str">
            <v>Röstkaffee</v>
          </cell>
          <cell r="B710">
            <v>3.8</v>
          </cell>
          <cell r="C710">
            <v>1997</v>
          </cell>
          <cell r="D710">
            <v>107.6</v>
          </cell>
          <cell r="F710">
            <v>107.9</v>
          </cell>
          <cell r="H710">
            <v>111</v>
          </cell>
          <cell r="J710">
            <v>114.5</v>
          </cell>
          <cell r="L710">
            <v>119.2</v>
          </cell>
          <cell r="N710">
            <v>120.7</v>
          </cell>
          <cell r="P710">
            <v>122.2</v>
          </cell>
          <cell r="AB710">
            <v>0</v>
          </cell>
          <cell r="AD710">
            <v>0</v>
          </cell>
        </row>
        <row r="711">
          <cell r="A711" t="str">
            <v>Röstkaffee</v>
          </cell>
          <cell r="B711">
            <v>3.8</v>
          </cell>
          <cell r="C711">
            <v>1998</v>
          </cell>
          <cell r="AB711">
            <v>0</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0</v>
          </cell>
        </row>
        <row r="723">
          <cell r="A723" t="str">
            <v>Bier</v>
          </cell>
          <cell r="B723">
            <v>10.23</v>
          </cell>
          <cell r="C723">
            <v>1997</v>
          </cell>
          <cell r="D723">
            <v>113.3</v>
          </cell>
          <cell r="F723">
            <v>113.5</v>
          </cell>
          <cell r="H723">
            <v>113.7</v>
          </cell>
          <cell r="J723">
            <v>114.2</v>
          </cell>
          <cell r="L723">
            <v>114.1</v>
          </cell>
          <cell r="N723">
            <v>114.2</v>
          </cell>
          <cell r="P723">
            <v>114.7</v>
          </cell>
          <cell r="AB723">
            <v>0</v>
          </cell>
          <cell r="AD723">
            <v>0</v>
          </cell>
        </row>
        <row r="724">
          <cell r="A724" t="str">
            <v>Bier</v>
          </cell>
          <cell r="B724">
            <v>10.23</v>
          </cell>
          <cell r="C724">
            <v>1998</v>
          </cell>
          <cell r="AB724">
            <v>0</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0</v>
          </cell>
        </row>
        <row r="736">
          <cell r="A736" t="str">
            <v>Malz</v>
          </cell>
          <cell r="B736">
            <v>0.68</v>
          </cell>
          <cell r="C736">
            <v>1997</v>
          </cell>
          <cell r="D736">
            <v>78.8</v>
          </cell>
          <cell r="F736">
            <v>77.900000000000006</v>
          </cell>
          <cell r="H736">
            <v>77.2</v>
          </cell>
          <cell r="J736">
            <v>77</v>
          </cell>
          <cell r="L736">
            <v>76.7</v>
          </cell>
          <cell r="N736">
            <v>76.5</v>
          </cell>
          <cell r="P736">
            <v>76.2</v>
          </cell>
          <cell r="AB736">
            <v>0</v>
          </cell>
          <cell r="AD736">
            <v>0</v>
          </cell>
        </row>
        <row r="737">
          <cell r="A737" t="str">
            <v>Malz</v>
          </cell>
          <cell r="B737">
            <v>0.68</v>
          </cell>
          <cell r="C737">
            <v>1998</v>
          </cell>
          <cell r="AB737">
            <v>0</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0</v>
          </cell>
        </row>
        <row r="749">
          <cell r="A749" t="str">
            <v>Ethylalkohol</v>
          </cell>
          <cell r="B749">
            <v>0.09</v>
          </cell>
          <cell r="C749">
            <v>1997</v>
          </cell>
          <cell r="D749">
            <v>104.1</v>
          </cell>
          <cell r="F749">
            <v>104.1</v>
          </cell>
          <cell r="H749">
            <v>104.1</v>
          </cell>
          <cell r="J749">
            <v>104.1</v>
          </cell>
          <cell r="L749">
            <v>104.1</v>
          </cell>
          <cell r="N749">
            <v>104.1</v>
          </cell>
          <cell r="P749">
            <v>104.1</v>
          </cell>
          <cell r="AB749">
            <v>0</v>
          </cell>
          <cell r="AD749">
            <v>0</v>
          </cell>
        </row>
        <row r="750">
          <cell r="A750" t="str">
            <v>Ethylalkohol</v>
          </cell>
          <cell r="B750">
            <v>0.09</v>
          </cell>
          <cell r="C750">
            <v>1998</v>
          </cell>
          <cell r="AB750">
            <v>0</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0</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AB762">
            <v>0</v>
          </cell>
          <cell r="AD762">
            <v>0</v>
          </cell>
        </row>
        <row r="763">
          <cell r="A763" t="str">
            <v>Spirituosen</v>
          </cell>
          <cell r="B763">
            <v>4.1100000000000003</v>
          </cell>
          <cell r="C763">
            <v>1998</v>
          </cell>
          <cell r="AB763">
            <v>0</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0</v>
          </cell>
        </row>
        <row r="775">
          <cell r="A775" t="str">
            <v>Traubenschaumweine</v>
          </cell>
          <cell r="B775">
            <v>1.64</v>
          </cell>
          <cell r="C775">
            <v>1997</v>
          </cell>
          <cell r="D775">
            <v>102.5</v>
          </cell>
          <cell r="F775">
            <v>102.4</v>
          </cell>
          <cell r="H775">
            <v>102.3</v>
          </cell>
          <cell r="J775">
            <v>102.4</v>
          </cell>
          <cell r="L775">
            <v>102.1</v>
          </cell>
          <cell r="N775">
            <v>102.1</v>
          </cell>
          <cell r="P775">
            <v>102.4</v>
          </cell>
          <cell r="AB775">
            <v>0</v>
          </cell>
          <cell r="AD775">
            <v>0</v>
          </cell>
        </row>
        <row r="776">
          <cell r="A776" t="str">
            <v>Traubenschaumweine</v>
          </cell>
          <cell r="B776">
            <v>1.64</v>
          </cell>
          <cell r="C776">
            <v>1998</v>
          </cell>
          <cell r="AB776">
            <v>0</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0</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AB788">
            <v>0</v>
          </cell>
          <cell r="AD788">
            <v>0</v>
          </cell>
        </row>
        <row r="789">
          <cell r="A789" t="str">
            <v>Mineral-,Quell- und Tafelwasser</v>
          </cell>
          <cell r="B789">
            <v>2.0099999999999998</v>
          </cell>
          <cell r="C789">
            <v>1998</v>
          </cell>
          <cell r="AB789">
            <v>0</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0</v>
          </cell>
        </row>
        <row r="801">
          <cell r="A801" t="str">
            <v>Essig</v>
          </cell>
          <cell r="B801">
            <v>0.11</v>
          </cell>
          <cell r="C801">
            <v>1997</v>
          </cell>
          <cell r="D801">
            <v>105.7</v>
          </cell>
          <cell r="F801">
            <v>105.7</v>
          </cell>
          <cell r="H801">
            <v>105.7</v>
          </cell>
          <cell r="J801">
            <v>105.7</v>
          </cell>
          <cell r="L801">
            <v>105.7</v>
          </cell>
          <cell r="N801">
            <v>105.7</v>
          </cell>
          <cell r="P801">
            <v>106.7</v>
          </cell>
          <cell r="AB801">
            <v>0</v>
          </cell>
          <cell r="AD801">
            <v>0</v>
          </cell>
        </row>
        <row r="802">
          <cell r="A802" t="str">
            <v>Essig</v>
          </cell>
          <cell r="B802">
            <v>0.11</v>
          </cell>
          <cell r="C802">
            <v>1998</v>
          </cell>
          <cell r="AB802">
            <v>0</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0</v>
          </cell>
        </row>
        <row r="814">
          <cell r="A814" t="str">
            <v>Gewürze</v>
          </cell>
          <cell r="B814">
            <v>0.47</v>
          </cell>
          <cell r="C814">
            <v>1997</v>
          </cell>
          <cell r="D814">
            <v>107.2</v>
          </cell>
          <cell r="F814">
            <v>109</v>
          </cell>
          <cell r="H814">
            <v>109.9</v>
          </cell>
          <cell r="J814">
            <v>111.4</v>
          </cell>
          <cell r="L814">
            <v>112.3</v>
          </cell>
          <cell r="N814">
            <v>112.8</v>
          </cell>
          <cell r="P814">
            <v>116.3</v>
          </cell>
          <cell r="AB814">
            <v>0</v>
          </cell>
          <cell r="AD814">
            <v>0</v>
          </cell>
        </row>
        <row r="815">
          <cell r="A815" t="str">
            <v>Gewürze</v>
          </cell>
          <cell r="B815">
            <v>0.47</v>
          </cell>
          <cell r="C815">
            <v>1998</v>
          </cell>
          <cell r="AB815">
            <v>0</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0</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AB827">
            <v>0</v>
          </cell>
          <cell r="AD827">
            <v>0</v>
          </cell>
        </row>
        <row r="828">
          <cell r="A828" t="str">
            <v>Tiefgefrorene Fertiggerichte</v>
          </cell>
          <cell r="B828">
            <v>1.49</v>
          </cell>
          <cell r="C828">
            <v>1998</v>
          </cell>
          <cell r="AB828">
            <v>0</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0</v>
          </cell>
        </row>
        <row r="840">
          <cell r="A840" t="str">
            <v>Futtermittel</v>
          </cell>
          <cell r="B840">
            <v>5.44</v>
          </cell>
          <cell r="C840">
            <v>1997</v>
          </cell>
          <cell r="D840">
            <v>98.2</v>
          </cell>
          <cell r="F840">
            <v>99.6</v>
          </cell>
          <cell r="H840">
            <v>99.4</v>
          </cell>
          <cell r="J840">
            <v>99.9</v>
          </cell>
          <cell r="L840">
            <v>100.1</v>
          </cell>
          <cell r="N840">
            <v>100.9</v>
          </cell>
          <cell r="P840">
            <v>100.4</v>
          </cell>
          <cell r="AB840">
            <v>0</v>
          </cell>
          <cell r="AD840">
            <v>0</v>
          </cell>
        </row>
        <row r="841">
          <cell r="A841" t="str">
            <v>Futtermittel</v>
          </cell>
          <cell r="B841">
            <v>5.44</v>
          </cell>
          <cell r="C841">
            <v>1998</v>
          </cell>
          <cell r="AB841">
            <v>0</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tables/table1.xml><?xml version="1.0" encoding="utf-8"?>
<table xmlns="http://schemas.openxmlformats.org/spreadsheetml/2006/main" id="2" name="Tabelle13" displayName="Tabelle13" ref="A4:E45" totalsRowShown="0" headerRowDxfId="8" dataDxfId="7" headerRowBorderDxfId="346" tableBorderDxfId="345" headerRowCellStyle="Standard 2" dataCellStyle="Standard 2">
  <tableColumns count="5">
    <tableColumn id="1" name="Zeit 1)" dataDxfId="13" dataCellStyle="Standard 2"/>
    <tableColumn id="2" name="Männer" dataDxfId="12" dataCellStyle="Standard 2"/>
    <tableColumn id="3" name="Frauen" dataDxfId="11" dataCellStyle="Standard 2"/>
    <tableColumn id="4" name="Insgesamt" dataDxfId="10" dataCellStyle="Standard 2"/>
    <tableColumn id="5" name="darunter Ausländer 2)" dataDxfId="9"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Früheres Bundesgebiet"/>
    </ext>
  </extLst>
</table>
</file>

<file path=xl/tables/table10.xml><?xml version="1.0" encoding="utf-8"?>
<table xmlns="http://schemas.openxmlformats.org/spreadsheetml/2006/main" id="10" name="Tabelle10" displayName="Tabelle10" ref="A5:D11" totalsRowShown="0" headerRowDxfId="144" dataDxfId="143" tableBorderDxfId="335">
  <tableColumns count="4">
    <tableColumn id="1" name="Bilanzposition" dataDxfId="148" dataCellStyle="Standard 2"/>
    <tableColumn id="2" name="Weichweizen- und Hartweizenmehl" dataDxfId="147" dataCellStyle="Standard 2"/>
    <tableColumn id="3" name="Roggenmehl" dataDxfId="146" dataCellStyle="Standard 2"/>
    <tableColumn id="4" name="Mehl insgesamt" dataDxfId="145" dataCellStyle="Standard 2"/>
  </tableColumns>
  <tableStyleInfo showFirstColumn="0" showLastColumn="0" showRowStripes="1" showColumnStripes="0"/>
  <extLst>
    <ext xmlns:x14="http://schemas.microsoft.com/office/spreadsheetml/2009/9/main" uri="{504A1905-F514-4f6f-8877-14C23A59335A}">
      <x14:table altText="Versorgungsbilanz für Mehl" altTextSummary="Wirtschaftsjahr 2021/2022"/>
    </ext>
  </extLst>
</table>
</file>

<file path=xl/tables/table11.xml><?xml version="1.0" encoding="utf-8"?>
<table xmlns="http://schemas.openxmlformats.org/spreadsheetml/2006/main" id="11" name="Tabelle11" displayName="Tabelle11" ref="A13:D19" totalsRowShown="0" headerRowDxfId="138" dataDxfId="137" tableBorderDxfId="334">
  <tableColumns count="4">
    <tableColumn id="1" name="Bilanzposition" dataDxfId="142" dataCellStyle="Standard 2"/>
    <tableColumn id="2" name="Weichweizen- und Hartweizenmehl" dataDxfId="141" dataCellStyle="Standard 2"/>
    <tableColumn id="3" name="Roggenmehl" dataDxfId="140" dataCellStyle="Standard 2"/>
    <tableColumn id="4" name="Mehl insgesamt" dataDxfId="139" dataCellStyle="Standard 2"/>
  </tableColumns>
  <tableStyleInfo showFirstColumn="0" showLastColumn="0" showRowStripes="1" showColumnStripes="0"/>
  <extLst>
    <ext xmlns:x14="http://schemas.microsoft.com/office/spreadsheetml/2009/9/main" uri="{504A1905-F514-4f6f-8877-14C23A59335A}">
      <x14:table altText="Versorgungsbilanz für Mehl" altTextSummary="Wirtschaftsjahr 2022/2023 v."/>
    </ext>
  </extLst>
</table>
</file>

<file path=xl/tables/table12.xml><?xml version="1.0" encoding="utf-8"?>
<table xmlns="http://schemas.openxmlformats.org/spreadsheetml/2006/main" id="5" name="Bericht_Öle_u._Fette_in_Ölmühlen" displayName="Bericht_Öle_u._Fette_in_Ölmühlen" ref="A6:Q29" totalsRowShown="0" headerRowDxfId="150" dataDxfId="149" headerRowBorderDxfId="333" tableBorderDxfId="332" headerRowCellStyle="Standard_f20_s01" dataCellStyle="Standard_f20_s01">
  <tableColumns count="17">
    <tableColumn id="17" name="Merkmal" dataDxfId="167" dataCellStyle="Standard_f20_s01"/>
    <tableColumn id="1" name="Produkt" dataDxfId="166"/>
    <tableColumn id="2" name="Podukt aus:" dataDxfId="165" dataCellStyle="Standard_f20_s01"/>
    <tableColumn id="3" name="Jan" dataDxfId="164"/>
    <tableColumn id="4" name="Feb" dataDxfId="163" dataCellStyle="Standard_f20_s01"/>
    <tableColumn id="5" name="März" dataDxfId="162" dataCellStyle="Standard_f20_s01"/>
    <tableColumn id="6" name="Apr" dataDxfId="161" dataCellStyle="Standard_f20_s01"/>
    <tableColumn id="7" name="Mai" dataDxfId="160" dataCellStyle="Standard_f20_s01"/>
    <tableColumn id="8" name="Jun" dataDxfId="159" dataCellStyle="Standard_f20_s01"/>
    <tableColumn id="9" name="Jul" dataDxfId="158" dataCellStyle="Standard_f20_s01"/>
    <tableColumn id="10" name="Aug" dataDxfId="157" dataCellStyle="Standard_f20_s01"/>
    <tableColumn id="11" name="Sep" dataDxfId="156" dataCellStyle="Standard_f20_s01"/>
    <tableColumn id="12" name="Okt" dataDxfId="155" dataCellStyle="Standard_f20_s01"/>
    <tableColumn id="13" name="Nov" dataDxfId="154" dataCellStyle="Standard_f20_s01"/>
    <tableColumn id="14" name="Dez1)" dataDxfId="153" dataCellStyle="Standard_f20_s01"/>
    <tableColumn id="15" name="Jahr 2)" dataDxfId="152" dataCellStyle="Standard_f20_s01"/>
    <tableColumn id="16" name="KJ_x000a_2023_x000a_kumulativ" dataDxfId="151"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13.xml><?xml version="1.0" encoding="utf-8"?>
<table xmlns="http://schemas.openxmlformats.org/spreadsheetml/2006/main" id="6" name="Marktbestände_Ölkuchen_Expeller_u_Extraktionsschrote" displayName="Marktbestände_Ölkuchen_Expeller_u_Extraktionsschrote" ref="A5:N11" totalsRowShown="0" headerRowDxfId="169" dataDxfId="168" tableBorderDxfId="331">
  <tableColumns count="14">
    <tableColumn id="1" name="Produkt" dataDxfId="183"/>
    <tableColumn id="2" name="Jahr" dataDxfId="182"/>
    <tableColumn id="3" name="Jan." dataDxfId="181"/>
    <tableColumn id="4" name="Febr." dataDxfId="180"/>
    <tableColumn id="5" name="März" dataDxfId="179"/>
    <tableColumn id="6" name="April" dataDxfId="178"/>
    <tableColumn id="7" name="Mai" dataDxfId="177"/>
    <tableColumn id="8" name="Juni" dataDxfId="176"/>
    <tableColumn id="9" name="Juli" dataDxfId="175"/>
    <tableColumn id="10" name="Aug." dataDxfId="174"/>
    <tableColumn id="11" name="Sept." dataDxfId="173"/>
    <tableColumn id="12" name="Okt." dataDxfId="172"/>
    <tableColumn id="13" name="Nov." dataDxfId="171"/>
    <tableColumn id="17" name="Dez.2)" dataDxfId="170"/>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14.xml><?xml version="1.0" encoding="utf-8"?>
<table xmlns="http://schemas.openxmlformats.org/spreadsheetml/2006/main" id="7" name="Verlauf_Ölkuchen_u_Ölschrote_von_Ölmühlen" displayName="Verlauf_Ölkuchen_u_Ölschrote_von_Ölmühlen" ref="A6:P12" totalsRowShown="0" headerRowDxfId="185" dataDxfId="184" tableBorderDxfId="330">
  <tableColumns count="16">
    <tableColumn id="1" name="Merkmal" dataDxfId="201"/>
    <tableColumn id="2" name="Erzeugnis" dataDxfId="200"/>
    <tableColumn id="3" name="Jan." dataDxfId="199"/>
    <tableColumn id="4" name=" Febr." dataDxfId="198"/>
    <tableColumn id="5" name="März" dataDxfId="197"/>
    <tableColumn id="6" name=" April" dataDxfId="196"/>
    <tableColumn id="7" name=" Mai" dataDxfId="195"/>
    <tableColumn id="8" name="Juni" dataDxfId="194"/>
    <tableColumn id="9" name="Juli" dataDxfId="193"/>
    <tableColumn id="10" name="Aug." dataDxfId="192"/>
    <tableColumn id="11" name=" Sept." dataDxfId="191"/>
    <tableColumn id="12" name="Okt." dataDxfId="190"/>
    <tableColumn id="13" name="Nov." dataDxfId="189"/>
    <tableColumn id="14" name="Dez." dataDxfId="188"/>
    <tableColumn id="15" name="Jahr 1)" dataDxfId="187"/>
    <tableColumn id="16" name="KJ_x000a_2023" dataDxfId="186"/>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5.xml><?xml version="1.0" encoding="utf-8"?>
<table xmlns="http://schemas.openxmlformats.org/spreadsheetml/2006/main" id="8" name="Verlauf_Öle_von_Ölmühlen_u_Raffinereien" displayName="Verlauf_Öle_von_Ölmühlen_u_Raffinereien" ref="A6:P24" totalsRowShown="0" headerRowDxfId="203" dataDxfId="202" headerRowBorderDxfId="329" tableBorderDxfId="328" dataCellStyle="Standard 2">
  <tableColumns count="16">
    <tableColumn id="18" name="Verkauf für:" dataDxfId="219" dataCellStyle="Standard 2"/>
    <tableColumn id="1" name="Käufer" dataDxfId="218"/>
    <tableColumn id="2" name="Erzeugnis" dataDxfId="217"/>
    <tableColumn id="3" name="Jan." dataDxfId="216" dataCellStyle="Standard 2"/>
    <tableColumn id="4" name=" Febr." dataDxfId="215" dataCellStyle="Standard 2"/>
    <tableColumn id="5" name="März" dataDxfId="214" dataCellStyle="Standard 2"/>
    <tableColumn id="6" name=" April" dataDxfId="213" dataCellStyle="Standard 2"/>
    <tableColumn id="7" name=" Mai" dataDxfId="212" dataCellStyle="Standard 2"/>
    <tableColumn id="8" name="Juni" dataDxfId="211" dataCellStyle="Standard 2"/>
    <tableColumn id="9" name="Juli" dataDxfId="210" dataCellStyle="Standard 2"/>
    <tableColumn id="10" name="Aug." dataDxfId="209" dataCellStyle="Standard 2"/>
    <tableColumn id="11" name=" Sept." dataDxfId="208" dataCellStyle="Standard 2"/>
    <tableColumn id="12" name="Okt." dataDxfId="207" dataCellStyle="Standard 2"/>
    <tableColumn id="13" name="Nov." dataDxfId="206" dataCellStyle="Standard 2"/>
    <tableColumn id="14" name="Dez. 1)" dataDxfId="205" dataCellStyle="Standard 2"/>
    <tableColumn id="15" name="Jahr 1)" dataDxfId="204"/>
  </tableColumns>
  <tableStyleInfo showFirstColumn="0" showLastColumn="0" showRowStripes="1" showColumnStripes="0"/>
  <extLst>
    <ext xmlns:x14="http://schemas.microsoft.com/office/spreadsheetml/2009/9/main" uri="{504A1905-F514-4f6f-8877-14C23A59335A}">
      <x14:table altText="Verkäufe für Nahrungszwecke"/>
    </ext>
  </extLst>
</table>
</file>

<file path=xl/tables/table16.xml><?xml version="1.0" encoding="utf-8"?>
<table xmlns="http://schemas.openxmlformats.org/spreadsheetml/2006/main" id="1" name="Tabelle1" displayName="Tabelle1" ref="A5:O400" totalsRowShown="0" headerRowDxfId="221" dataDxfId="220" tableBorderDxfId="327" headerRowCellStyle="Standard 5" dataCellStyle="Standard 5">
  <tableColumns count="15">
    <tableColumn id="1" name="Kreiskennzahl" dataDxfId="236" dataCellStyle="Standard 5"/>
    <tableColumn id="2" name="Gebietsstand" dataDxfId="235" dataCellStyle="Standard 5"/>
    <tableColumn id="3" name=" Januar" dataDxfId="234" dataCellStyle="Standard 5"/>
    <tableColumn id="4" name="Februar" dataDxfId="233" dataCellStyle="Standard 5"/>
    <tableColumn id="5" name="März" dataDxfId="232" dataCellStyle="Standard 5"/>
    <tableColumn id="6" name="April" dataDxfId="231" dataCellStyle="Standard 5"/>
    <tableColumn id="7" name="Mai" dataDxfId="230" dataCellStyle="Standard 5"/>
    <tableColumn id="8" name="Juni" dataDxfId="229" dataCellStyle="Standard 5"/>
    <tableColumn id="9" name="Juli" dataDxfId="228" dataCellStyle="Standard 5"/>
    <tableColumn id="10" name="August" dataDxfId="227" dataCellStyle="Standard 5"/>
    <tableColumn id="11" name="September" dataDxfId="226" dataCellStyle="Standard 5"/>
    <tableColumn id="12" name="Oktober" dataDxfId="225" dataCellStyle="Standard 5"/>
    <tableColumn id="13" name="November" dataDxfId="224" dataCellStyle="Standard 5"/>
    <tableColumn id="14" name="Dezember" dataDxfId="223" dataCellStyle="Standard 5"/>
    <tableColumn id="15" name="Jahressumme" dataDxfId="222" dataCellStyle="Standard 5"/>
  </tableColumns>
  <tableStyleInfo showFirstColumn="0" showLastColumn="0" showRowStripes="1" showColumnStripes="0"/>
</table>
</file>

<file path=xl/tables/table17.xml><?xml version="1.0" encoding="utf-8"?>
<table xmlns="http://schemas.openxmlformats.org/spreadsheetml/2006/main" id="13" name="Tabelle14" displayName="Tabelle14" ref="A6:O9" totalsRowShown="0" headerRowDxfId="238" dataDxfId="237" tableBorderDxfId="326" headerRowCellStyle="Standard 2">
  <tableColumns count="15">
    <tableColumn id="1" name="Jahr" dataDxfId="253"/>
    <tableColumn id="2" name="Jan." dataDxfId="252"/>
    <tableColumn id="3" name="Feb." dataDxfId="251"/>
    <tableColumn id="4" name="Mär." dataDxfId="250"/>
    <tableColumn id="5" name="Apr." dataDxfId="249"/>
    <tableColumn id="6" name="Mai" dataDxfId="248"/>
    <tableColumn id="7" name="Jun." dataDxfId="247"/>
    <tableColumn id="8" name="Jul." dataDxfId="246"/>
    <tableColumn id="9" name="Aug." dataDxfId="245"/>
    <tableColumn id="10" name="Sep." dataDxfId="244"/>
    <tableColumn id="11" name="Okt." dataDxfId="243"/>
    <tableColumn id="12" name="Nov." dataDxfId="242"/>
    <tableColumn id="13" name="Dez." dataDxfId="241"/>
    <tableColumn id="14" name="Januar_x000a_bis_x000a_ November" dataDxfId="240"/>
    <tableColumn id="15" name="April bis Dezember" dataDxfId="239" dataCellStyle="Standard 2"/>
  </tableColumns>
  <tableStyleInfo showFirstColumn="0" showLastColumn="0" showRowStripes="1" showColumnStripes="0"/>
</table>
</file>

<file path=xl/tables/table18.xml><?xml version="1.0" encoding="utf-8"?>
<table xmlns="http://schemas.openxmlformats.org/spreadsheetml/2006/main" id="17" name="Tabelle17" displayName="Tabelle17" ref="A5:N17" totalsRowShown="0" headerRowDxfId="255" dataDxfId="254" tableBorderDxfId="325" headerRowCellStyle="Standard 6">
  <tableColumns count="14">
    <tableColumn id="1" name="Monat/Zeitraum" dataDxfId="269"/>
    <tableColumn id="2" name="Jan" dataDxfId="268"/>
    <tableColumn id="3" name="Feb" dataDxfId="267"/>
    <tableColumn id="4" name="Mär" dataDxfId="266"/>
    <tableColumn id="5" name="Apr" dataDxfId="265"/>
    <tableColumn id="6" name="Mai" dataDxfId="264"/>
    <tableColumn id="7" name="Jun" dataDxfId="263"/>
    <tableColumn id="8" name="Jul" dataDxfId="262"/>
    <tableColumn id="9" name="Aug" dataDxfId="261"/>
    <tableColumn id="10" name="Sep" dataDxfId="260"/>
    <tableColumn id="11" name="Okt" dataDxfId="259"/>
    <tableColumn id="12" name="Nov" dataDxfId="258"/>
    <tableColumn id="13" name="Dez" dataDxfId="257"/>
    <tableColumn id="14" name="Jan - Nov" dataDxfId="256"/>
  </tableColumns>
  <tableStyleInfo showFirstColumn="0" showLastColumn="0" showRowStripes="1" showColumnStripes="0"/>
  <extLst>
    <ext xmlns:x14="http://schemas.microsoft.com/office/spreadsheetml/2009/9/main" uri="{504A1905-F514-4f6f-8877-14C23A59335A}">
      <x14:table altText="Herstellung von ausgewählten ökologischen / biologischen erzeugten Milchprodukten nach Monaten in Deutschland"/>
    </ext>
  </extLst>
</table>
</file>

<file path=xl/tables/table19.xml><?xml version="1.0" encoding="utf-8"?>
<table xmlns="http://schemas.openxmlformats.org/spreadsheetml/2006/main" id="18" name="Tabelle18" displayName="Tabelle18" ref="A5:N37" totalsRowShown="0" headerRowDxfId="271" dataDxfId="270" tableBorderDxfId="324" headerRowCellStyle="Standard 6">
  <tableColumns count="14">
    <tableColumn id="1" name="Zeitraum/Monat" dataDxfId="285"/>
    <tableColumn id="2" name="Jan" dataDxfId="284"/>
    <tableColumn id="3" name="Feb" dataDxfId="283"/>
    <tableColumn id="4" name="Mär" dataDxfId="282"/>
    <tableColumn id="5" name="Apr" dataDxfId="281"/>
    <tableColumn id="6" name="Mai" dataDxfId="280"/>
    <tableColumn id="7" name="Jun" dataDxfId="279"/>
    <tableColumn id="8" name="Jul" dataDxfId="278"/>
    <tableColumn id="9" name="Aug" dataDxfId="277"/>
    <tableColumn id="10" name="Sep" dataDxfId="276"/>
    <tableColumn id="11" name="Okt" dataDxfId="275"/>
    <tableColumn id="12" name="Nov" dataDxfId="274"/>
    <tableColumn id="13" name="Dez" dataDxfId="273"/>
    <tableColumn id="14" name="Jan - Nov" dataDxfId="272"/>
  </tableColumns>
  <tableStyleInfo showFirstColumn="0" showLastColumn="0" showRowStripes="1" showColumnStripes="0"/>
</table>
</file>

<file path=xl/tables/table2.xml><?xml version="1.0" encoding="utf-8"?>
<table xmlns="http://schemas.openxmlformats.org/spreadsheetml/2006/main" id="9" name="Tabelle2" displayName="Tabelle2" ref="A47:E88" totalsRowShown="0" headerRowDxfId="1" dataDxfId="0" headerRowBorderDxfId="344" tableBorderDxfId="343" headerRowCellStyle="Standard 2" dataCellStyle="Standard 2">
  <tableColumns count="5">
    <tableColumn id="1" name="Zeit 1)" dataDxfId="6" dataCellStyle="Standard 2"/>
    <tableColumn id="2" name="       Männer" dataDxfId="5" dataCellStyle="Standard 2"/>
    <tableColumn id="3" name="      Frauen" dataDxfId="4" dataCellStyle="Standard 2"/>
    <tableColumn id="4" name="     Insgesamt" dataDxfId="3" dataCellStyle="Standard 2"/>
    <tableColumn id="5" name="  darunter Ausländer 2)" dataDxfId="2"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Neue Länder"/>
    </ext>
  </extLst>
</table>
</file>

<file path=xl/tables/table20.xml><?xml version="1.0" encoding="utf-8"?>
<table xmlns="http://schemas.openxmlformats.org/spreadsheetml/2006/main" id="14" name="Tabelle15" displayName="Tabelle15" ref="A4:P16" totalsRowShown="0" headerRowDxfId="287" dataDxfId="286" tableBorderDxfId="323" headerRowCellStyle="Standard 2" dataCellStyle="Standard 2">
  <tableColumns count="16">
    <tableColumn id="1" name="Erzeugnis" dataDxfId="303" dataCellStyle="Standard 2"/>
    <tableColumn id="2" name="Jahr" dataDxfId="302" dataCellStyle="Standard 2">
      <calculatedColumnFormula>B3</calculatedColumnFormula>
    </tableColumn>
    <tableColumn id="3" name="Jan." dataDxfId="301" dataCellStyle="Standard 2"/>
    <tableColumn id="4" name=" Febr." dataDxfId="300" dataCellStyle="Standard 2"/>
    <tableColumn id="5" name="März" dataDxfId="299" dataCellStyle="Standard 2"/>
    <tableColumn id="6" name="April" dataDxfId="298" dataCellStyle="Standard 2"/>
    <tableColumn id="7" name="Mai" dataDxfId="297" dataCellStyle="Standard 2"/>
    <tableColumn id="8" name="Juni" dataDxfId="296" dataCellStyle="Standard 2"/>
    <tableColumn id="9" name="Juli" dataDxfId="295" dataCellStyle="Standard 2"/>
    <tableColumn id="10" name="Aug." dataDxfId="294" dataCellStyle="Standard 2"/>
    <tableColumn id="11" name=" Sept." dataDxfId="293" dataCellStyle="Standard 2"/>
    <tableColumn id="12" name="Okt." dataDxfId="292" dataCellStyle="Standard 2"/>
    <tableColumn id="13" name="Nov." dataDxfId="291" dataCellStyle="Standard 2"/>
    <tableColumn id="14" name="Dez." dataDxfId="290" dataCellStyle="Standard 2"/>
    <tableColumn id="15" name="JD 1)" dataDxfId="289" dataCellStyle="Standard 2"/>
    <tableColumn id="16" name="WjD 1)_x000a_2021/2022_x000a_2022/2023" dataDxfId="288" dataCellStyle="Standard 2"/>
  </tableColumns>
  <tableStyleInfo showFirstColumn="0" showLastColumn="0" showRowStripes="1" showColumnStripes="0"/>
</table>
</file>

<file path=xl/tables/table21.xml><?xml version="1.0" encoding="utf-8"?>
<table xmlns="http://schemas.openxmlformats.org/spreadsheetml/2006/main" id="15" name="Tabelle19" displayName="Tabelle19" ref="A3:P23" totalsRowShown="0" headerRowDxfId="305" dataDxfId="304" tableBorderDxfId="322" headerRowCellStyle="Standard 2">
  <tableColumns count="16">
    <tableColumn id="1" name="Land" dataDxfId="321" dataCellStyle="Standard 2"/>
    <tableColumn id="2" name="ISO-Währungs-code" dataDxfId="320" dataCellStyle="Standard 2"/>
    <tableColumn id="3" name="Jahr" dataDxfId="319" dataCellStyle="Standard 2">
      <calculatedColumnFormula>C2</calculatedColumnFormula>
    </tableColumn>
    <tableColumn id="4" name="Jan" dataDxfId="318"/>
    <tableColumn id="5" name="Feb" dataDxfId="317"/>
    <tableColumn id="6" name="Mrz" dataDxfId="316"/>
    <tableColumn id="7" name="Apr" dataDxfId="315"/>
    <tableColumn id="8" name="Mai" dataDxfId="314"/>
    <tableColumn id="9" name="Jun" dataDxfId="313"/>
    <tableColumn id="10" name="Jul" dataDxfId="312"/>
    <tableColumn id="11" name="Aug" dataDxfId="311"/>
    <tableColumn id="12" name="Sep" dataDxfId="310"/>
    <tableColumn id="13" name="Okt" dataDxfId="309"/>
    <tableColumn id="14" name="Nov" dataDxfId="308"/>
    <tableColumn id="15" name="Dez" dataDxfId="307"/>
    <tableColumn id="16" name="JD" dataDxfId="306"/>
  </tableColumns>
  <tableStyleInfo showFirstColumn="0" showLastColumn="0" showRowStripes="1" showColumnStripes="0"/>
</table>
</file>

<file path=xl/tables/table3.xml><?xml version="1.0" encoding="utf-8"?>
<table xmlns="http://schemas.openxmlformats.org/spreadsheetml/2006/main" id="19" name="Tabelle20" displayName="Tabelle20" ref="A4:O68" totalsRowShown="0" headerRowDxfId="30" dataDxfId="14" tableBorderDxfId="342" headerRowCellStyle="Standard 2" dataCellStyle="Standard 2">
  <tableColumns count="15">
    <tableColumn id="1" name="Merkmal" dataDxfId="29" dataCellStyle="Standard 2"/>
    <tableColumn id="2" name="Einheit" dataDxfId="28"/>
    <tableColumn id="3" name="Jahr" dataDxfId="27" dataCellStyle="Standard 2"/>
    <tableColumn id="4" name="Jan." dataDxfId="26"/>
    <tableColumn id="5" name="Febr." dataDxfId="25"/>
    <tableColumn id="6" name="März" dataDxfId="24" dataCellStyle="Standard 2"/>
    <tableColumn id="7" name="April" dataDxfId="23" dataCellStyle="Standard 2"/>
    <tableColumn id="8" name="Mai" dataDxfId="22"/>
    <tableColumn id="9" name="Juni" dataDxfId="21" dataCellStyle="Standard 2"/>
    <tableColumn id="10" name="Juli" dataDxfId="20" dataCellStyle="Standard 2"/>
    <tableColumn id="11" name="Aug." dataDxfId="19"/>
    <tableColumn id="12" name="Sept." dataDxfId="18" dataCellStyle="Standard 2"/>
    <tableColumn id="13" name="Okt." dataDxfId="17"/>
    <tableColumn id="14" name="Nov." dataDxfId="16" dataCellStyle="Standard 2"/>
    <tableColumn id="15" name="Dez." dataDxfId="15"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4.xml><?xml version="1.0" encoding="utf-8"?>
<table xmlns="http://schemas.openxmlformats.org/spreadsheetml/2006/main" id="20" name="Tabelle21" displayName="Tabelle21" ref="A3:P37" totalsRowShown="0" headerRowDxfId="32" dataDxfId="31" headerRowBorderDxfId="341" tableBorderDxfId="340" headerRowCellStyle="Standard 2" dataCellStyle="Standard 2">
  <tableColumns count="16">
    <tableColumn id="1" name="Merkmal" dataDxfId="48" dataCellStyle="Standard 2"/>
    <tableColumn id="2" name="Einheit" dataDxfId="47" dataCellStyle="Standard 2"/>
    <tableColumn id="3" name="Jahr" dataDxfId="46" dataCellStyle="Standard 2">
      <calculatedColumnFormula>C2</calculatedColumnFormula>
    </tableColumn>
    <tableColumn id="4" name="Jan." dataDxfId="45" dataCellStyle="Standard 2"/>
    <tableColumn id="5" name="Feb." dataDxfId="44" dataCellStyle="Standard 2"/>
    <tableColumn id="6" name="März" dataDxfId="43" dataCellStyle="Standard 2"/>
    <tableColumn id="7" name="April" dataDxfId="42" dataCellStyle="Standard 2"/>
    <tableColumn id="8" name="Mai" dataDxfId="41" dataCellStyle="Standard 2"/>
    <tableColumn id="9" name="Juni" dataDxfId="40" dataCellStyle="Standard 2"/>
    <tableColumn id="10" name="Juli" dataDxfId="39" dataCellStyle="Standard 2"/>
    <tableColumn id="11" name="Aug." dataDxfId="38" dataCellStyle="Standard 2"/>
    <tableColumn id="12" name="Sept." dataDxfId="37" dataCellStyle="Standard 2"/>
    <tableColumn id="13" name="Okt." dataDxfId="36" dataCellStyle="Standard 2"/>
    <tableColumn id="14" name="Nov." dataDxfId="35" dataCellStyle="Standard 2"/>
    <tableColumn id="15" name="Dez." dataDxfId="34" dataCellStyle="Standard 2"/>
    <tableColumn id="16" name="Jahr2" dataDxfId="33" dataCellStyle="Standard 2"/>
  </tableColumns>
  <tableStyleInfo showFirstColumn="0" showLastColumn="0" showRowStripes="1" showColumnStripes="0"/>
</table>
</file>

<file path=xl/tables/table5.xml><?xml version="1.0" encoding="utf-8"?>
<table xmlns="http://schemas.openxmlformats.org/spreadsheetml/2006/main" id="21" name="Tabelle22" displayName="Tabelle22" ref="A3:Q25" totalsRowShown="0" headerRowDxfId="50" dataDxfId="49" tableBorderDxfId="339" headerRowCellStyle="Standard 2">
  <tableColumns count="17">
    <tableColumn id="1" name="Merkmal" dataDxfId="67" dataCellStyle="Standard_Brütereien.3720.0"/>
    <tableColumn id="2" name="Geflügelart" dataDxfId="66" dataCellStyle="Standard_Brütereien.3720.0"/>
    <tableColumn id="3" name="Einheit" dataDxfId="65" dataCellStyle="Standard 2"/>
    <tableColumn id="4" name="Jahr" dataDxfId="64" dataCellStyle="Standard 2">
      <calculatedColumnFormula>D2</calculatedColumnFormula>
    </tableColumn>
    <tableColumn id="5" name="Jan." dataDxfId="63"/>
    <tableColumn id="6" name="Feb." dataDxfId="62"/>
    <tableColumn id="7" name="März" dataDxfId="61"/>
    <tableColumn id="8" name="April" dataDxfId="60"/>
    <tableColumn id="9" name="Mai" dataDxfId="59"/>
    <tableColumn id="10" name="Juni" dataDxfId="58"/>
    <tableColumn id="11" name="Juli" dataDxfId="57"/>
    <tableColumn id="12" name="Aug." dataDxfId="56"/>
    <tableColumn id="13" name="Sept." dataDxfId="55"/>
    <tableColumn id="14" name="Okt." dataDxfId="54"/>
    <tableColumn id="15" name="Nov." dataDxfId="53"/>
    <tableColumn id="16" name="Dez." dataDxfId="52"/>
    <tableColumn id="17" name="Jahr 2)" dataDxfId="51"/>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6.xml><?xml version="1.0" encoding="utf-8"?>
<table xmlns="http://schemas.openxmlformats.org/spreadsheetml/2006/main" id="12" name="Tabelle113" displayName="Tabelle113" ref="A5:O30" totalsRowShown="0" headerRowDxfId="85" dataDxfId="84" tableBorderDxfId="83" headerRowCellStyle="Standard_SEUCHEN">
  <tableColumns count="15">
    <tableColumn id="1" name="Seuche" dataDxfId="82" dataCellStyle="Standard_SEUCHEN"/>
    <tableColumn id="2" name="Jan." dataDxfId="81" dataCellStyle="Standard_SEUCHEN"/>
    <tableColumn id="3" name="Febr." dataDxfId="80" dataCellStyle="Standard_SEUCHEN"/>
    <tableColumn id="4" name="März" dataDxfId="79" dataCellStyle="Standard_SEUCHEN"/>
    <tableColumn id="5" name="April" dataDxfId="78" dataCellStyle="Standard_SEUCHEN"/>
    <tableColumn id="6" name="Mai" dataDxfId="77" dataCellStyle="Standard_SEUCHEN"/>
    <tableColumn id="7" name="Juni" dataDxfId="76" dataCellStyle="Standard_SEUCHEN"/>
    <tableColumn id="8" name="Juli" dataDxfId="75" dataCellStyle="Standard_SEUCHEN"/>
    <tableColumn id="9" name="Aug." dataDxfId="74" dataCellStyle="Standard_SEUCHEN"/>
    <tableColumn id="10" name="Sept." dataDxfId="73" dataCellStyle="Standard_SEUCHEN"/>
    <tableColumn id="11" name="Okt. " dataDxfId="72" dataCellStyle="Standard_SEUCHEN"/>
    <tableColumn id="12" name="Nov." dataDxfId="71" dataCellStyle="Standard_SEUCHEN"/>
    <tableColumn id="13" name="Dez. " dataDxfId="70" dataCellStyle="Standard_SEUCHEN"/>
    <tableColumn id="14" name="Jahr_x000a_2024" dataDxfId="69" dataCellStyle="Standard_SEUCHEN"/>
    <tableColumn id="15" name="Jahr_x000a_2023" dataDxfId="68" dataCellStyle="Standard_SEUCHEN"/>
  </tableColumns>
  <tableStyleInfo showFirstColumn="0" showLastColumn="0" showRowStripes="1" showColumnStripes="0"/>
  <extLst>
    <ext xmlns:x14="http://schemas.microsoft.com/office/spreadsheetml/2009/9/main" uri="{504A1905-F514-4f6f-8877-14C23A59335A}">
      <x14:table altText="Anzeigepflichtige Tierseuchen der Bundesrepublik Deutschland"/>
    </ext>
  </extLst>
</table>
</file>

<file path=xl/tables/table7.xml><?xml version="1.0" encoding="utf-8"?>
<table xmlns="http://schemas.openxmlformats.org/spreadsheetml/2006/main" id="16" name="Tabelle16" displayName="Tabelle16" ref="A7:P34" totalsRowShown="0" headerRowDxfId="87" dataDxfId="86" tableBorderDxfId="338" headerRowCellStyle="Standard 2" dataCellStyle="Standard 2">
  <tableColumns count="16">
    <tableColumn id="1" name="Wirtschaftsjahr" dataDxfId="103" dataCellStyle="Standard 2"/>
    <tableColumn id="2" name="Juli" dataDxfId="102" dataCellStyle="Standard 2"/>
    <tableColumn id="3" name="Aug." dataDxfId="101" dataCellStyle="Standard 2"/>
    <tableColumn id="4" name="Sept." dataDxfId="100" dataCellStyle="Standard 2"/>
    <tableColumn id="5" name="Okt." dataDxfId="99" dataCellStyle="Standard 2"/>
    <tableColumn id="6" name="Nov." dataDxfId="98" dataCellStyle="Standard 2"/>
    <tableColumn id="7" name="Dez." dataDxfId="97" dataCellStyle="Standard 2"/>
    <tableColumn id="8" name="Jan." dataDxfId="96" dataCellStyle="Standard 2"/>
    <tableColumn id="9" name="Feb." dataDxfId="95" dataCellStyle="Standard 2"/>
    <tableColumn id="10" name="März" dataDxfId="94" dataCellStyle="Standard 2"/>
    <tableColumn id="11" name="April" dataDxfId="93" dataCellStyle="Standard 2"/>
    <tableColumn id="12" name="Mai" dataDxfId="92" dataCellStyle="Standard 2"/>
    <tableColumn id="13" name="Juni" dataDxfId="91" dataCellStyle="Standard 2"/>
    <tableColumn id="14" name="Jahr 1)" dataDxfId="90" dataCellStyle="Standard 2"/>
    <tableColumn id="15" name="Juli - November" dataDxfId="89"/>
    <tableColumn id="16" name="Wirtschaftsjahr insgesamt" dataDxfId="88"/>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8.xml><?xml version="1.0" encoding="utf-8"?>
<table xmlns="http://schemas.openxmlformats.org/spreadsheetml/2006/main" id="3" name="Käufe_Hüsenfrüchte_aus_Landwirtschaft" displayName="Käufe_Hüsenfrüchte_aus_Landwirtschaft" ref="A5:O23" totalsRowShown="0" headerRowDxfId="105" dataDxfId="104" tableBorderDxfId="337">
  <tableColumns count="15">
    <tableColumn id="1" name="Produkt" dataDxfId="120"/>
    <tableColumn id="2" name="Kalenderjahr" dataDxfId="119"/>
    <tableColumn id="3" name="Juli" dataDxfId="118"/>
    <tableColumn id="4" name="Aug." dataDxfId="117"/>
    <tableColumn id="5" name="Sept." dataDxfId="116"/>
    <tableColumn id="6" name="Okt." dataDxfId="115"/>
    <tableColumn id="7" name="Nov." dataDxfId="114"/>
    <tableColumn id="8" name="Dez." dataDxfId="113"/>
    <tableColumn id="9" name="Jan." dataDxfId="112"/>
    <tableColumn id="10" name="Febr." dataDxfId="111"/>
    <tableColumn id="11" name="März" dataDxfId="110"/>
    <tableColumn id="12" name="April" dataDxfId="109"/>
    <tableColumn id="13" name="Mai" dataDxfId="108"/>
    <tableColumn id="17" name="Juni" dataDxfId="107"/>
    <tableColumn id="14" name="Juli - Nov" dataDxfId="106"/>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9.xml><?xml version="1.0" encoding="utf-8"?>
<table xmlns="http://schemas.openxmlformats.org/spreadsheetml/2006/main" id="4" name="Marktbestände_Hülsenfrüchte" displayName="Marktbestände_Hülsenfrüchte" ref="A5:N15" totalsRowShown="0" headerRowDxfId="136" dataDxfId="135" tableBorderDxfId="336">
  <tableColumns count="14">
    <tableColumn id="1" name="Produkt" dataDxfId="123"/>
    <tableColumn id="17" name="Kalenderjahr" dataDxfId="121"/>
    <tableColumn id="3" name="Juli" dataDxfId="122"/>
    <tableColumn id="4" name="Aug." dataDxfId="134"/>
    <tableColumn id="5" name="Sept." dataDxfId="133"/>
    <tableColumn id="6" name="Okt." dataDxfId="132"/>
    <tableColumn id="7" name="Nov." dataDxfId="131"/>
    <tableColumn id="8" name="Dez.2)" dataDxfId="130"/>
    <tableColumn id="9" name="Jan." dataDxfId="129"/>
    <tableColumn id="10" name="Febr." dataDxfId="128"/>
    <tableColumn id="11" name="März" dataDxfId="127"/>
    <tableColumn id="12" name="April" dataDxfId="126"/>
    <tableColumn id="13" name="Mai" dataDxfId="125"/>
    <tableColumn id="14" name="Juni 2)3)" dataDxfId="124"/>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2.bin"/><Relationship Id="rId1" Type="http://schemas.openxmlformats.org/officeDocument/2006/relationships/hyperlink" Target="https://www.bmel-statistik.de/fileadmin/daten/2010000-0000.xlsx" TargetMode="External"/><Relationship Id="rId4" Type="http://schemas.openxmlformats.org/officeDocument/2006/relationships/table" Target="../tables/table20.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C102"/>
  <sheetViews>
    <sheetView showGridLines="0" tabSelected="1" zoomScale="85" zoomScaleNormal="85" zoomScaleSheetLayoutView="40" zoomScalePageLayoutView="25" workbookViewId="0"/>
  </sheetViews>
  <sheetFormatPr baseColWidth="10" defaultRowHeight="16.5"/>
  <cols>
    <col min="1" max="1" width="149.7109375" style="421" customWidth="1"/>
    <col min="2" max="16384" width="11.42578125" style="421"/>
  </cols>
  <sheetData>
    <row r="1" spans="1:3" ht="298.5" customHeight="1">
      <c r="A1" s="2450" t="s">
        <v>1501</v>
      </c>
    </row>
    <row r="2" spans="1:3" ht="230.25" customHeight="1">
      <c r="A2" s="2451" t="s">
        <v>2252</v>
      </c>
    </row>
    <row r="3" spans="1:3" ht="297" customHeight="1">
      <c r="A3" s="2452" t="s">
        <v>1502</v>
      </c>
    </row>
    <row r="4" spans="1:3" ht="72" customHeight="1">
      <c r="A4" s="2453"/>
    </row>
    <row r="5" spans="1:3" ht="21" customHeight="1">
      <c r="A5" s="2454" t="s">
        <v>1550</v>
      </c>
      <c r="C5" s="2455"/>
    </row>
    <row r="6" spans="1:3">
      <c r="A6" s="2456" t="s">
        <v>1551</v>
      </c>
      <c r="C6" s="2457"/>
    </row>
    <row r="7" spans="1:3" ht="35.25" customHeight="1">
      <c r="A7" s="2458" t="s">
        <v>1581</v>
      </c>
      <c r="C7" s="2459"/>
    </row>
    <row r="8" spans="1:3">
      <c r="A8" s="2460" t="s">
        <v>1552</v>
      </c>
      <c r="C8" s="2459"/>
    </row>
    <row r="9" spans="1:3">
      <c r="A9" s="2461" t="s">
        <v>1553</v>
      </c>
      <c r="C9" s="2459"/>
    </row>
    <row r="10" spans="1:3">
      <c r="A10" s="2460" t="s">
        <v>1554</v>
      </c>
      <c r="C10" s="2459"/>
    </row>
    <row r="11" spans="1:3" ht="35.25" customHeight="1">
      <c r="A11" s="2458" t="s">
        <v>1555</v>
      </c>
      <c r="C11" s="2459"/>
    </row>
    <row r="12" spans="1:3">
      <c r="A12" s="2460" t="s">
        <v>1556</v>
      </c>
      <c r="C12" s="2459"/>
    </row>
    <row r="13" spans="1:3">
      <c r="A13" s="2460" t="s">
        <v>1557</v>
      </c>
      <c r="C13" s="2457"/>
    </row>
    <row r="14" spans="1:3">
      <c r="A14" s="2460" t="s">
        <v>1558</v>
      </c>
      <c r="C14" s="2459"/>
    </row>
    <row r="15" spans="1:3">
      <c r="A15" s="2460" t="s">
        <v>1559</v>
      </c>
      <c r="C15" s="2459"/>
    </row>
    <row r="16" spans="1:3" ht="35.25" customHeight="1">
      <c r="A16" s="2458" t="s">
        <v>1560</v>
      </c>
      <c r="C16" s="2459"/>
    </row>
    <row r="17" spans="1:3">
      <c r="A17" s="2460" t="s">
        <v>1556</v>
      </c>
      <c r="C17" s="2459"/>
    </row>
    <row r="18" spans="1:3">
      <c r="A18" s="2460" t="s">
        <v>1582</v>
      </c>
      <c r="C18" s="2459"/>
    </row>
    <row r="19" spans="1:3">
      <c r="A19" s="2461" t="s">
        <v>1561</v>
      </c>
      <c r="C19" s="2459"/>
    </row>
    <row r="20" spans="1:3" ht="35.25" customHeight="1">
      <c r="A20" s="2458" t="s">
        <v>1562</v>
      </c>
      <c r="C20" s="2459"/>
    </row>
    <row r="21" spans="1:3">
      <c r="A21" s="2460" t="s">
        <v>1556</v>
      </c>
      <c r="C21" s="2459"/>
    </row>
    <row r="22" spans="1:3">
      <c r="A22" s="2460" t="s">
        <v>1583</v>
      </c>
      <c r="C22" s="2459"/>
    </row>
    <row r="23" spans="1:3" ht="35.25" customHeight="1">
      <c r="A23" s="2458" t="s">
        <v>1563</v>
      </c>
      <c r="C23" s="2459"/>
    </row>
    <row r="24" spans="1:3">
      <c r="A24" s="2460" t="s">
        <v>1564</v>
      </c>
      <c r="C24" s="2457"/>
    </row>
    <row r="25" spans="1:3">
      <c r="A25" s="2460" t="s">
        <v>1583</v>
      </c>
      <c r="C25" s="2457"/>
    </row>
    <row r="26" spans="1:3" ht="35.25" customHeight="1">
      <c r="A26" s="2458" t="s">
        <v>1565</v>
      </c>
      <c r="C26" s="2459"/>
    </row>
    <row r="27" spans="1:3">
      <c r="A27" s="2460" t="s">
        <v>1564</v>
      </c>
      <c r="C27" s="2459"/>
    </row>
    <row r="28" spans="1:3">
      <c r="A28" s="2460" t="s">
        <v>1583</v>
      </c>
    </row>
    <row r="29" spans="1:3" ht="35.25" customHeight="1">
      <c r="A29" s="2458" t="s">
        <v>1566</v>
      </c>
      <c r="C29" s="2459"/>
    </row>
    <row r="30" spans="1:3">
      <c r="A30" s="2460" t="s">
        <v>1556</v>
      </c>
    </row>
    <row r="31" spans="1:3">
      <c r="A31" s="2460" t="s">
        <v>1583</v>
      </c>
    </row>
    <row r="32" spans="1:3" ht="35.25" customHeight="1">
      <c r="A32" s="2458" t="s">
        <v>1567</v>
      </c>
      <c r="C32" s="2459"/>
    </row>
    <row r="33" spans="1:3">
      <c r="A33" s="2460" t="s">
        <v>1568</v>
      </c>
    </row>
    <row r="34" spans="1:3">
      <c r="A34" s="2460" t="s">
        <v>1583</v>
      </c>
    </row>
    <row r="35" spans="1:3" ht="35.25" customHeight="1">
      <c r="A35" s="2458" t="s">
        <v>1569</v>
      </c>
      <c r="C35" s="2459"/>
    </row>
    <row r="36" spans="1:3">
      <c r="A36" s="2460" t="s">
        <v>1564</v>
      </c>
    </row>
    <row r="37" spans="1:3">
      <c r="A37" s="2460" t="s">
        <v>1584</v>
      </c>
    </row>
    <row r="38" spans="1:3">
      <c r="A38" s="2462" t="s">
        <v>1561</v>
      </c>
    </row>
    <row r="39" spans="1:3" ht="72" customHeight="1">
      <c r="A39" s="2453"/>
    </row>
    <row r="40" spans="1:3" ht="18">
      <c r="A40" s="2463" t="s">
        <v>1570</v>
      </c>
    </row>
    <row r="41" spans="1:3" ht="17.25">
      <c r="A41" s="2464" t="s">
        <v>1585</v>
      </c>
    </row>
    <row r="42" spans="1:3" ht="17.25">
      <c r="A42" s="2464" t="s">
        <v>1578</v>
      </c>
    </row>
    <row r="43" spans="1:3" ht="17.25">
      <c r="A43" s="2464" t="s">
        <v>1571</v>
      </c>
    </row>
    <row r="44" spans="1:3" ht="17.25">
      <c r="A44" s="2464" t="s">
        <v>1572</v>
      </c>
    </row>
    <row r="45" spans="1:3" ht="17.25">
      <c r="A45" s="2464" t="s">
        <v>1572</v>
      </c>
    </row>
    <row r="46" spans="1:3" ht="17.25">
      <c r="A46" s="2464" t="s">
        <v>1573</v>
      </c>
    </row>
    <row r="47" spans="1:3" ht="17.25">
      <c r="A47" s="2464" t="s">
        <v>1574</v>
      </c>
    </row>
    <row r="48" spans="1:3" ht="17.25">
      <c r="A48" s="2464" t="s">
        <v>1579</v>
      </c>
    </row>
    <row r="49" spans="1:1" ht="17.25">
      <c r="A49" s="2464" t="s">
        <v>1580</v>
      </c>
    </row>
    <row r="50" spans="1:1" ht="17.25">
      <c r="A50" s="2464" t="s">
        <v>1575</v>
      </c>
    </row>
    <row r="51" spans="1:1" ht="17.25">
      <c r="A51" s="2464" t="s">
        <v>1577</v>
      </c>
    </row>
    <row r="52" spans="1:1" ht="17.25">
      <c r="A52" s="2464" t="s">
        <v>1576</v>
      </c>
    </row>
    <row r="53" spans="1:1" ht="17.25">
      <c r="A53" s="2465" t="s">
        <v>1586</v>
      </c>
    </row>
    <row r="54" spans="1:1" ht="17.25">
      <c r="A54" s="2465" t="s">
        <v>1588</v>
      </c>
    </row>
    <row r="55" spans="1:1" ht="17.25">
      <c r="A55" s="2465" t="s">
        <v>1589</v>
      </c>
    </row>
    <row r="56" spans="1:1" ht="17.25">
      <c r="A56" s="2465" t="s">
        <v>1590</v>
      </c>
    </row>
    <row r="57" spans="1:1" ht="17.25">
      <c r="A57" s="2465" t="s">
        <v>1591</v>
      </c>
    </row>
    <row r="58" spans="1:1" ht="17.25">
      <c r="A58" s="2465" t="s">
        <v>1592</v>
      </c>
    </row>
    <row r="59" spans="1:1" ht="17.25">
      <c r="A59" s="2465" t="s">
        <v>1593</v>
      </c>
    </row>
    <row r="60" spans="1:1" ht="17.25">
      <c r="A60" s="2465" t="s">
        <v>1594</v>
      </c>
    </row>
    <row r="61" spans="1:1" ht="17.25">
      <c r="A61" s="2465" t="s">
        <v>1595</v>
      </c>
    </row>
    <row r="62" spans="1:1" ht="17.25">
      <c r="A62" s="2465" t="s">
        <v>1596</v>
      </c>
    </row>
    <row r="63" spans="1:1" ht="17.25">
      <c r="A63" s="2465" t="s">
        <v>1597</v>
      </c>
    </row>
    <row r="64" spans="1:1" ht="17.25">
      <c r="A64" s="2465" t="s">
        <v>1598</v>
      </c>
    </row>
    <row r="65" spans="1:1" ht="17.25">
      <c r="A65" s="2465" t="s">
        <v>1599</v>
      </c>
    </row>
    <row r="66" spans="1:1" ht="17.25">
      <c r="A66" s="2465" t="s">
        <v>1600</v>
      </c>
    </row>
    <row r="67" spans="1:1" ht="17.25">
      <c r="A67" s="2465" t="s">
        <v>1601</v>
      </c>
    </row>
    <row r="68" spans="1:1" ht="17.25">
      <c r="A68" s="2465" t="s">
        <v>1602</v>
      </c>
    </row>
    <row r="69" spans="1:1" ht="17.25">
      <c r="A69" s="2465" t="s">
        <v>1603</v>
      </c>
    </row>
    <row r="70" spans="1:1" ht="17.25">
      <c r="A70" s="2465" t="s">
        <v>1604</v>
      </c>
    </row>
    <row r="71" spans="1:1" ht="17.25">
      <c r="A71" s="2465" t="s">
        <v>1605</v>
      </c>
    </row>
    <row r="72" spans="1:1" ht="17.25">
      <c r="A72" s="2465" t="s">
        <v>1606</v>
      </c>
    </row>
    <row r="73" spans="1:1" ht="17.25">
      <c r="A73" s="2465" t="s">
        <v>1607</v>
      </c>
    </row>
    <row r="74" spans="1:1" ht="17.25">
      <c r="A74" s="2465" t="s">
        <v>1608</v>
      </c>
    </row>
    <row r="75" spans="1:1" ht="17.25">
      <c r="A75" s="2465" t="s">
        <v>1609</v>
      </c>
    </row>
    <row r="76" spans="1:1" ht="17.25">
      <c r="A76" s="2465" t="s">
        <v>1610</v>
      </c>
    </row>
    <row r="77" spans="1:1" ht="17.25">
      <c r="A77" s="2465" t="s">
        <v>1611</v>
      </c>
    </row>
    <row r="78" spans="1:1" ht="17.25">
      <c r="A78" s="2465" t="s">
        <v>1612</v>
      </c>
    </row>
    <row r="79" spans="1:1" ht="17.25">
      <c r="A79" s="2465" t="s">
        <v>1613</v>
      </c>
    </row>
    <row r="80" spans="1:1" ht="17.25">
      <c r="A80" s="2465" t="s">
        <v>1614</v>
      </c>
    </row>
    <row r="81" spans="1:1" ht="17.25">
      <c r="A81" s="2465" t="s">
        <v>1615</v>
      </c>
    </row>
    <row r="82" spans="1:1" ht="17.25">
      <c r="A82" s="2465" t="s">
        <v>1616</v>
      </c>
    </row>
    <row r="83" spans="1:1" ht="17.25">
      <c r="A83" s="2465" t="s">
        <v>1617</v>
      </c>
    </row>
    <row r="84" spans="1:1" ht="17.25">
      <c r="A84" s="2465" t="s">
        <v>1618</v>
      </c>
    </row>
    <row r="85" spans="1:1" ht="17.25">
      <c r="A85" s="2465" t="s">
        <v>1619</v>
      </c>
    </row>
    <row r="86" spans="1:1" ht="17.25">
      <c r="A86" s="2465" t="s">
        <v>1620</v>
      </c>
    </row>
    <row r="87" spans="1:1" ht="17.25">
      <c r="A87" s="2465" t="s">
        <v>1621</v>
      </c>
    </row>
    <row r="88" spans="1:1" ht="17.25">
      <c r="A88" s="2465" t="s">
        <v>1622</v>
      </c>
    </row>
    <row r="89" spans="1:1" ht="17.25">
      <c r="A89" s="2465" t="s">
        <v>1623</v>
      </c>
    </row>
    <row r="90" spans="1:1" ht="17.25">
      <c r="A90" s="2465" t="s">
        <v>1624</v>
      </c>
    </row>
    <row r="91" spans="1:1" ht="17.25">
      <c r="A91" s="2465" t="s">
        <v>1625</v>
      </c>
    </row>
    <row r="92" spans="1:1" ht="17.25">
      <c r="A92" s="2465" t="s">
        <v>1626</v>
      </c>
    </row>
    <row r="93" spans="1:1" ht="17.25">
      <c r="A93" s="2465" t="s">
        <v>1627</v>
      </c>
    </row>
    <row r="94" spans="1:1" ht="17.25">
      <c r="A94" s="2465" t="s">
        <v>1628</v>
      </c>
    </row>
    <row r="95" spans="1:1" ht="29.25" customHeight="1">
      <c r="A95" s="2466" t="s">
        <v>1629</v>
      </c>
    </row>
    <row r="96" spans="1:1" ht="17.25">
      <c r="A96" s="2467" t="s">
        <v>1633</v>
      </c>
    </row>
    <row r="97" spans="1:1" ht="17.25">
      <c r="A97" s="2467" t="s">
        <v>1632</v>
      </c>
    </row>
    <row r="98" spans="1:1" ht="17.25">
      <c r="A98" s="2467" t="s">
        <v>1631</v>
      </c>
    </row>
    <row r="99" spans="1:1" ht="17.25">
      <c r="A99" s="2467" t="s">
        <v>2253</v>
      </c>
    </row>
    <row r="100" spans="1:1" ht="17.25">
      <c r="A100" s="2467" t="s">
        <v>2254</v>
      </c>
    </row>
    <row r="101" spans="1:1" ht="53.25" customHeight="1">
      <c r="A101" s="2468" t="s">
        <v>1630</v>
      </c>
    </row>
    <row r="102" spans="1:1" ht="132">
      <c r="A102" s="2469" t="s">
        <v>1634</v>
      </c>
    </row>
  </sheetData>
  <hyperlinks>
    <hyperlink ref="A19" r:id="rId1"/>
    <hyperlink ref="A38" r:id="rId2"/>
    <hyperlink ref="A9" r:id="rId3" display="http://www.bmel-statistik.de/"/>
  </hyperlinks>
  <pageMargins left="0.7" right="0.7" top="0.78740157499999996" bottom="0.78740157499999996" header="0.3" footer="0.3"/>
  <pageSetup paperSize="9" scale="5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421" customWidth="1"/>
    <col min="2" max="16384" width="11.42578125" style="421"/>
  </cols>
  <sheetData>
    <row r="1" spans="1:1" ht="25.5">
      <c r="A1" s="1155" t="s">
        <v>103</v>
      </c>
    </row>
    <row r="2" spans="1:1" ht="20.25">
      <c r="A2" s="1156" t="s">
        <v>104</v>
      </c>
    </row>
    <row r="3" spans="1:1" ht="115.5">
      <c r="A3" s="1157" t="s">
        <v>1635</v>
      </c>
    </row>
    <row r="4" spans="1:1" ht="18">
      <c r="A4" s="553" t="s">
        <v>1503</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9E03A"/>
  </sheetPr>
  <dimension ref="A1:AG198"/>
  <sheetViews>
    <sheetView showGridLines="0" zoomScale="130" zoomScaleNormal="130" workbookViewId="0">
      <pane ySplit="5" topLeftCell="A6" activePane="bottomLeft" state="frozen"/>
      <selection pane="bottomLeft"/>
    </sheetView>
  </sheetViews>
  <sheetFormatPr baseColWidth="10" defaultRowHeight="16.5"/>
  <cols>
    <col min="1" max="1" width="15.5703125" style="409" customWidth="1"/>
    <col min="2" max="17" width="8.28515625" style="2256" customWidth="1"/>
    <col min="18" max="16384" width="11.42578125" style="409"/>
  </cols>
  <sheetData>
    <row r="1" spans="1:33" ht="14.25" customHeight="1">
      <c r="A1" s="1822" t="s">
        <v>105</v>
      </c>
      <c r="B1" s="2231"/>
      <c r="C1" s="2231"/>
      <c r="D1" s="2231"/>
      <c r="E1" s="2231"/>
      <c r="F1" s="2231"/>
      <c r="G1" s="2231"/>
      <c r="H1" s="2231"/>
      <c r="I1" s="2231"/>
      <c r="J1" s="2231"/>
      <c r="K1" s="2231"/>
      <c r="L1" s="2231"/>
      <c r="M1" s="2231"/>
      <c r="N1" s="2231"/>
      <c r="O1" s="2231"/>
      <c r="P1" s="2231"/>
      <c r="Q1" s="2231"/>
      <c r="R1" s="514"/>
      <c r="S1" s="514"/>
      <c r="T1" s="514"/>
      <c r="U1" s="514"/>
      <c r="V1" s="514"/>
      <c r="W1" s="514"/>
      <c r="X1" s="514"/>
      <c r="Y1" s="514"/>
      <c r="Z1" s="514"/>
      <c r="AA1" s="514"/>
      <c r="AB1" s="514"/>
      <c r="AC1" s="514"/>
      <c r="AD1" s="514"/>
      <c r="AE1" s="514"/>
      <c r="AF1" s="514"/>
      <c r="AG1" s="514"/>
    </row>
    <row r="2" spans="1:33" ht="12.75" customHeight="1">
      <c r="A2" s="520" t="s">
        <v>190</v>
      </c>
      <c r="B2" s="2232"/>
      <c r="C2" s="2232"/>
      <c r="D2" s="2232"/>
      <c r="E2" s="2232"/>
      <c r="F2" s="2232"/>
      <c r="G2" s="2232"/>
      <c r="H2" s="2232"/>
      <c r="I2" s="2232"/>
      <c r="J2" s="2232"/>
      <c r="K2" s="2232"/>
      <c r="L2" s="2232"/>
      <c r="M2" s="2232"/>
      <c r="N2" s="2232"/>
      <c r="O2" s="2232"/>
      <c r="P2" s="2232"/>
      <c r="Q2" s="2232"/>
      <c r="R2" s="514"/>
      <c r="S2" s="514"/>
      <c r="T2" s="514"/>
      <c r="U2" s="514"/>
      <c r="V2" s="514"/>
      <c r="W2" s="514"/>
      <c r="X2" s="514"/>
      <c r="Y2" s="514"/>
      <c r="Z2" s="514"/>
      <c r="AA2" s="514"/>
      <c r="AB2" s="514"/>
      <c r="AC2" s="514"/>
      <c r="AD2" s="514"/>
      <c r="AE2" s="514"/>
      <c r="AF2" s="514"/>
      <c r="AG2" s="514"/>
    </row>
    <row r="3" spans="1:33" ht="12.75" customHeight="1">
      <c r="A3" s="520" t="s">
        <v>189</v>
      </c>
      <c r="B3" s="2232"/>
      <c r="C3" s="2232"/>
      <c r="D3" s="2232"/>
      <c r="E3" s="2232"/>
      <c r="F3" s="2232"/>
      <c r="G3" s="2232"/>
      <c r="H3" s="2232"/>
      <c r="I3" s="2232"/>
      <c r="J3" s="2232"/>
      <c r="K3" s="2232"/>
      <c r="L3" s="2232"/>
      <c r="M3" s="2232"/>
      <c r="N3" s="2232"/>
      <c r="O3" s="2232"/>
      <c r="P3" s="2232"/>
      <c r="Q3" s="2232"/>
      <c r="R3" s="514"/>
      <c r="S3" s="514"/>
      <c r="T3" s="514"/>
      <c r="U3" s="514"/>
      <c r="V3" s="514"/>
      <c r="W3" s="514"/>
      <c r="X3" s="514"/>
      <c r="Y3" s="514"/>
      <c r="Z3" s="514"/>
      <c r="AA3" s="514"/>
      <c r="AB3" s="514"/>
      <c r="AC3" s="514"/>
      <c r="AD3" s="514"/>
      <c r="AE3" s="514"/>
      <c r="AF3" s="514"/>
      <c r="AG3" s="514"/>
    </row>
    <row r="4" spans="1:33" ht="12" customHeight="1">
      <c r="A4" s="2233" t="s">
        <v>188</v>
      </c>
      <c r="B4" s="2234" t="s">
        <v>187</v>
      </c>
      <c r="C4" s="2257"/>
      <c r="D4" s="2234" t="s">
        <v>186</v>
      </c>
      <c r="E4" s="2257"/>
      <c r="F4" s="2234" t="s">
        <v>185</v>
      </c>
      <c r="G4" s="2257"/>
      <c r="H4" s="2234" t="s">
        <v>184</v>
      </c>
      <c r="I4" s="2235"/>
      <c r="J4" s="2234" t="s">
        <v>183</v>
      </c>
      <c r="K4" s="2257"/>
      <c r="L4" s="2234" t="s">
        <v>182</v>
      </c>
      <c r="M4" s="2257"/>
      <c r="N4" s="2234" t="s">
        <v>181</v>
      </c>
      <c r="O4" s="2257"/>
      <c r="P4" s="2234" t="s">
        <v>2172</v>
      </c>
      <c r="Q4" s="2235"/>
      <c r="R4" s="514"/>
      <c r="S4" s="514"/>
      <c r="T4" s="514"/>
      <c r="U4" s="514"/>
      <c r="V4" s="514"/>
      <c r="W4" s="514"/>
      <c r="X4" s="514"/>
      <c r="Y4" s="514"/>
      <c r="Z4" s="514"/>
      <c r="AA4" s="514"/>
      <c r="AB4" s="514"/>
      <c r="AC4" s="514"/>
      <c r="AD4" s="514"/>
      <c r="AE4" s="514"/>
      <c r="AF4" s="514"/>
      <c r="AG4" s="514"/>
    </row>
    <row r="5" spans="1:33" ht="12" customHeight="1">
      <c r="A5" s="2236" t="s">
        <v>180</v>
      </c>
      <c r="B5" s="2237" t="s">
        <v>179</v>
      </c>
      <c r="C5" s="2238" t="s">
        <v>2173</v>
      </c>
      <c r="D5" s="2237" t="s">
        <v>179</v>
      </c>
      <c r="E5" s="2238" t="s">
        <v>2173</v>
      </c>
      <c r="F5" s="2237" t="s">
        <v>179</v>
      </c>
      <c r="G5" s="2238" t="s">
        <v>2173</v>
      </c>
      <c r="H5" s="2237" t="s">
        <v>179</v>
      </c>
      <c r="I5" s="2238" t="s">
        <v>2173</v>
      </c>
      <c r="J5" s="2237" t="s">
        <v>179</v>
      </c>
      <c r="K5" s="2238" t="s">
        <v>2173</v>
      </c>
      <c r="L5" s="2237" t="s">
        <v>179</v>
      </c>
      <c r="M5" s="2238" t="s">
        <v>2173</v>
      </c>
      <c r="N5" s="2237" t="s">
        <v>179</v>
      </c>
      <c r="O5" s="2238" t="s">
        <v>2173</v>
      </c>
      <c r="P5" s="2237" t="s">
        <v>179</v>
      </c>
      <c r="Q5" s="2237" t="s">
        <v>2173</v>
      </c>
      <c r="R5" s="514"/>
      <c r="S5" s="514"/>
      <c r="T5" s="514"/>
      <c r="U5" s="514"/>
      <c r="V5" s="514"/>
      <c r="W5" s="514"/>
      <c r="X5" s="514"/>
      <c r="Y5" s="514"/>
      <c r="Z5" s="514"/>
      <c r="AA5" s="514"/>
      <c r="AB5" s="514"/>
      <c r="AC5" s="514"/>
      <c r="AD5" s="514"/>
      <c r="AE5" s="514"/>
      <c r="AF5" s="514"/>
      <c r="AG5" s="514"/>
    </row>
    <row r="6" spans="1:33" ht="12" customHeight="1">
      <c r="A6" s="572" t="s">
        <v>178</v>
      </c>
      <c r="B6" s="2239"/>
      <c r="C6" s="2239"/>
      <c r="D6" s="2239"/>
      <c r="E6" s="2239"/>
      <c r="F6" s="2239"/>
      <c r="G6" s="2239"/>
      <c r="H6" s="2239"/>
      <c r="I6" s="2240"/>
      <c r="J6" s="2239"/>
      <c r="K6" s="2239"/>
      <c r="L6" s="2239"/>
      <c r="M6" s="2239"/>
      <c r="N6" s="2239"/>
      <c r="O6" s="2239"/>
      <c r="P6" s="2239"/>
      <c r="Q6" s="2240"/>
      <c r="R6" s="514"/>
      <c r="S6" s="514"/>
      <c r="T6" s="514"/>
      <c r="U6" s="514"/>
      <c r="V6" s="514"/>
      <c r="W6" s="514"/>
      <c r="X6" s="514"/>
      <c r="Y6" s="514"/>
      <c r="Z6" s="514"/>
      <c r="AA6" s="514"/>
      <c r="AB6" s="514"/>
      <c r="AC6" s="514"/>
      <c r="AD6" s="514"/>
      <c r="AE6" s="514"/>
      <c r="AF6" s="514"/>
      <c r="AG6" s="514"/>
    </row>
    <row r="7" spans="1:33" ht="9.9499999999999993" customHeight="1">
      <c r="A7" s="742" t="s">
        <v>2174</v>
      </c>
      <c r="B7" s="2241">
        <v>21252.300000000003</v>
      </c>
      <c r="C7" s="2242">
        <v>22368.899999999998</v>
      </c>
      <c r="D7" s="2241">
        <v>206.9</v>
      </c>
      <c r="E7" s="2242">
        <v>218.4</v>
      </c>
      <c r="F7" s="2241">
        <v>3325.6</v>
      </c>
      <c r="G7" s="2242">
        <v>3132.3</v>
      </c>
      <c r="H7" s="2241">
        <v>10411.1</v>
      </c>
      <c r="I7" s="2242">
        <v>11207.1</v>
      </c>
      <c r="J7" s="2241">
        <v>792.5</v>
      </c>
      <c r="K7" s="2242">
        <v>785.2</v>
      </c>
      <c r="L7" s="2241">
        <v>1908.6</v>
      </c>
      <c r="M7" s="2242">
        <v>1929.7</v>
      </c>
      <c r="N7" s="2241">
        <v>4462.3999999999996</v>
      </c>
      <c r="O7" s="2242">
        <v>3837.4</v>
      </c>
      <c r="P7" s="2241">
        <v>42361.9</v>
      </c>
      <c r="Q7" s="2243">
        <v>43481.5</v>
      </c>
      <c r="R7" s="514"/>
      <c r="S7" s="514"/>
      <c r="T7" s="514"/>
      <c r="U7" s="514"/>
      <c r="V7" s="514"/>
      <c r="W7" s="514"/>
      <c r="X7" s="514"/>
      <c r="Y7" s="514"/>
      <c r="Z7" s="514"/>
      <c r="AA7" s="514"/>
      <c r="AB7" s="514"/>
      <c r="AC7" s="514"/>
      <c r="AD7" s="514"/>
      <c r="AE7" s="514"/>
      <c r="AF7" s="514"/>
      <c r="AG7" s="514"/>
    </row>
    <row r="8" spans="1:33" ht="8.1" customHeight="1">
      <c r="A8" s="742" t="s">
        <v>167</v>
      </c>
      <c r="B8" s="2241">
        <v>340.6</v>
      </c>
      <c r="C8" s="2242">
        <v>355.7</v>
      </c>
      <c r="D8" s="2241">
        <v>0</v>
      </c>
      <c r="E8" s="2242">
        <v>0</v>
      </c>
      <c r="F8" s="2241">
        <v>58.4</v>
      </c>
      <c r="G8" s="2242">
        <v>56.6</v>
      </c>
      <c r="H8" s="2241">
        <v>287.60000000000002</v>
      </c>
      <c r="I8" s="2242">
        <v>294.3</v>
      </c>
      <c r="J8" s="2241">
        <v>47.3</v>
      </c>
      <c r="K8" s="2242">
        <v>50.1</v>
      </c>
      <c r="L8" s="2241">
        <v>72.599999999999994</v>
      </c>
      <c r="M8" s="2242">
        <v>56.8</v>
      </c>
      <c r="N8" s="2241">
        <v>297.5</v>
      </c>
      <c r="O8" s="2242">
        <v>382.1</v>
      </c>
      <c r="P8" s="2241">
        <v>1104</v>
      </c>
      <c r="Q8" s="2243">
        <v>1195.6000000000001</v>
      </c>
      <c r="R8" s="514"/>
      <c r="S8" s="514"/>
      <c r="T8" s="514"/>
      <c r="U8" s="514"/>
      <c r="V8" s="514"/>
      <c r="W8" s="514"/>
      <c r="X8" s="514"/>
      <c r="Y8" s="514"/>
      <c r="Z8" s="514"/>
      <c r="AA8" s="514"/>
      <c r="AB8" s="514"/>
      <c r="AC8" s="514"/>
      <c r="AD8" s="514"/>
      <c r="AE8" s="514"/>
      <c r="AF8" s="514"/>
      <c r="AG8" s="514"/>
    </row>
    <row r="9" spans="1:33" ht="8.1" customHeight="1">
      <c r="A9" s="742" t="s">
        <v>166</v>
      </c>
      <c r="B9" s="2241">
        <v>355.7</v>
      </c>
      <c r="C9" s="2242">
        <v>1070.7</v>
      </c>
      <c r="D9" s="2241">
        <v>0</v>
      </c>
      <c r="E9" s="2242">
        <v>0</v>
      </c>
      <c r="F9" s="2241">
        <v>56.6</v>
      </c>
      <c r="G9" s="2242">
        <v>84.6</v>
      </c>
      <c r="H9" s="2241">
        <v>294.3</v>
      </c>
      <c r="I9" s="2242">
        <v>391.9</v>
      </c>
      <c r="J9" s="2241">
        <v>50.1</v>
      </c>
      <c r="K9" s="2242">
        <v>82.9</v>
      </c>
      <c r="L9" s="2241">
        <v>56.8</v>
      </c>
      <c r="M9" s="2242">
        <v>81.7</v>
      </c>
      <c r="N9" s="2241">
        <v>382.1</v>
      </c>
      <c r="O9" s="2242">
        <v>364.3</v>
      </c>
      <c r="P9" s="2241">
        <v>1195.6000000000001</v>
      </c>
      <c r="Q9" s="2243">
        <v>2076.1000000000004</v>
      </c>
      <c r="R9" s="514"/>
      <c r="S9" s="514"/>
      <c r="T9" s="514"/>
      <c r="U9" s="514"/>
      <c r="V9" s="514"/>
      <c r="W9" s="514"/>
      <c r="X9" s="514"/>
      <c r="Y9" s="514"/>
      <c r="Z9" s="514"/>
      <c r="AA9" s="514"/>
      <c r="AB9" s="514"/>
      <c r="AC9" s="514"/>
      <c r="AD9" s="514"/>
      <c r="AE9" s="514"/>
      <c r="AF9" s="514"/>
      <c r="AG9" s="514"/>
    </row>
    <row r="10" spans="1:33" ht="8.1" customHeight="1">
      <c r="A10" s="742" t="s">
        <v>177</v>
      </c>
      <c r="B10" s="2241">
        <v>720.81600000000003</v>
      </c>
      <c r="C10" s="2242">
        <v>789.41000000000008</v>
      </c>
      <c r="D10" s="2241">
        <v>0.39700000000000002</v>
      </c>
      <c r="E10" s="2242">
        <v>0.70099999999999996</v>
      </c>
      <c r="F10" s="2241">
        <v>211.80799999999999</v>
      </c>
      <c r="G10" s="2242">
        <v>274.38400000000001</v>
      </c>
      <c r="H10" s="2241">
        <v>698.49300000000005</v>
      </c>
      <c r="I10" s="2242">
        <v>748.95100000000002</v>
      </c>
      <c r="J10" s="2241">
        <v>78.736800000000002</v>
      </c>
      <c r="K10" s="2242">
        <v>63.103199999999994</v>
      </c>
      <c r="L10" s="2241">
        <v>136.834</v>
      </c>
      <c r="M10" s="2242">
        <v>156.809</v>
      </c>
      <c r="N10" s="2241">
        <v>592.71600000000001</v>
      </c>
      <c r="O10" s="2242">
        <v>533.04399999999998</v>
      </c>
      <c r="P10" s="2241">
        <v>2439.8778000000002</v>
      </c>
      <c r="Q10" s="2243">
        <v>2566.4022000000004</v>
      </c>
      <c r="R10" s="514"/>
      <c r="S10" s="514"/>
      <c r="T10" s="514"/>
      <c r="U10" s="514"/>
      <c r="V10" s="514"/>
      <c r="W10" s="514"/>
      <c r="X10" s="514"/>
      <c r="Y10" s="514"/>
      <c r="Z10" s="514"/>
      <c r="AA10" s="514"/>
      <c r="AB10" s="514"/>
      <c r="AC10" s="514"/>
      <c r="AD10" s="514"/>
      <c r="AE10" s="514"/>
      <c r="AF10" s="514"/>
      <c r="AG10" s="514"/>
    </row>
    <row r="11" spans="1:33" ht="8.1" customHeight="1">
      <c r="A11" s="742" t="s">
        <v>176</v>
      </c>
      <c r="B11" s="2241">
        <v>4753.7651480000022</v>
      </c>
      <c r="C11" s="2242">
        <v>5290.3656999999985</v>
      </c>
      <c r="D11" s="2241">
        <v>26.461423999999994</v>
      </c>
      <c r="E11" s="2242">
        <v>33.124635999999981</v>
      </c>
      <c r="F11" s="2241">
        <v>1115.1111000000005</v>
      </c>
      <c r="G11" s="2242">
        <v>1185.0853500000003</v>
      </c>
      <c r="H11" s="2241">
        <v>3754.1669950000023</v>
      </c>
      <c r="I11" s="2242">
        <v>4682.7335100000009</v>
      </c>
      <c r="J11" s="2241">
        <v>402.12941999999993</v>
      </c>
      <c r="K11" s="2242">
        <v>446.29696400000012</v>
      </c>
      <c r="L11" s="2241">
        <v>1001.9217799999999</v>
      </c>
      <c r="M11" s="2242">
        <v>1034.7447899999997</v>
      </c>
      <c r="N11" s="2241">
        <v>2412.9989999999998</v>
      </c>
      <c r="O11" s="2242">
        <v>3002.7709999999997</v>
      </c>
      <c r="P11" s="2241">
        <v>13467.527867000004</v>
      </c>
      <c r="Q11" s="2243">
        <v>15675.786950000002</v>
      </c>
      <c r="R11" s="514"/>
      <c r="S11" s="514"/>
      <c r="T11" s="514"/>
      <c r="U11" s="514"/>
      <c r="V11" s="514"/>
      <c r="W11" s="514"/>
      <c r="X11" s="514"/>
      <c r="Y11" s="514"/>
      <c r="Z11" s="514"/>
      <c r="AA11" s="514"/>
      <c r="AB11" s="514"/>
      <c r="AC11" s="514"/>
      <c r="AD11" s="514"/>
      <c r="AE11" s="514"/>
      <c r="AF11" s="514"/>
      <c r="AG11" s="514"/>
    </row>
    <row r="12" spans="1:33" ht="8.1" customHeight="1">
      <c r="A12" s="2244" t="s">
        <v>163</v>
      </c>
      <c r="B12" s="2241">
        <v>236.61052799999999</v>
      </c>
      <c r="C12" s="2242">
        <v>236.10996400000002</v>
      </c>
      <c r="D12" s="2241">
        <v>2.04</v>
      </c>
      <c r="E12" s="2242">
        <v>2.04</v>
      </c>
      <c r="F12" s="2241">
        <v>5.3144999999999998</v>
      </c>
      <c r="G12" s="2242">
        <v>4.3106500000000016</v>
      </c>
      <c r="H12" s="2241">
        <v>94.571924999999993</v>
      </c>
      <c r="I12" s="2242">
        <v>91.656669999999977</v>
      </c>
      <c r="J12" s="2241">
        <v>8.3302799999999984</v>
      </c>
      <c r="K12" s="2242">
        <v>9.2367359999999987</v>
      </c>
      <c r="L12" s="2241">
        <v>11.210220000000001</v>
      </c>
      <c r="M12" s="2242">
        <v>11.529209999999999</v>
      </c>
      <c r="N12" s="2241">
        <v>0</v>
      </c>
      <c r="O12" s="2242">
        <v>0</v>
      </c>
      <c r="P12" s="2241">
        <v>358.07745299999999</v>
      </c>
      <c r="Q12" s="2243">
        <v>354.88322999999997</v>
      </c>
      <c r="R12" s="514"/>
      <c r="S12" s="514"/>
      <c r="T12" s="514"/>
      <c r="U12" s="514"/>
      <c r="V12" s="514"/>
      <c r="W12" s="514"/>
      <c r="X12" s="514"/>
      <c r="Y12" s="514"/>
      <c r="Z12" s="514"/>
      <c r="AA12" s="514"/>
      <c r="AB12" s="514"/>
      <c r="AC12" s="514"/>
      <c r="AD12" s="514"/>
      <c r="AE12" s="514"/>
      <c r="AF12" s="514"/>
      <c r="AG12" s="514"/>
    </row>
    <row r="13" spans="1:33" ht="8.1" customHeight="1">
      <c r="A13" s="2244" t="s">
        <v>162</v>
      </c>
      <c r="B13" s="2241">
        <v>3022.493620000002</v>
      </c>
      <c r="C13" s="2242">
        <v>3481.4327359999984</v>
      </c>
      <c r="D13" s="2241">
        <v>18.214423999999994</v>
      </c>
      <c r="E13" s="2242">
        <v>24.532635999999982</v>
      </c>
      <c r="F13" s="2241">
        <v>874.00460000000066</v>
      </c>
      <c r="G13" s="2242">
        <v>958.51370000000043</v>
      </c>
      <c r="H13" s="2241">
        <v>2930.8180700000016</v>
      </c>
      <c r="I13" s="2242">
        <v>3806.5798400000008</v>
      </c>
      <c r="J13" s="2241">
        <v>337.32413999999989</v>
      </c>
      <c r="K13" s="2242">
        <v>381.09622800000011</v>
      </c>
      <c r="L13" s="2241">
        <v>857.10955999999987</v>
      </c>
      <c r="M13" s="2242">
        <v>888.13657999999964</v>
      </c>
      <c r="N13" s="2241">
        <v>2100.6309999999999</v>
      </c>
      <c r="O13" s="2242">
        <v>2734.1529999999998</v>
      </c>
      <c r="P13" s="2241">
        <v>10141.518414000004</v>
      </c>
      <c r="Q13" s="2243">
        <v>12275.059719999999</v>
      </c>
      <c r="R13" s="514"/>
      <c r="S13" s="514"/>
      <c r="T13" s="514"/>
      <c r="U13" s="514"/>
      <c r="V13" s="514"/>
      <c r="W13" s="514"/>
      <c r="X13" s="514"/>
      <c r="Y13" s="514"/>
      <c r="Z13" s="514"/>
      <c r="AA13" s="514"/>
      <c r="AB13" s="514"/>
      <c r="AC13" s="514"/>
      <c r="AD13" s="514"/>
      <c r="AE13" s="514"/>
      <c r="AF13" s="514"/>
      <c r="AG13" s="514"/>
    </row>
    <row r="14" spans="1:33" ht="8.1" customHeight="1">
      <c r="A14" s="2244" t="s">
        <v>175</v>
      </c>
      <c r="B14" s="2241">
        <v>1062.6150000000002</v>
      </c>
      <c r="C14" s="2242">
        <v>1118.4449999999999</v>
      </c>
      <c r="D14" s="2241">
        <v>0</v>
      </c>
      <c r="E14" s="2242">
        <v>0</v>
      </c>
      <c r="F14" s="2241">
        <v>166.28</v>
      </c>
      <c r="G14" s="2242">
        <v>156.61500000000001</v>
      </c>
      <c r="H14" s="2241">
        <v>520.55500000000006</v>
      </c>
      <c r="I14" s="2242">
        <v>560.35500000000002</v>
      </c>
      <c r="J14" s="2241">
        <v>39.625</v>
      </c>
      <c r="K14" s="2242">
        <v>39.260000000000005</v>
      </c>
      <c r="L14" s="2241">
        <v>95.43</v>
      </c>
      <c r="M14" s="2242">
        <v>96.485000000000014</v>
      </c>
      <c r="N14" s="2241">
        <v>223.12</v>
      </c>
      <c r="O14" s="2242">
        <v>191.87</v>
      </c>
      <c r="P14" s="2241">
        <v>2107.6250000000005</v>
      </c>
      <c r="Q14" s="2243">
        <v>2163.0299999999997</v>
      </c>
      <c r="R14" s="514"/>
      <c r="S14" s="514"/>
      <c r="T14" s="514"/>
      <c r="U14" s="514"/>
      <c r="V14" s="514"/>
      <c r="W14" s="514"/>
      <c r="X14" s="514"/>
      <c r="Y14" s="514"/>
      <c r="Z14" s="514"/>
      <c r="AA14" s="514"/>
      <c r="AB14" s="514"/>
      <c r="AC14" s="514"/>
      <c r="AD14" s="514"/>
      <c r="AE14" s="514"/>
      <c r="AF14" s="514"/>
      <c r="AG14" s="514"/>
    </row>
    <row r="15" spans="1:33" ht="8.1" customHeight="1">
      <c r="A15" s="2244" t="s">
        <v>161</v>
      </c>
      <c r="B15" s="2241">
        <v>425.04600000000005</v>
      </c>
      <c r="C15" s="2242">
        <v>447.37799999999999</v>
      </c>
      <c r="D15" s="2241">
        <v>6.2069999999999999</v>
      </c>
      <c r="E15" s="2242">
        <v>6.5519999999999996</v>
      </c>
      <c r="F15" s="2241">
        <v>66.512</v>
      </c>
      <c r="G15" s="2242">
        <v>62.646000000000008</v>
      </c>
      <c r="H15" s="2241">
        <v>208.22200000000001</v>
      </c>
      <c r="I15" s="2242">
        <v>224.14200000000002</v>
      </c>
      <c r="J15" s="2241">
        <v>15.85</v>
      </c>
      <c r="K15" s="2242">
        <v>15.704000000000001</v>
      </c>
      <c r="L15" s="2241">
        <v>38.171999999999997</v>
      </c>
      <c r="M15" s="2242">
        <v>38.594000000000001</v>
      </c>
      <c r="N15" s="2241">
        <v>89.24799999999999</v>
      </c>
      <c r="O15" s="2242">
        <v>76.748000000000005</v>
      </c>
      <c r="P15" s="2241">
        <v>849.30700000000013</v>
      </c>
      <c r="Q15" s="2243">
        <v>871.81400000000008</v>
      </c>
      <c r="R15" s="514"/>
      <c r="S15" s="514"/>
      <c r="T15" s="514"/>
      <c r="U15" s="514"/>
      <c r="V15" s="514"/>
      <c r="W15" s="514"/>
      <c r="X15" s="514"/>
      <c r="Y15" s="514"/>
      <c r="Z15" s="514"/>
      <c r="AA15" s="514"/>
      <c r="AB15" s="514"/>
      <c r="AC15" s="514"/>
      <c r="AD15" s="514"/>
      <c r="AE15" s="514"/>
      <c r="AF15" s="514"/>
      <c r="AG15" s="514"/>
    </row>
    <row r="16" spans="1:33" ht="8.1" customHeight="1">
      <c r="A16" s="2244" t="s">
        <v>169</v>
      </c>
      <c r="B16" s="2241">
        <v>7</v>
      </c>
      <c r="C16" s="2242">
        <v>7</v>
      </c>
      <c r="D16" s="2241">
        <v>0</v>
      </c>
      <c r="E16" s="2242">
        <v>0</v>
      </c>
      <c r="F16" s="2241">
        <v>3</v>
      </c>
      <c r="G16" s="2242">
        <v>3</v>
      </c>
      <c r="H16" s="2241">
        <v>0</v>
      </c>
      <c r="I16" s="2242">
        <v>0</v>
      </c>
      <c r="J16" s="2241">
        <v>1</v>
      </c>
      <c r="K16" s="2242">
        <v>1</v>
      </c>
      <c r="L16" s="2241">
        <v>0</v>
      </c>
      <c r="M16" s="2242">
        <v>0</v>
      </c>
      <c r="N16" s="2241">
        <v>0</v>
      </c>
      <c r="O16" s="2242">
        <v>0</v>
      </c>
      <c r="P16" s="2241">
        <v>11</v>
      </c>
      <c r="Q16" s="2243">
        <v>11</v>
      </c>
      <c r="R16" s="514"/>
      <c r="S16" s="514"/>
      <c r="T16" s="514"/>
      <c r="U16" s="514"/>
      <c r="V16" s="514"/>
      <c r="W16" s="514"/>
      <c r="X16" s="514"/>
      <c r="Y16" s="514"/>
      <c r="Z16" s="514"/>
      <c r="AA16" s="514"/>
      <c r="AB16" s="514"/>
      <c r="AC16" s="514"/>
      <c r="AD16" s="514"/>
      <c r="AE16" s="514"/>
      <c r="AF16" s="514"/>
      <c r="AG16" s="514"/>
    </row>
    <row r="17" spans="1:33" ht="8.1" customHeight="1">
      <c r="A17" s="742" t="s">
        <v>172</v>
      </c>
      <c r="B17" s="2241">
        <v>17204.250851999997</v>
      </c>
      <c r="C17" s="2242">
        <v>17152.944299999999</v>
      </c>
      <c r="D17" s="2241">
        <v>180.835576</v>
      </c>
      <c r="E17" s="2242">
        <v>185.97636400000002</v>
      </c>
      <c r="F17" s="2241">
        <v>2424.0968999999996</v>
      </c>
      <c r="G17" s="2242">
        <v>2193.5986499999999</v>
      </c>
      <c r="H17" s="2241">
        <v>7348.7260049999995</v>
      </c>
      <c r="I17" s="2242">
        <v>7175.71749</v>
      </c>
      <c r="J17" s="2241">
        <v>466.30738000000002</v>
      </c>
      <c r="K17" s="2242">
        <v>369.20623599999999</v>
      </c>
      <c r="L17" s="2241">
        <v>1059.31222</v>
      </c>
      <c r="M17" s="2242">
        <v>1026.8642100000002</v>
      </c>
      <c r="N17" s="2241">
        <v>2557.5169999999998</v>
      </c>
      <c r="O17" s="2242">
        <v>1385.473</v>
      </c>
      <c r="P17" s="2241">
        <v>31242.649932999997</v>
      </c>
      <c r="Q17" s="2243">
        <v>29491.615249999995</v>
      </c>
      <c r="R17" s="514"/>
      <c r="S17" s="514"/>
      <c r="T17" s="514"/>
      <c r="U17" s="514"/>
      <c r="V17" s="514"/>
      <c r="W17" s="514"/>
      <c r="X17" s="514"/>
      <c r="Y17" s="514"/>
      <c r="Z17" s="514"/>
      <c r="AA17" s="514"/>
      <c r="AB17" s="514"/>
      <c r="AC17" s="514"/>
      <c r="AD17" s="514"/>
      <c r="AE17" s="514"/>
      <c r="AF17" s="514"/>
      <c r="AG17" s="514"/>
    </row>
    <row r="18" spans="1:33" ht="8.1" customHeight="1">
      <c r="A18" s="2245" t="s">
        <v>174</v>
      </c>
      <c r="B18" s="2246">
        <v>80.95241857116639</v>
      </c>
      <c r="C18" s="2247">
        <v>76.682109088958342</v>
      </c>
      <c r="D18" s="2246">
        <v>87.402405026582883</v>
      </c>
      <c r="E18" s="2247">
        <v>85.154012820512833</v>
      </c>
      <c r="F18" s="2246">
        <v>72.892016478229479</v>
      </c>
      <c r="G18" s="2247">
        <v>70.031563068671574</v>
      </c>
      <c r="H18" s="2246">
        <v>70.585490534141442</v>
      </c>
      <c r="I18" s="2247">
        <v>64.028316781326126</v>
      </c>
      <c r="J18" s="2246">
        <v>58.84004794952682</v>
      </c>
      <c r="K18" s="2247">
        <v>47.020661742231276</v>
      </c>
      <c r="L18" s="2246">
        <v>55.502054909357646</v>
      </c>
      <c r="M18" s="2247">
        <v>53.21367103694876</v>
      </c>
      <c r="N18" s="2246">
        <v>57.312589637863034</v>
      </c>
      <c r="O18" s="2247">
        <v>36.104471777766193</v>
      </c>
      <c r="P18" s="2246">
        <v>73.751767349906387</v>
      </c>
      <c r="Q18" s="2248">
        <v>67.825662063176296</v>
      </c>
      <c r="R18" s="514"/>
      <c r="S18" s="514"/>
      <c r="T18" s="514"/>
      <c r="U18" s="514"/>
      <c r="V18" s="514"/>
      <c r="W18" s="514"/>
      <c r="X18" s="514"/>
      <c r="Y18" s="514"/>
      <c r="Z18" s="514"/>
      <c r="AA18" s="514"/>
      <c r="AB18" s="514"/>
      <c r="AC18" s="514"/>
      <c r="AD18" s="514"/>
      <c r="AE18" s="514"/>
      <c r="AF18" s="514"/>
      <c r="AG18" s="514"/>
    </row>
    <row r="19" spans="1:33" ht="12" customHeight="1">
      <c r="A19" s="572" t="s">
        <v>173</v>
      </c>
      <c r="B19" s="2239"/>
      <c r="C19" s="2239"/>
      <c r="D19" s="2239"/>
      <c r="E19" s="2239"/>
      <c r="F19" s="2239"/>
      <c r="G19" s="2239"/>
      <c r="H19" s="2239"/>
      <c r="I19" s="2239"/>
      <c r="J19" s="2239"/>
      <c r="K19" s="2239"/>
      <c r="L19" s="2239"/>
      <c r="M19" s="2239"/>
      <c r="N19" s="2239"/>
      <c r="O19" s="2239"/>
      <c r="P19" s="2239"/>
      <c r="Q19" s="2240"/>
      <c r="R19" s="514"/>
      <c r="S19" s="514"/>
      <c r="T19" s="514"/>
      <c r="U19" s="514"/>
      <c r="V19" s="514"/>
      <c r="W19" s="514"/>
      <c r="X19" s="514"/>
      <c r="Y19" s="514"/>
      <c r="Z19" s="514"/>
      <c r="AA19" s="514"/>
      <c r="AB19" s="514"/>
      <c r="AC19" s="514"/>
      <c r="AD19" s="514"/>
      <c r="AE19" s="514"/>
      <c r="AF19" s="514"/>
      <c r="AG19" s="514"/>
    </row>
    <row r="20" spans="1:33" ht="8.1" customHeight="1">
      <c r="A20" s="742" t="s">
        <v>172</v>
      </c>
      <c r="B20" s="2241">
        <v>17204.250851999997</v>
      </c>
      <c r="C20" s="2242">
        <v>17152.944299999999</v>
      </c>
      <c r="D20" s="2241">
        <v>180.835576</v>
      </c>
      <c r="E20" s="2242">
        <v>185.97636400000002</v>
      </c>
      <c r="F20" s="2241">
        <v>2424.0968999999996</v>
      </c>
      <c r="G20" s="2242">
        <v>2193.5986499999999</v>
      </c>
      <c r="H20" s="2241">
        <v>7348.7260049999995</v>
      </c>
      <c r="I20" s="2242">
        <v>7175.71749</v>
      </c>
      <c r="J20" s="2241">
        <v>466.30738000000002</v>
      </c>
      <c r="K20" s="2242">
        <v>369.20623599999999</v>
      </c>
      <c r="L20" s="2241">
        <v>1059.31222</v>
      </c>
      <c r="M20" s="2242">
        <v>1026.8642100000002</v>
      </c>
      <c r="N20" s="2241">
        <v>2557.5169999999998</v>
      </c>
      <c r="O20" s="2242">
        <v>1385.473</v>
      </c>
      <c r="P20" s="2241">
        <v>31242.649932999997</v>
      </c>
      <c r="Q20" s="2243">
        <v>29491.615249999995</v>
      </c>
      <c r="R20" s="514"/>
      <c r="S20" s="514"/>
      <c r="T20" s="514"/>
      <c r="U20" s="514"/>
      <c r="V20" s="514"/>
      <c r="W20" s="514"/>
      <c r="X20" s="514"/>
      <c r="Y20" s="514"/>
      <c r="Z20" s="514"/>
      <c r="AA20" s="514"/>
      <c r="AB20" s="514"/>
      <c r="AC20" s="514"/>
      <c r="AD20" s="514"/>
      <c r="AE20" s="514"/>
      <c r="AF20" s="514"/>
      <c r="AG20" s="514"/>
    </row>
    <row r="21" spans="1:33" ht="8.1" customHeight="1">
      <c r="A21" s="742" t="s">
        <v>167</v>
      </c>
      <c r="B21" s="2241">
        <v>2425.9273325020999</v>
      </c>
      <c r="C21" s="2242">
        <v>3022.1123124579008</v>
      </c>
      <c r="D21" s="2241">
        <v>84.051084472200003</v>
      </c>
      <c r="E21" s="2242">
        <v>191.2958872863</v>
      </c>
      <c r="F21" s="2241">
        <v>445.27819191549997</v>
      </c>
      <c r="G21" s="2242">
        <v>416.12080997590004</v>
      </c>
      <c r="H21" s="2241">
        <v>1051.0640923785002</v>
      </c>
      <c r="I21" s="2242">
        <v>1412.4549038444002</v>
      </c>
      <c r="J21" s="2241">
        <v>239.03360000000001</v>
      </c>
      <c r="K21" s="2242">
        <v>223.53359999999998</v>
      </c>
      <c r="L21" s="2241">
        <v>119</v>
      </c>
      <c r="M21" s="2242">
        <v>204.47900000000001</v>
      </c>
      <c r="N21" s="2241">
        <v>624.09852719729997</v>
      </c>
      <c r="O21" s="2242">
        <v>718.30996194650004</v>
      </c>
      <c r="P21" s="2241">
        <v>4990.4528284655999</v>
      </c>
      <c r="Q21" s="2243">
        <v>6190.3064755110008</v>
      </c>
      <c r="R21" s="514"/>
      <c r="S21" s="514"/>
      <c r="T21" s="514"/>
      <c r="U21" s="514"/>
      <c r="V21" s="514"/>
      <c r="W21" s="514"/>
      <c r="X21" s="514"/>
      <c r="Y21" s="514"/>
      <c r="Z21" s="514"/>
      <c r="AA21" s="514"/>
      <c r="AB21" s="514"/>
      <c r="AC21" s="514"/>
      <c r="AD21" s="514"/>
      <c r="AE21" s="514"/>
      <c r="AF21" s="514"/>
      <c r="AG21" s="514"/>
    </row>
    <row r="22" spans="1:33" ht="8.1" customHeight="1">
      <c r="A22" s="742" t="s">
        <v>166</v>
      </c>
      <c r="B22" s="2241">
        <v>3022.1123124579008</v>
      </c>
      <c r="C22" s="2242">
        <v>3773.9676382330999</v>
      </c>
      <c r="D22" s="2241">
        <v>191.2958872863</v>
      </c>
      <c r="E22" s="2242">
        <v>138.6983520643</v>
      </c>
      <c r="F22" s="2241">
        <v>416.12080997590004</v>
      </c>
      <c r="G22" s="2242">
        <v>343.71891925950001</v>
      </c>
      <c r="H22" s="2241">
        <v>1412.4549038444002</v>
      </c>
      <c r="I22" s="2242">
        <v>1227.0914542763001</v>
      </c>
      <c r="J22" s="2241">
        <v>223.53359999999998</v>
      </c>
      <c r="K22" s="2242">
        <v>221.5086</v>
      </c>
      <c r="L22" s="2241">
        <v>204.47900000000001</v>
      </c>
      <c r="M22" s="2242">
        <v>100.48399999999999</v>
      </c>
      <c r="N22" s="2241">
        <v>718.30996194650004</v>
      </c>
      <c r="O22" s="2242">
        <v>457.41247243959998</v>
      </c>
      <c r="P22" s="2241">
        <v>6190.3064755110008</v>
      </c>
      <c r="Q22" s="2243">
        <v>6264.8814362727999</v>
      </c>
      <c r="R22" s="514"/>
      <c r="S22" s="514"/>
      <c r="T22" s="514"/>
      <c r="U22" s="514"/>
      <c r="V22" s="514"/>
      <c r="W22" s="514"/>
      <c r="X22" s="514"/>
      <c r="Y22" s="514"/>
      <c r="Z22" s="514"/>
      <c r="AA22" s="514"/>
      <c r="AB22" s="514"/>
      <c r="AC22" s="514"/>
      <c r="AD22" s="514"/>
      <c r="AE22" s="514"/>
      <c r="AF22" s="514"/>
      <c r="AG22" s="514"/>
    </row>
    <row r="23" spans="1:33" ht="8.1" customHeight="1">
      <c r="A23" s="742" t="s">
        <v>165</v>
      </c>
      <c r="B23" s="2241">
        <v>5438.7088950000043</v>
      </c>
      <c r="C23" s="2242">
        <v>5704.4504430000097</v>
      </c>
      <c r="D23" s="2241">
        <v>1386.5114709999987</v>
      </c>
      <c r="E23" s="2242">
        <v>1273.3762020000006</v>
      </c>
      <c r="F23" s="2241">
        <v>526.91554800000017</v>
      </c>
      <c r="G23" s="2242">
        <v>385.65011800000002</v>
      </c>
      <c r="H23" s="2241">
        <v>1820.8403059999998</v>
      </c>
      <c r="I23" s="2242">
        <v>1813.5664090000014</v>
      </c>
      <c r="J23" s="2241">
        <v>586.80713799999978</v>
      </c>
      <c r="K23" s="2242">
        <v>495.69137199999972</v>
      </c>
      <c r="L23" s="2241">
        <v>360.23579999999993</v>
      </c>
      <c r="M23" s="2242">
        <v>342.84740000000016</v>
      </c>
      <c r="N23" s="2241">
        <v>3474.7857420000018</v>
      </c>
      <c r="O23" s="2242">
        <v>3294.1172370000095</v>
      </c>
      <c r="P23" s="2241">
        <v>13761.663102000006</v>
      </c>
      <c r="Q23" s="2243">
        <v>13472.230946000022</v>
      </c>
      <c r="R23" s="514"/>
      <c r="S23" s="514"/>
      <c r="T23" s="514"/>
      <c r="U23" s="514"/>
      <c r="V23" s="514"/>
      <c r="W23" s="514"/>
      <c r="X23" s="514"/>
      <c r="Y23" s="514"/>
      <c r="Z23" s="514"/>
      <c r="AA23" s="514"/>
      <c r="AB23" s="514"/>
      <c r="AC23" s="514"/>
      <c r="AD23" s="514"/>
      <c r="AE23" s="514"/>
      <c r="AF23" s="514"/>
      <c r="AG23" s="514"/>
    </row>
    <row r="24" spans="1:33" ht="8.1" customHeight="1">
      <c r="A24" s="742" t="s">
        <v>83</v>
      </c>
      <c r="B24" s="2241">
        <v>9079.9743330000092</v>
      </c>
      <c r="C24" s="2242">
        <v>9176.6005029999797</v>
      </c>
      <c r="D24" s="2241">
        <v>242.83371200000073</v>
      </c>
      <c r="E24" s="2242">
        <v>244.95483899999977</v>
      </c>
      <c r="F24" s="2241">
        <v>479.27219399999979</v>
      </c>
      <c r="G24" s="2242">
        <v>395.61534800000015</v>
      </c>
      <c r="H24" s="2241">
        <v>3977.3172540000023</v>
      </c>
      <c r="I24" s="2242">
        <v>4410.8501670000123</v>
      </c>
      <c r="J24" s="2241">
        <v>346.2182260000011</v>
      </c>
      <c r="K24" s="2242">
        <v>323.94505600000099</v>
      </c>
      <c r="L24" s="2241">
        <v>121.51749999999997</v>
      </c>
      <c r="M24" s="2242">
        <v>113.74390000000001</v>
      </c>
      <c r="N24" s="2241">
        <v>1145.7669199999996</v>
      </c>
      <c r="O24" s="2242">
        <v>658.1932300000002</v>
      </c>
      <c r="P24" s="2241">
        <v>15539.350393000013</v>
      </c>
      <c r="Q24" s="2243">
        <v>15477.385253999993</v>
      </c>
      <c r="R24" s="514"/>
      <c r="S24" s="514"/>
      <c r="T24" s="514"/>
      <c r="U24" s="514"/>
      <c r="V24" s="514"/>
      <c r="W24" s="514"/>
      <c r="X24" s="514"/>
      <c r="Y24" s="514"/>
      <c r="Z24" s="514"/>
      <c r="AA24" s="514"/>
      <c r="AB24" s="514"/>
      <c r="AC24" s="514"/>
      <c r="AD24" s="514"/>
      <c r="AE24" s="514"/>
      <c r="AF24" s="514"/>
      <c r="AG24" s="514"/>
    </row>
    <row r="25" spans="1:33" ht="8.1" customHeight="1">
      <c r="A25" s="742" t="s">
        <v>171</v>
      </c>
      <c r="B25" s="2241">
        <v>720.81600000000003</v>
      </c>
      <c r="C25" s="2242">
        <v>789.41000000000008</v>
      </c>
      <c r="D25" s="2241">
        <v>0.39700000000000002</v>
      </c>
      <c r="E25" s="2242">
        <v>0.70099999999999996</v>
      </c>
      <c r="F25" s="2241">
        <v>211.80799999999999</v>
      </c>
      <c r="G25" s="2242">
        <v>274.38400000000001</v>
      </c>
      <c r="H25" s="2241">
        <v>698.49300000000005</v>
      </c>
      <c r="I25" s="2242">
        <v>748.95100000000002</v>
      </c>
      <c r="J25" s="2241">
        <v>78.736800000000002</v>
      </c>
      <c r="K25" s="2242">
        <v>63.103199999999994</v>
      </c>
      <c r="L25" s="2241">
        <v>136.834</v>
      </c>
      <c r="M25" s="2242">
        <v>156.809</v>
      </c>
      <c r="N25" s="2241">
        <v>592.71600000000001</v>
      </c>
      <c r="O25" s="2242">
        <v>533.04399999999998</v>
      </c>
      <c r="P25" s="2241">
        <v>2439.8778000000002</v>
      </c>
      <c r="Q25" s="2243">
        <v>2566.4022000000004</v>
      </c>
      <c r="R25" s="514"/>
      <c r="S25" s="514"/>
      <c r="T25" s="514"/>
      <c r="U25" s="514"/>
      <c r="V25" s="514"/>
      <c r="W25" s="514"/>
      <c r="X25" s="514"/>
      <c r="Y25" s="514"/>
      <c r="Z25" s="514"/>
      <c r="AA25" s="514"/>
      <c r="AB25" s="514"/>
      <c r="AC25" s="514"/>
      <c r="AD25" s="514"/>
      <c r="AE25" s="514"/>
      <c r="AF25" s="514"/>
      <c r="AG25" s="514"/>
    </row>
    <row r="26" spans="1:33" ht="8.1" customHeight="1">
      <c r="A26" s="742" t="s">
        <v>170</v>
      </c>
      <c r="B26" s="2241">
        <v>12245.984434044187</v>
      </c>
      <c r="C26" s="2242">
        <v>12139.528914224826</v>
      </c>
      <c r="D26" s="2241">
        <v>1216.8715321858979</v>
      </c>
      <c r="E26" s="2242">
        <v>1266.294262222001</v>
      </c>
      <c r="F26" s="2241">
        <v>2289.0896359395997</v>
      </c>
      <c r="G26" s="2242">
        <v>1981.6513107163996</v>
      </c>
      <c r="H26" s="2241">
        <v>4132.3652455340971</v>
      </c>
      <c r="I26" s="2242">
        <v>4014.8461815680894</v>
      </c>
      <c r="J26" s="2241">
        <v>643.65949199999875</v>
      </c>
      <c r="K26" s="2242">
        <v>479.87435199999868</v>
      </c>
      <c r="L26" s="2241">
        <v>1075.7175199999999</v>
      </c>
      <c r="M26" s="2242">
        <v>1203.1537100000005</v>
      </c>
      <c r="N26" s="2241">
        <v>4199.6083872508007</v>
      </c>
      <c r="O26" s="2242">
        <v>3749.2504965069102</v>
      </c>
      <c r="P26" s="2241">
        <v>25825.231194954584</v>
      </c>
      <c r="Q26" s="2243">
        <v>24845.483781238225</v>
      </c>
      <c r="R26" s="514"/>
      <c r="S26" s="514"/>
      <c r="T26" s="514"/>
      <c r="U26" s="514"/>
      <c r="V26" s="514"/>
      <c r="W26" s="514"/>
      <c r="X26" s="514"/>
      <c r="Y26" s="514"/>
      <c r="Z26" s="514"/>
      <c r="AA26" s="514"/>
      <c r="AB26" s="514"/>
      <c r="AC26" s="514"/>
      <c r="AD26" s="514"/>
      <c r="AE26" s="514"/>
      <c r="AF26" s="514"/>
      <c r="AG26" s="514"/>
    </row>
    <row r="27" spans="1:33" ht="8.1" customHeight="1">
      <c r="A27" s="2244" t="s">
        <v>163</v>
      </c>
      <c r="B27" s="2241">
        <v>262.58007200000003</v>
      </c>
      <c r="C27" s="2242">
        <v>245.71303599999999</v>
      </c>
      <c r="D27" s="2241">
        <v>4.445112</v>
      </c>
      <c r="E27" s="2242">
        <v>4.445112</v>
      </c>
      <c r="F27" s="2241">
        <v>38.972999999999999</v>
      </c>
      <c r="G27" s="2242">
        <v>38.795850000000002</v>
      </c>
      <c r="H27" s="2241">
        <v>160.87837500000001</v>
      </c>
      <c r="I27" s="2242">
        <v>150.04773</v>
      </c>
      <c r="J27" s="2241">
        <v>15.47052</v>
      </c>
      <c r="K27" s="2242">
        <v>15.070463999999998</v>
      </c>
      <c r="L27" s="2241">
        <v>42.171779999999998</v>
      </c>
      <c r="M27" s="2242">
        <v>40.876289999999997</v>
      </c>
      <c r="N27" s="2241">
        <v>64.632800000000003</v>
      </c>
      <c r="O27" s="2242">
        <v>64.632800000000003</v>
      </c>
      <c r="P27" s="2241">
        <v>589.15165900000011</v>
      </c>
      <c r="Q27" s="2243">
        <v>559.58128199999999</v>
      </c>
      <c r="R27" s="514"/>
      <c r="S27" s="514"/>
      <c r="T27" s="514"/>
      <c r="U27" s="514"/>
      <c r="V27" s="514"/>
      <c r="W27" s="514"/>
      <c r="X27" s="514"/>
      <c r="Y27" s="514"/>
      <c r="Z27" s="514"/>
      <c r="AA27" s="514"/>
      <c r="AB27" s="514"/>
      <c r="AC27" s="514"/>
      <c r="AD27" s="514"/>
      <c r="AE27" s="514"/>
      <c r="AF27" s="514"/>
      <c r="AG27" s="514"/>
    </row>
    <row r="28" spans="1:33" ht="8.1" customHeight="1">
      <c r="A28" s="2244" t="s">
        <v>162</v>
      </c>
      <c r="B28" s="2241">
        <v>3700.3432994085297</v>
      </c>
      <c r="C28" s="2242">
        <v>3598.0093702721233</v>
      </c>
      <c r="D28" s="2241">
        <v>0.51038647986547403</v>
      </c>
      <c r="E28" s="2242">
        <v>18.200081610549432</v>
      </c>
      <c r="F28" s="2241">
        <v>1303.9043242718981</v>
      </c>
      <c r="G28" s="2242">
        <v>1316.0961218163959</v>
      </c>
      <c r="H28" s="2241">
        <v>2197.0144070373808</v>
      </c>
      <c r="I28" s="2242">
        <v>2116.5232460162383</v>
      </c>
      <c r="J28" s="2241">
        <v>111.44819015999923</v>
      </c>
      <c r="K28" s="2242">
        <v>100.02274895999921</v>
      </c>
      <c r="L28" s="2241">
        <v>716.90038960000004</v>
      </c>
      <c r="M28" s="2242">
        <v>674.0943458000005</v>
      </c>
      <c r="N28" s="2241">
        <v>3003.381300490023</v>
      </c>
      <c r="O28" s="2242">
        <v>2681.9682982998838</v>
      </c>
      <c r="P28" s="2241">
        <v>11038.998546487697</v>
      </c>
      <c r="Q28" s="2243">
        <v>10504.98107569519</v>
      </c>
      <c r="R28" s="514"/>
      <c r="S28" s="514"/>
      <c r="T28" s="514"/>
      <c r="U28" s="514"/>
      <c r="V28" s="514"/>
      <c r="W28" s="514"/>
      <c r="X28" s="514"/>
      <c r="Y28" s="514"/>
      <c r="Z28" s="514"/>
      <c r="AA28" s="514"/>
      <c r="AB28" s="514"/>
      <c r="AC28" s="514"/>
      <c r="AD28" s="514"/>
      <c r="AE28" s="514"/>
      <c r="AF28" s="514"/>
      <c r="AG28" s="514"/>
    </row>
    <row r="29" spans="1:33" ht="8.1" customHeight="1">
      <c r="A29" s="2244" t="s">
        <v>161</v>
      </c>
      <c r="B29" s="2241">
        <v>244.91968868088375</v>
      </c>
      <c r="C29" s="2242">
        <v>242.79057828449652</v>
      </c>
      <c r="D29" s="2241">
        <v>24.337430643717958</v>
      </c>
      <c r="E29" s="2242">
        <v>25.32588524444002</v>
      </c>
      <c r="F29" s="2241">
        <v>45.781792718791998</v>
      </c>
      <c r="G29" s="2242">
        <v>39.633026214327991</v>
      </c>
      <c r="H29" s="2241">
        <v>82.647304910681939</v>
      </c>
      <c r="I29" s="2242">
        <v>80.296923631361793</v>
      </c>
      <c r="J29" s="2241">
        <v>12.873189839999975</v>
      </c>
      <c r="K29" s="2242">
        <v>9.5974870399999741</v>
      </c>
      <c r="L29" s="2241">
        <v>21.514350399999998</v>
      </c>
      <c r="M29" s="2242">
        <v>24.06307420000001</v>
      </c>
      <c r="N29" s="2241">
        <v>83.992167745016019</v>
      </c>
      <c r="O29" s="2242">
        <v>74.985009930138204</v>
      </c>
      <c r="P29" s="2241">
        <v>516.50462389909171</v>
      </c>
      <c r="Q29" s="2243">
        <v>496.90967562476453</v>
      </c>
      <c r="R29" s="514"/>
      <c r="S29" s="514"/>
      <c r="T29" s="514"/>
      <c r="U29" s="514"/>
      <c r="V29" s="514"/>
      <c r="W29" s="514"/>
      <c r="X29" s="514"/>
      <c r="Y29" s="514"/>
      <c r="Z29" s="514"/>
      <c r="AA29" s="514"/>
      <c r="AB29" s="514"/>
      <c r="AC29" s="514"/>
      <c r="AD29" s="514"/>
      <c r="AE29" s="514"/>
      <c r="AF29" s="514"/>
      <c r="AG29" s="514"/>
    </row>
    <row r="30" spans="1:33" ht="8.1" customHeight="1">
      <c r="A30" s="2244" t="s">
        <v>160</v>
      </c>
      <c r="B30" s="2241">
        <v>1172.6666711137746</v>
      </c>
      <c r="C30" s="2242">
        <v>1218.399435733887</v>
      </c>
      <c r="D30" s="2241">
        <v>0</v>
      </c>
      <c r="E30" s="2242">
        <v>0</v>
      </c>
      <c r="F30" s="2241">
        <v>86.544499999999999</v>
      </c>
      <c r="G30" s="2242">
        <v>23.450249999999997</v>
      </c>
      <c r="H30" s="2241">
        <v>1549.720658586034</v>
      </c>
      <c r="I30" s="2242">
        <v>1535.5990319204889</v>
      </c>
      <c r="J30" s="2241">
        <v>0</v>
      </c>
      <c r="K30" s="2242">
        <v>0</v>
      </c>
      <c r="L30" s="2241">
        <v>73.782749999999993</v>
      </c>
      <c r="M30" s="2242">
        <v>116.03</v>
      </c>
      <c r="N30" s="2241">
        <v>339.55885550244346</v>
      </c>
      <c r="O30" s="2242">
        <v>278.6088487155057</v>
      </c>
      <c r="P30" s="2241">
        <v>3222.2734352022521</v>
      </c>
      <c r="Q30" s="2243">
        <v>3172.0875663698816</v>
      </c>
      <c r="R30" s="514"/>
      <c r="S30" s="514"/>
      <c r="T30" s="514"/>
      <c r="U30" s="514"/>
      <c r="V30" s="514"/>
      <c r="W30" s="514"/>
      <c r="X30" s="514"/>
      <c r="Y30" s="514"/>
      <c r="Z30" s="514"/>
      <c r="AA30" s="514"/>
      <c r="AB30" s="514"/>
      <c r="AC30" s="514"/>
      <c r="AD30" s="514"/>
      <c r="AE30" s="514"/>
      <c r="AF30" s="514"/>
      <c r="AG30" s="514"/>
    </row>
    <row r="31" spans="1:33" ht="8.1" customHeight="1">
      <c r="A31" s="2244" t="s">
        <v>159</v>
      </c>
      <c r="B31" s="2241">
        <v>666.03224999999998</v>
      </c>
      <c r="C31" s="2242">
        <v>784.53975000000014</v>
      </c>
      <c r="D31" s="2241">
        <v>4</v>
      </c>
      <c r="E31" s="2242">
        <v>4</v>
      </c>
      <c r="F31" s="2241">
        <v>243.39150000000001</v>
      </c>
      <c r="G31" s="2242">
        <v>53.367750000000001</v>
      </c>
      <c r="H31" s="2241">
        <v>123.24449999999999</v>
      </c>
      <c r="I31" s="2242">
        <v>117.28874999999999</v>
      </c>
      <c r="J31" s="2241">
        <v>0</v>
      </c>
      <c r="K31" s="2242">
        <v>0</v>
      </c>
      <c r="L31" s="2241">
        <v>221.34824999999998</v>
      </c>
      <c r="M31" s="2242">
        <v>348.09000000000003</v>
      </c>
      <c r="N31" s="2241">
        <v>337.33725000000004</v>
      </c>
      <c r="O31" s="2242">
        <v>253.87725</v>
      </c>
      <c r="P31" s="2241">
        <v>1595.35375</v>
      </c>
      <c r="Q31" s="2243">
        <v>1561.1635000000001</v>
      </c>
      <c r="R31" s="514"/>
      <c r="S31" s="514"/>
      <c r="T31" s="514"/>
      <c r="U31" s="514"/>
      <c r="V31" s="514"/>
      <c r="W31" s="514"/>
      <c r="X31" s="514"/>
      <c r="Y31" s="514"/>
      <c r="Z31" s="514"/>
      <c r="AA31" s="514"/>
      <c r="AB31" s="514"/>
      <c r="AC31" s="514"/>
      <c r="AD31" s="514"/>
      <c r="AE31" s="514"/>
      <c r="AF31" s="514"/>
      <c r="AG31" s="514"/>
    </row>
    <row r="32" spans="1:33" ht="8.1" customHeight="1">
      <c r="A32" s="2244" t="s">
        <v>169</v>
      </c>
      <c r="B32" s="2241">
        <v>6199.4424528409972</v>
      </c>
      <c r="C32" s="2242">
        <v>6050.076743934319</v>
      </c>
      <c r="D32" s="2241">
        <v>1183.5786030623144</v>
      </c>
      <c r="E32" s="2242">
        <v>1214.3231833670113</v>
      </c>
      <c r="F32" s="2241">
        <v>570.49451894890956</v>
      </c>
      <c r="G32" s="2242">
        <v>510.30831268567573</v>
      </c>
      <c r="H32" s="2241">
        <v>18.86</v>
      </c>
      <c r="I32" s="2242">
        <v>15.0905</v>
      </c>
      <c r="J32" s="2241">
        <v>503.86759199999955</v>
      </c>
      <c r="K32" s="2242">
        <v>355.18365199999948</v>
      </c>
      <c r="L32" s="2241">
        <v>0</v>
      </c>
      <c r="M32" s="2242">
        <v>0</v>
      </c>
      <c r="N32" s="2241">
        <v>370.70601351331783</v>
      </c>
      <c r="O32" s="2242">
        <v>395.17828956138237</v>
      </c>
      <c r="P32" s="2241">
        <v>8862.9491803655383</v>
      </c>
      <c r="Q32" s="2243">
        <v>8550.7606815483887</v>
      </c>
      <c r="R32" s="514"/>
      <c r="S32" s="514"/>
      <c r="T32" s="514"/>
      <c r="U32" s="514"/>
      <c r="V32" s="514"/>
      <c r="W32" s="514"/>
      <c r="X32" s="514"/>
      <c r="Y32" s="514"/>
      <c r="Z32" s="514"/>
      <c r="AA32" s="514"/>
      <c r="AB32" s="514"/>
      <c r="AC32" s="514"/>
      <c r="AD32" s="514"/>
      <c r="AE32" s="514"/>
      <c r="AF32" s="514"/>
      <c r="AG32" s="514"/>
    </row>
    <row r="33" spans="1:33" ht="12" customHeight="1">
      <c r="A33" s="572" t="s">
        <v>168</v>
      </c>
      <c r="B33" s="2239"/>
      <c r="C33" s="2239"/>
      <c r="D33" s="2239"/>
      <c r="E33" s="2239"/>
      <c r="F33" s="2239"/>
      <c r="G33" s="2239"/>
      <c r="H33" s="2239"/>
      <c r="I33" s="2239"/>
      <c r="J33" s="2239"/>
      <c r="K33" s="2239"/>
      <c r="L33" s="2239"/>
      <c r="M33" s="2239"/>
      <c r="N33" s="2239"/>
      <c r="O33" s="2239"/>
      <c r="P33" s="2239"/>
      <c r="Q33" s="2240"/>
      <c r="R33" s="514"/>
      <c r="S33" s="514"/>
      <c r="T33" s="514"/>
      <c r="U33" s="514"/>
      <c r="V33" s="514"/>
      <c r="W33" s="514"/>
      <c r="X33" s="514"/>
      <c r="Y33" s="514"/>
      <c r="Z33" s="514"/>
      <c r="AA33" s="514"/>
      <c r="AB33" s="514"/>
      <c r="AC33" s="514"/>
      <c r="AD33" s="514"/>
      <c r="AE33" s="514"/>
      <c r="AF33" s="514"/>
      <c r="AG33" s="514"/>
    </row>
    <row r="34" spans="1:33" ht="9" customHeight="1">
      <c r="A34" s="742" t="s">
        <v>2175</v>
      </c>
      <c r="B34" s="2241">
        <v>21252.300000000003</v>
      </c>
      <c r="C34" s="2242">
        <v>22368.899999999998</v>
      </c>
      <c r="D34" s="2241">
        <v>206.9</v>
      </c>
      <c r="E34" s="2242">
        <v>218.4</v>
      </c>
      <c r="F34" s="2241">
        <v>3325.6</v>
      </c>
      <c r="G34" s="2242">
        <v>3132.3</v>
      </c>
      <c r="H34" s="2241">
        <v>10411.1</v>
      </c>
      <c r="I34" s="2242">
        <v>11207.1</v>
      </c>
      <c r="J34" s="2241">
        <v>792.5</v>
      </c>
      <c r="K34" s="2242">
        <v>785.2</v>
      </c>
      <c r="L34" s="2241">
        <v>1908.6</v>
      </c>
      <c r="M34" s="2242">
        <v>1929.7</v>
      </c>
      <c r="N34" s="2241">
        <v>4462.3999999999996</v>
      </c>
      <c r="O34" s="2242">
        <v>3837.4</v>
      </c>
      <c r="P34" s="2241">
        <v>42361.9</v>
      </c>
      <c r="Q34" s="2243">
        <v>43481.5</v>
      </c>
      <c r="R34" s="514"/>
      <c r="S34" s="514"/>
      <c r="T34" s="514"/>
      <c r="U34" s="514"/>
      <c r="V34" s="514"/>
      <c r="W34" s="514"/>
      <c r="X34" s="514"/>
      <c r="Y34" s="514"/>
      <c r="Z34" s="514"/>
      <c r="AA34" s="514"/>
      <c r="AB34" s="514"/>
      <c r="AC34" s="514"/>
      <c r="AD34" s="514"/>
      <c r="AE34" s="514"/>
      <c r="AF34" s="514"/>
      <c r="AG34" s="514"/>
    </row>
    <row r="35" spans="1:33" ht="8.1" customHeight="1">
      <c r="A35" s="742" t="s">
        <v>167</v>
      </c>
      <c r="B35" s="2241">
        <v>2766.5273325020999</v>
      </c>
      <c r="C35" s="2242">
        <v>3377.8123124579006</v>
      </c>
      <c r="D35" s="2241">
        <v>84.051084472200003</v>
      </c>
      <c r="E35" s="2242">
        <v>191.2958872863</v>
      </c>
      <c r="F35" s="2241">
        <v>503.67819191549995</v>
      </c>
      <c r="G35" s="2242">
        <v>472.72080997590007</v>
      </c>
      <c r="H35" s="2241">
        <v>1338.6640923785003</v>
      </c>
      <c r="I35" s="2242">
        <v>1706.7549038444001</v>
      </c>
      <c r="J35" s="2241">
        <v>286.33359999999999</v>
      </c>
      <c r="K35" s="2242">
        <v>273.6336</v>
      </c>
      <c r="L35" s="2241">
        <v>191.6</v>
      </c>
      <c r="M35" s="2242">
        <v>261.279</v>
      </c>
      <c r="N35" s="2241">
        <v>921.59852719729997</v>
      </c>
      <c r="O35" s="2242">
        <v>1100.4099619465001</v>
      </c>
      <c r="P35" s="2241">
        <v>6094.4528284655999</v>
      </c>
      <c r="Q35" s="2243">
        <v>7385.9064755110012</v>
      </c>
      <c r="R35" s="514"/>
      <c r="S35" s="514"/>
      <c r="T35" s="514"/>
      <c r="U35" s="514"/>
      <c r="V35" s="514"/>
      <c r="W35" s="514"/>
      <c r="X35" s="514"/>
      <c r="Y35" s="514"/>
      <c r="Z35" s="514"/>
      <c r="AA35" s="514"/>
      <c r="AB35" s="514"/>
      <c r="AC35" s="514"/>
      <c r="AD35" s="514"/>
      <c r="AE35" s="514"/>
      <c r="AF35" s="514"/>
      <c r="AG35" s="514"/>
    </row>
    <row r="36" spans="1:33" ht="8.1" customHeight="1">
      <c r="A36" s="742" t="s">
        <v>166</v>
      </c>
      <c r="B36" s="2241">
        <v>3377.8123124579006</v>
      </c>
      <c r="C36" s="2242">
        <v>4844.6676382330998</v>
      </c>
      <c r="D36" s="2241">
        <v>191.2958872863</v>
      </c>
      <c r="E36" s="2242">
        <v>138.6983520643</v>
      </c>
      <c r="F36" s="2241">
        <v>472.72080997590007</v>
      </c>
      <c r="G36" s="2242">
        <v>428.31891925950003</v>
      </c>
      <c r="H36" s="2241">
        <v>1706.7549038444001</v>
      </c>
      <c r="I36" s="2242">
        <v>1618.9914542762999</v>
      </c>
      <c r="J36" s="2241">
        <v>273.6336</v>
      </c>
      <c r="K36" s="2242">
        <v>304.40859999999998</v>
      </c>
      <c r="L36" s="2241">
        <v>261.279</v>
      </c>
      <c r="M36" s="2242">
        <v>182.184</v>
      </c>
      <c r="N36" s="2241">
        <v>1100.4099619465001</v>
      </c>
      <c r="O36" s="2242">
        <v>821.71247243959999</v>
      </c>
      <c r="P36" s="2241">
        <v>7385.9064755110012</v>
      </c>
      <c r="Q36" s="2243">
        <v>8340.9814362727993</v>
      </c>
      <c r="R36" s="514"/>
      <c r="S36" s="514"/>
      <c r="T36" s="514"/>
      <c r="U36" s="514"/>
      <c r="V36" s="514"/>
      <c r="W36" s="514"/>
      <c r="X36" s="514"/>
      <c r="Y36" s="514"/>
      <c r="Z36" s="514"/>
      <c r="AA36" s="514"/>
      <c r="AB36" s="514"/>
      <c r="AC36" s="514"/>
      <c r="AD36" s="514"/>
      <c r="AE36" s="514"/>
      <c r="AF36" s="514"/>
      <c r="AG36" s="514"/>
    </row>
    <row r="37" spans="1:33" ht="8.1" customHeight="1">
      <c r="A37" s="742" t="s">
        <v>165</v>
      </c>
      <c r="B37" s="2241">
        <v>5438.7088950000043</v>
      </c>
      <c r="C37" s="2242">
        <v>5704.4504430000097</v>
      </c>
      <c r="D37" s="2241">
        <v>1386.5114709999987</v>
      </c>
      <c r="E37" s="2242">
        <v>1273.3762020000006</v>
      </c>
      <c r="F37" s="2241">
        <v>526.91554800000017</v>
      </c>
      <c r="G37" s="2242">
        <v>385.65011800000002</v>
      </c>
      <c r="H37" s="2241">
        <v>1820.8403059999998</v>
      </c>
      <c r="I37" s="2242">
        <v>1813.5664090000014</v>
      </c>
      <c r="J37" s="2241">
        <v>586.80713799999978</v>
      </c>
      <c r="K37" s="2242">
        <v>495.69137199999972</v>
      </c>
      <c r="L37" s="2241">
        <v>360.23579999999993</v>
      </c>
      <c r="M37" s="2242">
        <v>342.84740000000016</v>
      </c>
      <c r="N37" s="2241">
        <v>3474.7857420000018</v>
      </c>
      <c r="O37" s="2242">
        <v>3294.1172370000095</v>
      </c>
      <c r="P37" s="2241">
        <v>13761.663102000006</v>
      </c>
      <c r="Q37" s="2243">
        <v>13472.230946000022</v>
      </c>
      <c r="R37" s="514"/>
      <c r="S37" s="514"/>
      <c r="T37" s="514"/>
      <c r="U37" s="514"/>
      <c r="V37" s="514"/>
      <c r="W37" s="514"/>
      <c r="X37" s="514"/>
      <c r="Y37" s="514"/>
      <c r="Z37" s="514"/>
      <c r="AA37" s="514"/>
      <c r="AB37" s="514"/>
      <c r="AC37" s="514"/>
      <c r="AD37" s="514"/>
      <c r="AE37" s="514"/>
      <c r="AF37" s="514"/>
      <c r="AG37" s="514"/>
    </row>
    <row r="38" spans="1:33" ht="8.1" customHeight="1">
      <c r="A38" s="742" t="s">
        <v>83</v>
      </c>
      <c r="B38" s="2241">
        <v>9079.9743330000092</v>
      </c>
      <c r="C38" s="2242">
        <v>9176.6005029999797</v>
      </c>
      <c r="D38" s="2241">
        <v>242.83371200000073</v>
      </c>
      <c r="E38" s="2242">
        <v>244.95483899999977</v>
      </c>
      <c r="F38" s="2241">
        <v>479.27219399999979</v>
      </c>
      <c r="G38" s="2242">
        <v>395.61534800000015</v>
      </c>
      <c r="H38" s="2241">
        <v>3977.3172540000023</v>
      </c>
      <c r="I38" s="2242">
        <v>4410.8501670000123</v>
      </c>
      <c r="J38" s="2241">
        <v>346.2182260000011</v>
      </c>
      <c r="K38" s="2242">
        <v>323.94505600000099</v>
      </c>
      <c r="L38" s="2241">
        <v>121.51749999999997</v>
      </c>
      <c r="M38" s="2242">
        <v>113.74390000000001</v>
      </c>
      <c r="N38" s="2241">
        <v>1145.7669199999996</v>
      </c>
      <c r="O38" s="2242">
        <v>658.1932300000002</v>
      </c>
      <c r="P38" s="2241">
        <v>15539.350393000013</v>
      </c>
      <c r="Q38" s="2243">
        <v>15477.385253999993</v>
      </c>
      <c r="R38" s="514"/>
      <c r="S38" s="514"/>
      <c r="T38" s="514"/>
      <c r="U38" s="514"/>
      <c r="V38" s="514"/>
      <c r="W38" s="514"/>
      <c r="X38" s="514"/>
      <c r="Y38" s="514"/>
      <c r="Z38" s="514"/>
      <c r="AA38" s="514"/>
      <c r="AB38" s="514"/>
      <c r="AC38" s="514"/>
      <c r="AD38" s="514"/>
      <c r="AE38" s="514"/>
      <c r="AF38" s="514"/>
      <c r="AG38" s="514"/>
    </row>
    <row r="39" spans="1:33" ht="8.1" customHeight="1">
      <c r="A39" s="742" t="s">
        <v>164</v>
      </c>
      <c r="B39" s="2241">
        <v>16999.749582044198</v>
      </c>
      <c r="C39" s="2242">
        <v>17429.894614224828</v>
      </c>
      <c r="D39" s="2241">
        <v>1243.332956185898</v>
      </c>
      <c r="E39" s="2242">
        <v>1299.418898222001</v>
      </c>
      <c r="F39" s="2241">
        <v>3404.2007359396007</v>
      </c>
      <c r="G39" s="2242">
        <v>3166.7366607163999</v>
      </c>
      <c r="H39" s="2241">
        <v>7886.5322405340985</v>
      </c>
      <c r="I39" s="2242">
        <v>8697.5796915680876</v>
      </c>
      <c r="J39" s="2241">
        <v>1045.7889119999986</v>
      </c>
      <c r="K39" s="2242">
        <v>926.1713159999988</v>
      </c>
      <c r="L39" s="2241">
        <v>2077.6392999999998</v>
      </c>
      <c r="M39" s="2242">
        <v>2237.8985000000007</v>
      </c>
      <c r="N39" s="2241">
        <v>6612.6073872508023</v>
      </c>
      <c r="O39" s="2242">
        <v>6752.0214965069099</v>
      </c>
      <c r="P39" s="2241">
        <v>39292.759061954595</v>
      </c>
      <c r="Q39" s="2243">
        <v>40521.270731238226</v>
      </c>
      <c r="R39" s="514"/>
      <c r="S39" s="514"/>
      <c r="T39" s="514"/>
      <c r="U39" s="514"/>
      <c r="V39" s="514"/>
      <c r="W39" s="514"/>
      <c r="X39" s="514"/>
      <c r="Y39" s="514"/>
      <c r="Z39" s="514"/>
      <c r="AA39" s="514"/>
      <c r="AB39" s="514"/>
      <c r="AC39" s="514"/>
      <c r="AD39" s="514"/>
      <c r="AE39" s="514"/>
      <c r="AF39" s="514"/>
      <c r="AG39" s="514"/>
    </row>
    <row r="40" spans="1:33" ht="8.1" customHeight="1">
      <c r="A40" s="2244" t="s">
        <v>163</v>
      </c>
      <c r="B40" s="2241">
        <v>499.19060000000002</v>
      </c>
      <c r="C40" s="2242">
        <v>481.82299999999998</v>
      </c>
      <c r="D40" s="2241">
        <v>6.485112</v>
      </c>
      <c r="E40" s="2242">
        <v>6.485112</v>
      </c>
      <c r="F40" s="2241">
        <v>44.287500000000001</v>
      </c>
      <c r="G40" s="2242">
        <v>43.106500000000004</v>
      </c>
      <c r="H40" s="2241">
        <v>255.4503</v>
      </c>
      <c r="I40" s="2242">
        <v>241.70439999999996</v>
      </c>
      <c r="J40" s="2241">
        <v>23.800799999999999</v>
      </c>
      <c r="K40" s="2242">
        <v>24.307199999999995</v>
      </c>
      <c r="L40" s="2241">
        <v>53.381999999999998</v>
      </c>
      <c r="M40" s="2242">
        <v>52.405499999999996</v>
      </c>
      <c r="N40" s="2241">
        <v>64.632800000000003</v>
      </c>
      <c r="O40" s="2242">
        <v>64.632800000000003</v>
      </c>
      <c r="P40" s="2241">
        <v>947.22911199999999</v>
      </c>
      <c r="Q40" s="2243">
        <v>914.46451200000001</v>
      </c>
      <c r="R40" s="514"/>
      <c r="S40" s="514"/>
      <c r="T40" s="514"/>
      <c r="U40" s="514"/>
      <c r="V40" s="514"/>
      <c r="W40" s="514"/>
      <c r="X40" s="514"/>
      <c r="Y40" s="514"/>
      <c r="Z40" s="514"/>
      <c r="AA40" s="514"/>
      <c r="AB40" s="514"/>
      <c r="AC40" s="514"/>
      <c r="AD40" s="514"/>
      <c r="AE40" s="514"/>
      <c r="AF40" s="514"/>
      <c r="AG40" s="514"/>
    </row>
    <row r="41" spans="1:33" ht="8.1" customHeight="1">
      <c r="A41" s="2244" t="s">
        <v>162</v>
      </c>
      <c r="B41" s="2241">
        <v>6722.8369194085317</v>
      </c>
      <c r="C41" s="2242">
        <v>7079.4421062721212</v>
      </c>
      <c r="D41" s="2241">
        <v>18.724810479865468</v>
      </c>
      <c r="E41" s="2242">
        <v>42.732717610549415</v>
      </c>
      <c r="F41" s="2241">
        <v>2177.9089242718987</v>
      </c>
      <c r="G41" s="2242">
        <v>2274.6098218163961</v>
      </c>
      <c r="H41" s="2241">
        <v>5127.832477037382</v>
      </c>
      <c r="I41" s="2242">
        <v>5923.1030860162391</v>
      </c>
      <c r="J41" s="2241">
        <v>448.77233015999911</v>
      </c>
      <c r="K41" s="2242">
        <v>481.11897695999932</v>
      </c>
      <c r="L41" s="2241">
        <v>1574.0099495999998</v>
      </c>
      <c r="M41" s="2242">
        <v>1562.2309258</v>
      </c>
      <c r="N41" s="2241">
        <v>5104.0123004900233</v>
      </c>
      <c r="O41" s="2242">
        <v>5416.1212982998841</v>
      </c>
      <c r="P41" s="2241">
        <v>21180.516960487701</v>
      </c>
      <c r="Q41" s="2243">
        <v>22780.040795695189</v>
      </c>
      <c r="R41" s="514"/>
      <c r="S41" s="514"/>
      <c r="T41" s="514"/>
      <c r="U41" s="514"/>
      <c r="V41" s="514"/>
      <c r="W41" s="514"/>
      <c r="X41" s="514"/>
      <c r="Y41" s="514"/>
      <c r="Z41" s="514"/>
      <c r="AA41" s="514"/>
      <c r="AB41" s="514"/>
      <c r="AC41" s="514"/>
      <c r="AD41" s="514"/>
      <c r="AE41" s="514"/>
      <c r="AF41" s="514"/>
      <c r="AG41" s="514"/>
    </row>
    <row r="42" spans="1:33" ht="8.1" customHeight="1">
      <c r="A42" s="2244" t="s">
        <v>161</v>
      </c>
      <c r="B42" s="2241">
        <v>669.96568868088377</v>
      </c>
      <c r="C42" s="2242">
        <v>690.16857828449656</v>
      </c>
      <c r="D42" s="2241">
        <v>30.544430643717959</v>
      </c>
      <c r="E42" s="2242">
        <v>31.877885244440019</v>
      </c>
      <c r="F42" s="2241">
        <v>112.29379271879199</v>
      </c>
      <c r="G42" s="2242">
        <v>102.279026214328</v>
      </c>
      <c r="H42" s="2241">
        <v>290.86930491068193</v>
      </c>
      <c r="I42" s="2242">
        <v>304.43892363136183</v>
      </c>
      <c r="J42" s="2241">
        <v>28.723189839999975</v>
      </c>
      <c r="K42" s="2242">
        <v>25.301487039999977</v>
      </c>
      <c r="L42" s="2241">
        <v>59.686350399999995</v>
      </c>
      <c r="M42" s="2242">
        <v>62.657074200000011</v>
      </c>
      <c r="N42" s="2241">
        <v>173.24016774501601</v>
      </c>
      <c r="O42" s="2242">
        <v>151.73300993013822</v>
      </c>
      <c r="P42" s="2241">
        <v>1365.8116238990915</v>
      </c>
      <c r="Q42" s="2243">
        <v>1368.7236756247644</v>
      </c>
      <c r="R42" s="514"/>
      <c r="S42" s="514"/>
      <c r="T42" s="514"/>
      <c r="U42" s="514"/>
      <c r="V42" s="514"/>
      <c r="W42" s="514"/>
      <c r="X42" s="514"/>
      <c r="Y42" s="514"/>
      <c r="Z42" s="514"/>
      <c r="AA42" s="514"/>
      <c r="AB42" s="514"/>
      <c r="AC42" s="514"/>
      <c r="AD42" s="514"/>
      <c r="AE42" s="514"/>
      <c r="AF42" s="514"/>
      <c r="AG42" s="514"/>
    </row>
    <row r="43" spans="1:33" ht="8.1" customHeight="1">
      <c r="A43" s="2244" t="s">
        <v>160</v>
      </c>
      <c r="B43" s="2241">
        <v>1172.6666711137746</v>
      </c>
      <c r="C43" s="2242">
        <v>1218.399435733887</v>
      </c>
      <c r="D43" s="2241">
        <v>0</v>
      </c>
      <c r="E43" s="2242">
        <v>0</v>
      </c>
      <c r="F43" s="2241">
        <v>86.544499999999999</v>
      </c>
      <c r="G43" s="2242">
        <v>23.450249999999997</v>
      </c>
      <c r="H43" s="2241">
        <v>1549.720658586034</v>
      </c>
      <c r="I43" s="2242">
        <v>1535.5990319204889</v>
      </c>
      <c r="J43" s="2241">
        <v>0</v>
      </c>
      <c r="K43" s="2242">
        <v>0</v>
      </c>
      <c r="L43" s="2241">
        <v>73.782749999999993</v>
      </c>
      <c r="M43" s="2242">
        <v>116.03</v>
      </c>
      <c r="N43" s="2241">
        <v>339.55885550244346</v>
      </c>
      <c r="O43" s="2242">
        <v>278.6088487155057</v>
      </c>
      <c r="P43" s="2241">
        <v>3222.2734352022521</v>
      </c>
      <c r="Q43" s="2243">
        <v>3172.0875663698816</v>
      </c>
      <c r="R43" s="514"/>
      <c r="S43" s="514"/>
      <c r="T43" s="514"/>
      <c r="U43" s="514"/>
      <c r="V43" s="514"/>
      <c r="W43" s="514"/>
      <c r="X43" s="514"/>
      <c r="Y43" s="514"/>
      <c r="Z43" s="514"/>
      <c r="AA43" s="514"/>
      <c r="AB43" s="514"/>
      <c r="AC43" s="514"/>
      <c r="AD43" s="514"/>
      <c r="AE43" s="514"/>
      <c r="AF43" s="514"/>
      <c r="AG43" s="514"/>
    </row>
    <row r="44" spans="1:33" ht="8.1" customHeight="1">
      <c r="A44" s="2244" t="s">
        <v>159</v>
      </c>
      <c r="B44" s="2241">
        <v>1728.6472500000002</v>
      </c>
      <c r="C44" s="2242">
        <v>1902.9847500000001</v>
      </c>
      <c r="D44" s="2241">
        <v>4</v>
      </c>
      <c r="E44" s="2242">
        <v>4</v>
      </c>
      <c r="F44" s="2241">
        <v>409.67150000000004</v>
      </c>
      <c r="G44" s="2242">
        <v>209.98275000000001</v>
      </c>
      <c r="H44" s="2241">
        <v>643.79950000000008</v>
      </c>
      <c r="I44" s="2242">
        <v>677.64374999999995</v>
      </c>
      <c r="J44" s="2241">
        <v>39.625</v>
      </c>
      <c r="K44" s="2242">
        <v>39.260000000000005</v>
      </c>
      <c r="L44" s="2241">
        <v>316.77824999999996</v>
      </c>
      <c r="M44" s="2242">
        <v>444.57500000000005</v>
      </c>
      <c r="N44" s="2241">
        <v>560.45725000000004</v>
      </c>
      <c r="O44" s="2242">
        <v>445.74725000000001</v>
      </c>
      <c r="P44" s="2241">
        <v>3702.9787500000002</v>
      </c>
      <c r="Q44" s="2243">
        <v>3724.1934999999999</v>
      </c>
      <c r="R44" s="514"/>
      <c r="S44" s="514"/>
      <c r="T44" s="514"/>
      <c r="U44" s="514"/>
      <c r="V44" s="514"/>
      <c r="W44" s="514"/>
      <c r="X44" s="514"/>
      <c r="Y44" s="514"/>
      <c r="Z44" s="514"/>
      <c r="AA44" s="514"/>
      <c r="AB44" s="514"/>
      <c r="AC44" s="514"/>
      <c r="AD44" s="514"/>
      <c r="AE44" s="514"/>
      <c r="AF44" s="514"/>
      <c r="AG44" s="514"/>
    </row>
    <row r="45" spans="1:33" ht="8.1" customHeight="1">
      <c r="A45" s="2244" t="s">
        <v>158</v>
      </c>
      <c r="B45" s="2241">
        <v>6206.4424528409972</v>
      </c>
      <c r="C45" s="2242">
        <v>6057.076743934319</v>
      </c>
      <c r="D45" s="2241">
        <v>1183.5786030623144</v>
      </c>
      <c r="E45" s="2242">
        <v>1214.3231833670113</v>
      </c>
      <c r="F45" s="2241">
        <v>573.49451894890956</v>
      </c>
      <c r="G45" s="2242">
        <v>513.30831268567567</v>
      </c>
      <c r="H45" s="2241">
        <v>18.86</v>
      </c>
      <c r="I45" s="2242">
        <v>15.0905</v>
      </c>
      <c r="J45" s="2241">
        <v>504.86759199999955</v>
      </c>
      <c r="K45" s="2242">
        <v>356.18365199999948</v>
      </c>
      <c r="L45" s="2241" t="s">
        <v>154</v>
      </c>
      <c r="M45" s="2242" t="s">
        <v>154</v>
      </c>
      <c r="N45" s="2241">
        <v>370.70601351331783</v>
      </c>
      <c r="O45" s="2242">
        <v>395.17828956138237</v>
      </c>
      <c r="P45" s="2241">
        <v>8873.9491803655383</v>
      </c>
      <c r="Q45" s="2243">
        <v>8561.7606815483887</v>
      </c>
      <c r="R45" s="514"/>
      <c r="S45" s="514"/>
      <c r="T45" s="514"/>
      <c r="U45" s="514"/>
      <c r="V45" s="514"/>
      <c r="W45" s="514"/>
      <c r="X45" s="514"/>
      <c r="Y45" s="514"/>
      <c r="Z45" s="514"/>
      <c r="AA45" s="514"/>
      <c r="AB45" s="514"/>
      <c r="AC45" s="514"/>
      <c r="AD45" s="514"/>
      <c r="AE45" s="514"/>
      <c r="AF45" s="514"/>
      <c r="AG45" s="514"/>
    </row>
    <row r="46" spans="1:33" ht="8.1" customHeight="1">
      <c r="A46" s="2245" t="s">
        <v>155</v>
      </c>
      <c r="B46" s="2241">
        <v>74.563393766956636</v>
      </c>
      <c r="C46" s="2242">
        <v>71.80132378453402</v>
      </c>
      <c r="D46" s="2241">
        <v>14.219359658105372</v>
      </c>
      <c r="E46" s="2242">
        <v>14.394734581382798</v>
      </c>
      <c r="F46" s="2241">
        <v>6.8898886865542064</v>
      </c>
      <c r="G46" s="2242">
        <v>6.084819116308144</v>
      </c>
      <c r="H46" s="2241">
        <v>0.2265815911659802</v>
      </c>
      <c r="I46" s="2242">
        <v>0.17888462081243525</v>
      </c>
      <c r="J46" s="2241">
        <v>6.0654136968980286</v>
      </c>
      <c r="K46" s="2242">
        <v>4.2222442945964875</v>
      </c>
      <c r="L46" s="2241" t="s">
        <v>154</v>
      </c>
      <c r="M46" s="2242" t="s">
        <v>154</v>
      </c>
      <c r="N46" s="2241">
        <v>4.4536139128655847</v>
      </c>
      <c r="O46" s="2242">
        <v>4.6844914669159152</v>
      </c>
      <c r="P46" s="2241">
        <v>106.61047323506202</v>
      </c>
      <c r="Q46" s="2243">
        <v>101.49215155267224</v>
      </c>
      <c r="R46" s="514"/>
      <c r="S46" s="514"/>
      <c r="T46" s="514"/>
      <c r="U46" s="514"/>
      <c r="V46" s="514"/>
      <c r="W46" s="514"/>
      <c r="X46" s="514"/>
      <c r="Y46" s="514"/>
      <c r="Z46" s="514"/>
      <c r="AA46" s="514"/>
      <c r="AB46" s="514"/>
      <c r="AC46" s="514"/>
      <c r="AD46" s="514"/>
      <c r="AE46" s="514"/>
      <c r="AF46" s="514"/>
      <c r="AG46" s="514"/>
    </row>
    <row r="47" spans="1:33" ht="8.1" customHeight="1">
      <c r="A47" s="2244" t="s">
        <v>157</v>
      </c>
      <c r="B47" s="2249">
        <v>78.948982828372039</v>
      </c>
      <c r="C47" s="2250">
        <v>80.574146573657274</v>
      </c>
      <c r="D47" s="2249">
        <v>78.466819370453763</v>
      </c>
      <c r="E47" s="2250">
        <v>79.617215851691284</v>
      </c>
      <c r="F47" s="2249">
        <v>86.836540322950086</v>
      </c>
      <c r="G47" s="2250">
        <v>88.613000408658493</v>
      </c>
      <c r="H47" s="2249">
        <v>65.400000000000006</v>
      </c>
      <c r="I47" s="2250">
        <v>65.400000000000006</v>
      </c>
      <c r="J47" s="2249">
        <v>66.5</v>
      </c>
      <c r="K47" s="2250">
        <v>66.5</v>
      </c>
      <c r="L47" s="2241" t="s">
        <v>154</v>
      </c>
      <c r="M47" s="2242" t="s">
        <v>154</v>
      </c>
      <c r="N47" s="2249">
        <v>79</v>
      </c>
      <c r="O47" s="2250">
        <v>79</v>
      </c>
      <c r="P47" s="2249">
        <v>78.661388155295228</v>
      </c>
      <c r="Q47" s="2251">
        <v>80.234761526690662</v>
      </c>
      <c r="R47" s="514"/>
      <c r="S47" s="514"/>
      <c r="T47" s="514"/>
      <c r="U47" s="514"/>
      <c r="V47" s="514"/>
      <c r="W47" s="514"/>
      <c r="X47" s="514"/>
      <c r="Y47" s="514"/>
      <c r="Z47" s="514"/>
      <c r="AA47" s="514"/>
      <c r="AB47" s="514"/>
      <c r="AC47" s="514"/>
      <c r="AD47" s="514"/>
      <c r="AE47" s="514"/>
      <c r="AF47" s="514"/>
      <c r="AG47" s="514"/>
    </row>
    <row r="48" spans="1:33" ht="8.1" customHeight="1">
      <c r="A48" s="2244" t="s">
        <v>156</v>
      </c>
      <c r="B48" s="2241">
        <v>4899.923186346231</v>
      </c>
      <c r="C48" s="2242">
        <v>4880.4378937365454</v>
      </c>
      <c r="D48" s="2241">
        <v>928.71648457224615</v>
      </c>
      <c r="E48" s="2242">
        <v>966.81031003844237</v>
      </c>
      <c r="F48" s="2241">
        <v>498.00279919697846</v>
      </c>
      <c r="G48" s="2242">
        <v>454.85789721783578</v>
      </c>
      <c r="H48" s="2241">
        <v>12.334439999999999</v>
      </c>
      <c r="I48" s="2242">
        <v>9.8691870000000019</v>
      </c>
      <c r="J48" s="2241">
        <v>335.73694867999967</v>
      </c>
      <c r="K48" s="2242">
        <v>236.86212857999965</v>
      </c>
      <c r="L48" s="2241" t="s">
        <v>154</v>
      </c>
      <c r="M48" s="2242" t="s">
        <v>154</v>
      </c>
      <c r="N48" s="2241">
        <v>292.85775067552112</v>
      </c>
      <c r="O48" s="2242">
        <v>312.19084875349205</v>
      </c>
      <c r="P48" s="2241">
        <v>6980.3716094709762</v>
      </c>
      <c r="Q48" s="2243">
        <v>6869.5082653263153</v>
      </c>
      <c r="R48" s="514"/>
      <c r="S48" s="514"/>
      <c r="T48" s="514"/>
      <c r="U48" s="514"/>
      <c r="V48" s="514"/>
      <c r="W48" s="514"/>
      <c r="X48" s="514"/>
      <c r="Y48" s="514"/>
      <c r="Z48" s="514"/>
      <c r="AA48" s="514"/>
      <c r="AB48" s="514"/>
      <c r="AC48" s="514"/>
      <c r="AD48" s="514"/>
      <c r="AE48" s="514"/>
      <c r="AF48" s="514"/>
      <c r="AG48" s="514"/>
    </row>
    <row r="49" spans="1:33" ht="8.1" customHeight="1">
      <c r="A49" s="2245" t="s">
        <v>155</v>
      </c>
      <c r="B49" s="2241">
        <v>58.867040941326024</v>
      </c>
      <c r="C49" s="2242">
        <v>57.853303867976685</v>
      </c>
      <c r="D49" s="2241">
        <v>11.157479258560715</v>
      </c>
      <c r="E49" s="2242">
        <v>11.460686902937592</v>
      </c>
      <c r="F49" s="2241">
        <v>5.9829409675060186</v>
      </c>
      <c r="G49" s="2242">
        <v>5.3919407884002659</v>
      </c>
      <c r="H49" s="2241">
        <v>0.14818436062255108</v>
      </c>
      <c r="I49" s="2242">
        <v>0.11699054201133269</v>
      </c>
      <c r="J49" s="2241">
        <v>4.0335001084371891</v>
      </c>
      <c r="K49" s="2242">
        <v>2.8077924559066645</v>
      </c>
      <c r="L49" s="2241" t="s">
        <v>154</v>
      </c>
      <c r="M49" s="2242" t="s">
        <v>154</v>
      </c>
      <c r="N49" s="2241">
        <v>3.5183549911638119</v>
      </c>
      <c r="O49" s="2242">
        <v>3.7007482588635732</v>
      </c>
      <c r="P49" s="2241">
        <v>83.861278165629273</v>
      </c>
      <c r="Q49" s="2243">
        <v>81.431985766594067</v>
      </c>
      <c r="R49" s="514"/>
      <c r="S49" s="514"/>
      <c r="T49" s="514"/>
      <c r="U49" s="514"/>
      <c r="V49" s="514"/>
      <c r="W49" s="514"/>
      <c r="X49" s="514"/>
      <c r="Y49" s="514"/>
      <c r="Z49" s="514"/>
      <c r="AA49" s="514"/>
      <c r="AB49" s="514"/>
      <c r="AC49" s="514"/>
      <c r="AD49" s="514"/>
      <c r="AE49" s="514"/>
      <c r="AF49" s="514"/>
      <c r="AG49" s="514"/>
    </row>
    <row r="50" spans="1:33" ht="8.1" customHeight="1">
      <c r="A50" s="1368" t="s">
        <v>153</v>
      </c>
      <c r="B50" s="2252">
        <v>125.01537094668451</v>
      </c>
      <c r="C50" s="2253">
        <v>128.33640417851043</v>
      </c>
      <c r="D50" s="2252">
        <v>16.640755717977218</v>
      </c>
      <c r="E50" s="2253">
        <v>16.807512981290131</v>
      </c>
      <c r="F50" s="2252">
        <v>97.691066360753069</v>
      </c>
      <c r="G50" s="2253">
        <v>98.912550540005768</v>
      </c>
      <c r="H50" s="2252">
        <v>132.01112583412112</v>
      </c>
      <c r="I50" s="2253">
        <v>128.85308784080217</v>
      </c>
      <c r="J50" s="2252">
        <v>75.780111158799613</v>
      </c>
      <c r="K50" s="2253">
        <v>84.779131725992812</v>
      </c>
      <c r="L50" s="2252">
        <v>91.863876467873908</v>
      </c>
      <c r="M50" s="2253">
        <v>86.228218125174109</v>
      </c>
      <c r="N50" s="2252">
        <v>67.483214088947236</v>
      </c>
      <c r="O50" s="2253">
        <v>56.833349863966518</v>
      </c>
      <c r="P50" s="2252">
        <v>107.81095807806764</v>
      </c>
      <c r="Q50" s="2254">
        <v>107.30537126635494</v>
      </c>
      <c r="R50" s="514"/>
      <c r="S50" s="514"/>
      <c r="T50" s="514"/>
      <c r="U50" s="514"/>
      <c r="V50" s="514"/>
      <c r="W50" s="514"/>
      <c r="X50" s="514"/>
      <c r="Y50" s="514"/>
      <c r="Z50" s="514"/>
      <c r="AA50" s="514"/>
      <c r="AB50" s="514"/>
      <c r="AC50" s="514"/>
      <c r="AD50" s="514"/>
      <c r="AE50" s="514"/>
      <c r="AF50" s="514"/>
      <c r="AG50" s="514"/>
    </row>
    <row r="51" spans="1:33" ht="9.75" customHeight="1">
      <c r="A51" s="2255" t="s">
        <v>2176</v>
      </c>
      <c r="B51" s="2241"/>
      <c r="C51" s="2241"/>
      <c r="D51" s="2241"/>
      <c r="E51" s="2241"/>
      <c r="F51" s="2241"/>
      <c r="G51" s="2241"/>
      <c r="H51" s="2241"/>
      <c r="I51" s="2241"/>
      <c r="J51" s="2241"/>
      <c r="K51" s="2241"/>
      <c r="L51" s="2241"/>
      <c r="M51" s="2241"/>
      <c r="N51" s="2241"/>
      <c r="O51" s="2241"/>
      <c r="P51" s="2241"/>
      <c r="Q51" s="2241"/>
      <c r="R51" s="514"/>
      <c r="S51" s="514"/>
      <c r="T51" s="514"/>
      <c r="U51" s="514"/>
      <c r="V51" s="514"/>
      <c r="W51" s="514"/>
      <c r="X51" s="514"/>
      <c r="Y51" s="514"/>
      <c r="Z51" s="514"/>
      <c r="AA51" s="514"/>
      <c r="AB51" s="514"/>
      <c r="AC51" s="514"/>
      <c r="AD51" s="514"/>
      <c r="AE51" s="514"/>
      <c r="AF51" s="514"/>
      <c r="AG51" s="514"/>
    </row>
    <row r="52" spans="1:33" ht="9.75" customHeight="1">
      <c r="A52" s="2255" t="s">
        <v>152</v>
      </c>
      <c r="R52" s="514"/>
      <c r="S52" s="514"/>
      <c r="T52" s="514"/>
      <c r="U52" s="514"/>
      <c r="V52" s="514"/>
      <c r="W52" s="514"/>
      <c r="X52" s="514"/>
      <c r="Y52" s="514"/>
      <c r="Z52" s="514"/>
      <c r="AA52" s="514"/>
      <c r="AB52" s="514"/>
      <c r="AC52" s="514"/>
      <c r="AD52" s="514"/>
      <c r="AE52" s="514"/>
      <c r="AF52" s="514"/>
      <c r="AG52" s="514"/>
    </row>
    <row r="53" spans="1:33" ht="9.75" customHeight="1">
      <c r="A53" s="2209" t="s">
        <v>151</v>
      </c>
      <c r="R53" s="514"/>
      <c r="S53" s="514"/>
      <c r="T53" s="514"/>
      <c r="U53" s="514"/>
      <c r="V53" s="514"/>
      <c r="W53" s="514"/>
      <c r="X53" s="514"/>
      <c r="Y53" s="514"/>
      <c r="Z53" s="514"/>
      <c r="AA53" s="514"/>
      <c r="AB53" s="514"/>
      <c r="AC53" s="514"/>
      <c r="AD53" s="514"/>
      <c r="AE53" s="514"/>
      <c r="AF53" s="514"/>
      <c r="AG53" s="514"/>
    </row>
    <row r="54" spans="1:33">
      <c r="A54" s="224" t="s">
        <v>1503</v>
      </c>
      <c r="R54" s="514"/>
      <c r="S54" s="514"/>
      <c r="T54" s="514"/>
      <c r="U54" s="514"/>
      <c r="V54" s="514"/>
      <c r="W54" s="514"/>
      <c r="X54" s="514"/>
      <c r="Y54" s="514"/>
      <c r="Z54" s="514"/>
      <c r="AA54" s="514"/>
      <c r="AB54" s="514"/>
      <c r="AC54" s="514"/>
      <c r="AD54" s="514"/>
      <c r="AE54" s="514"/>
      <c r="AF54" s="514"/>
      <c r="AG54" s="514"/>
    </row>
    <row r="55" spans="1:33">
      <c r="R55" s="514"/>
      <c r="S55" s="514"/>
      <c r="T55" s="514"/>
      <c r="U55" s="514"/>
      <c r="V55" s="514"/>
      <c r="W55" s="514"/>
      <c r="X55" s="514"/>
      <c r="Y55" s="514"/>
      <c r="Z55" s="514"/>
      <c r="AA55" s="514"/>
      <c r="AB55" s="514"/>
      <c r="AC55" s="514"/>
      <c r="AD55" s="514"/>
      <c r="AE55" s="514"/>
      <c r="AF55" s="514"/>
      <c r="AG55" s="514"/>
    </row>
    <row r="56" spans="1:33">
      <c r="R56" s="514"/>
      <c r="S56" s="514"/>
      <c r="T56" s="514"/>
      <c r="U56" s="514"/>
      <c r="V56" s="514"/>
      <c r="W56" s="514"/>
      <c r="X56" s="514"/>
      <c r="Y56" s="514"/>
      <c r="Z56" s="514"/>
      <c r="AA56" s="514"/>
      <c r="AB56" s="514"/>
      <c r="AC56" s="514"/>
      <c r="AD56" s="514"/>
      <c r="AE56" s="514"/>
      <c r="AF56" s="514"/>
      <c r="AG56" s="514"/>
    </row>
    <row r="57" spans="1:33">
      <c r="R57" s="514"/>
      <c r="S57" s="514"/>
      <c r="T57" s="514"/>
      <c r="U57" s="514"/>
      <c r="V57" s="514"/>
      <c r="W57" s="514"/>
      <c r="X57" s="514"/>
      <c r="Y57" s="514"/>
      <c r="Z57" s="514"/>
      <c r="AA57" s="514"/>
      <c r="AB57" s="514"/>
      <c r="AC57" s="514"/>
      <c r="AD57" s="514"/>
      <c r="AE57" s="514"/>
      <c r="AF57" s="514"/>
      <c r="AG57" s="514"/>
    </row>
    <row r="58" spans="1:33">
      <c r="R58" s="514"/>
      <c r="S58" s="514"/>
      <c r="T58" s="514"/>
      <c r="U58" s="514"/>
      <c r="V58" s="514"/>
      <c r="W58" s="514"/>
      <c r="X58" s="514"/>
      <c r="Y58" s="514"/>
      <c r="Z58" s="514"/>
      <c r="AA58" s="514"/>
      <c r="AB58" s="514"/>
      <c r="AC58" s="514"/>
      <c r="AD58" s="514"/>
      <c r="AE58" s="514"/>
      <c r="AF58" s="514"/>
      <c r="AG58" s="514"/>
    </row>
    <row r="59" spans="1:33">
      <c r="R59" s="514"/>
      <c r="S59" s="514"/>
      <c r="T59" s="514"/>
      <c r="U59" s="514"/>
      <c r="V59" s="514"/>
      <c r="W59" s="514"/>
      <c r="X59" s="514"/>
      <c r="Y59" s="514"/>
      <c r="Z59" s="514"/>
      <c r="AA59" s="514"/>
      <c r="AB59" s="514"/>
      <c r="AC59" s="514"/>
      <c r="AD59" s="514"/>
      <c r="AE59" s="514"/>
      <c r="AF59" s="514"/>
      <c r="AG59" s="514"/>
    </row>
    <row r="60" spans="1:33">
      <c r="R60" s="514"/>
      <c r="S60" s="514"/>
      <c r="T60" s="514"/>
      <c r="U60" s="514"/>
      <c r="V60" s="514"/>
      <c r="W60" s="514"/>
      <c r="X60" s="514"/>
      <c r="Y60" s="514"/>
      <c r="Z60" s="514"/>
      <c r="AA60" s="514"/>
      <c r="AB60" s="514"/>
      <c r="AC60" s="514"/>
      <c r="AD60" s="514"/>
      <c r="AE60" s="514"/>
      <c r="AF60" s="514"/>
      <c r="AG60" s="514"/>
    </row>
    <row r="61" spans="1:33">
      <c r="R61" s="514"/>
      <c r="S61" s="514"/>
      <c r="T61" s="514"/>
      <c r="U61" s="514"/>
      <c r="V61" s="514"/>
      <c r="W61" s="514"/>
      <c r="X61" s="514"/>
      <c r="Y61" s="514"/>
      <c r="Z61" s="514"/>
      <c r="AA61" s="514"/>
      <c r="AB61" s="514"/>
      <c r="AC61" s="514"/>
      <c r="AD61" s="514"/>
      <c r="AE61" s="514"/>
      <c r="AF61" s="514"/>
      <c r="AG61" s="514"/>
    </row>
    <row r="62" spans="1:33">
      <c r="R62" s="514"/>
      <c r="S62" s="514"/>
      <c r="T62" s="514"/>
      <c r="U62" s="514"/>
      <c r="V62" s="514"/>
      <c r="W62" s="514"/>
      <c r="X62" s="514"/>
      <c r="Y62" s="514"/>
      <c r="Z62" s="514"/>
      <c r="AA62" s="514"/>
      <c r="AB62" s="514"/>
      <c r="AC62" s="514"/>
      <c r="AD62" s="514"/>
      <c r="AE62" s="514"/>
      <c r="AF62" s="514"/>
      <c r="AG62" s="514"/>
    </row>
    <row r="63" spans="1:33">
      <c r="R63" s="514"/>
      <c r="S63" s="514"/>
      <c r="T63" s="514"/>
      <c r="U63" s="514"/>
      <c r="V63" s="514"/>
      <c r="W63" s="514"/>
      <c r="X63" s="514"/>
      <c r="Y63" s="514"/>
      <c r="Z63" s="514"/>
      <c r="AA63" s="514"/>
      <c r="AB63" s="514"/>
      <c r="AC63" s="514"/>
      <c r="AD63" s="514"/>
      <c r="AE63" s="514"/>
      <c r="AF63" s="514"/>
      <c r="AG63" s="514"/>
    </row>
    <row r="64" spans="1:33">
      <c r="R64" s="514"/>
      <c r="S64" s="514"/>
      <c r="T64" s="514"/>
      <c r="U64" s="514"/>
      <c r="V64" s="514"/>
      <c r="W64" s="514"/>
      <c r="X64" s="514"/>
      <c r="Y64" s="514"/>
      <c r="Z64" s="514"/>
      <c r="AA64" s="514"/>
      <c r="AB64" s="514"/>
      <c r="AC64" s="514"/>
      <c r="AD64" s="514"/>
      <c r="AE64" s="514"/>
      <c r="AF64" s="514"/>
      <c r="AG64" s="514"/>
    </row>
    <row r="65" spans="18:33">
      <c r="R65" s="514"/>
      <c r="S65" s="514"/>
      <c r="T65" s="514"/>
      <c r="U65" s="514"/>
      <c r="V65" s="514"/>
      <c r="W65" s="514"/>
      <c r="X65" s="514"/>
      <c r="Y65" s="514"/>
      <c r="Z65" s="514"/>
      <c r="AA65" s="514"/>
      <c r="AB65" s="514"/>
      <c r="AC65" s="514"/>
      <c r="AD65" s="514"/>
      <c r="AE65" s="514"/>
      <c r="AF65" s="514"/>
      <c r="AG65" s="514"/>
    </row>
    <row r="66" spans="18:33">
      <c r="R66" s="514"/>
      <c r="S66" s="514"/>
      <c r="T66" s="514"/>
      <c r="U66" s="514"/>
      <c r="V66" s="514"/>
      <c r="W66" s="514"/>
      <c r="X66" s="514"/>
      <c r="Y66" s="514"/>
      <c r="Z66" s="514"/>
      <c r="AA66" s="514"/>
      <c r="AB66" s="514"/>
      <c r="AC66" s="514"/>
      <c r="AD66" s="514"/>
      <c r="AE66" s="514"/>
      <c r="AF66" s="514"/>
      <c r="AG66" s="514"/>
    </row>
    <row r="67" spans="18:33">
      <c r="R67" s="514"/>
      <c r="S67" s="514"/>
      <c r="T67" s="514"/>
      <c r="U67" s="514"/>
      <c r="V67" s="514"/>
      <c r="W67" s="514"/>
      <c r="X67" s="514"/>
      <c r="Y67" s="514"/>
      <c r="Z67" s="514"/>
      <c r="AA67" s="514"/>
      <c r="AB67" s="514"/>
      <c r="AC67" s="514"/>
      <c r="AD67" s="514"/>
      <c r="AE67" s="514"/>
      <c r="AF67" s="514"/>
      <c r="AG67" s="514"/>
    </row>
    <row r="68" spans="18:33">
      <c r="R68" s="514"/>
      <c r="S68" s="514"/>
      <c r="T68" s="514"/>
      <c r="U68" s="514"/>
      <c r="V68" s="514"/>
      <c r="W68" s="514"/>
      <c r="X68" s="514"/>
      <c r="Y68" s="514"/>
      <c r="Z68" s="514"/>
      <c r="AA68" s="514"/>
      <c r="AB68" s="514"/>
      <c r="AC68" s="514"/>
      <c r="AD68" s="514"/>
      <c r="AE68" s="514"/>
      <c r="AF68" s="514"/>
      <c r="AG68" s="514"/>
    </row>
    <row r="69" spans="18:33">
      <c r="R69" s="514"/>
      <c r="S69" s="514"/>
      <c r="T69" s="514"/>
      <c r="U69" s="514"/>
      <c r="V69" s="514"/>
      <c r="W69" s="514"/>
      <c r="X69" s="514"/>
      <c r="Y69" s="514"/>
      <c r="Z69" s="514"/>
      <c r="AA69" s="514"/>
      <c r="AB69" s="514"/>
      <c r="AC69" s="514"/>
      <c r="AD69" s="514"/>
      <c r="AE69" s="514"/>
      <c r="AF69" s="514"/>
      <c r="AG69" s="514"/>
    </row>
    <row r="70" spans="18:33">
      <c r="R70" s="514"/>
      <c r="S70" s="514"/>
      <c r="T70" s="514"/>
      <c r="U70" s="514"/>
      <c r="V70" s="514"/>
      <c r="W70" s="514"/>
      <c r="X70" s="514"/>
      <c r="Y70" s="514"/>
      <c r="Z70" s="514"/>
      <c r="AA70" s="514"/>
      <c r="AB70" s="514"/>
      <c r="AC70" s="514"/>
      <c r="AD70" s="514"/>
      <c r="AE70" s="514"/>
      <c r="AF70" s="514"/>
      <c r="AG70" s="514"/>
    </row>
    <row r="71" spans="18:33">
      <c r="R71" s="514"/>
      <c r="S71" s="514"/>
      <c r="T71" s="514"/>
      <c r="U71" s="514"/>
      <c r="V71" s="514"/>
      <c r="W71" s="514"/>
      <c r="X71" s="514"/>
      <c r="Y71" s="514"/>
      <c r="Z71" s="514"/>
      <c r="AA71" s="514"/>
      <c r="AB71" s="514"/>
      <c r="AC71" s="514"/>
      <c r="AD71" s="514"/>
      <c r="AE71" s="514"/>
      <c r="AF71" s="514"/>
      <c r="AG71" s="514"/>
    </row>
    <row r="72" spans="18:33">
      <c r="R72" s="514"/>
      <c r="S72" s="514"/>
      <c r="T72" s="514"/>
      <c r="U72" s="514"/>
      <c r="V72" s="514"/>
      <c r="W72" s="514"/>
      <c r="X72" s="514"/>
      <c r="Y72" s="514"/>
      <c r="Z72" s="514"/>
      <c r="AA72" s="514"/>
      <c r="AB72" s="514"/>
      <c r="AC72" s="514"/>
      <c r="AD72" s="514"/>
      <c r="AE72" s="514"/>
      <c r="AF72" s="514"/>
      <c r="AG72" s="514"/>
    </row>
    <row r="73" spans="18:33">
      <c r="R73" s="514"/>
      <c r="S73" s="514"/>
      <c r="T73" s="514"/>
      <c r="U73" s="514"/>
      <c r="V73" s="514"/>
      <c r="W73" s="514"/>
      <c r="X73" s="514"/>
      <c r="Y73" s="514"/>
      <c r="Z73" s="514"/>
      <c r="AA73" s="514"/>
      <c r="AB73" s="514"/>
      <c r="AC73" s="514"/>
      <c r="AD73" s="514"/>
      <c r="AE73" s="514"/>
      <c r="AF73" s="514"/>
      <c r="AG73" s="514"/>
    </row>
    <row r="74" spans="18:33">
      <c r="R74" s="514"/>
      <c r="S74" s="514"/>
      <c r="T74" s="514"/>
      <c r="U74" s="514"/>
      <c r="V74" s="514"/>
      <c r="W74" s="514"/>
      <c r="X74" s="514"/>
      <c r="Y74" s="514"/>
      <c r="Z74" s="514"/>
      <c r="AA74" s="514"/>
      <c r="AB74" s="514"/>
      <c r="AC74" s="514"/>
      <c r="AD74" s="514"/>
      <c r="AE74" s="514"/>
      <c r="AF74" s="514"/>
      <c r="AG74" s="514"/>
    </row>
    <row r="75" spans="18:33">
      <c r="R75" s="514"/>
      <c r="S75" s="514"/>
      <c r="T75" s="514"/>
      <c r="U75" s="514"/>
      <c r="V75" s="514"/>
      <c r="W75" s="514"/>
      <c r="X75" s="514"/>
      <c r="Y75" s="514"/>
      <c r="Z75" s="514"/>
      <c r="AA75" s="514"/>
      <c r="AB75" s="514"/>
      <c r="AC75" s="514"/>
      <c r="AD75" s="514"/>
      <c r="AE75" s="514"/>
      <c r="AF75" s="514"/>
      <c r="AG75" s="514"/>
    </row>
    <row r="76" spans="18:33">
      <c r="R76" s="514"/>
      <c r="S76" s="514"/>
      <c r="T76" s="514"/>
      <c r="U76" s="514"/>
      <c r="V76" s="514"/>
      <c r="W76" s="514"/>
      <c r="X76" s="514"/>
      <c r="Y76" s="514"/>
      <c r="Z76" s="514"/>
      <c r="AA76" s="514"/>
      <c r="AB76" s="514"/>
      <c r="AC76" s="514"/>
      <c r="AD76" s="514"/>
      <c r="AE76" s="514"/>
      <c r="AF76" s="514"/>
      <c r="AG76" s="514"/>
    </row>
    <row r="77" spans="18:33">
      <c r="R77" s="514"/>
      <c r="S77" s="514"/>
      <c r="T77" s="514"/>
      <c r="U77" s="514"/>
      <c r="V77" s="514"/>
      <c r="W77" s="514"/>
      <c r="X77" s="514"/>
      <c r="Y77" s="514"/>
      <c r="Z77" s="514"/>
      <c r="AA77" s="514"/>
      <c r="AB77" s="514"/>
      <c r="AC77" s="514"/>
      <c r="AD77" s="514"/>
      <c r="AE77" s="514"/>
      <c r="AF77" s="514"/>
      <c r="AG77" s="514"/>
    </row>
    <row r="78" spans="18:33">
      <c r="R78" s="514"/>
      <c r="S78" s="514"/>
      <c r="T78" s="514"/>
      <c r="U78" s="514"/>
      <c r="V78" s="514"/>
      <c r="W78" s="514"/>
      <c r="X78" s="514"/>
      <c r="Y78" s="514"/>
      <c r="Z78" s="514"/>
      <c r="AA78" s="514"/>
      <c r="AB78" s="514"/>
      <c r="AC78" s="514"/>
      <c r="AD78" s="514"/>
      <c r="AE78" s="514"/>
      <c r="AF78" s="514"/>
      <c r="AG78" s="514"/>
    </row>
    <row r="79" spans="18:33">
      <c r="R79" s="514"/>
      <c r="S79" s="514"/>
      <c r="T79" s="514"/>
      <c r="U79" s="514"/>
      <c r="V79" s="514"/>
      <c r="W79" s="514"/>
      <c r="X79" s="514"/>
      <c r="Y79" s="514"/>
      <c r="Z79" s="514"/>
      <c r="AA79" s="514"/>
      <c r="AB79" s="514"/>
      <c r="AC79" s="514"/>
      <c r="AD79" s="514"/>
      <c r="AE79" s="514"/>
      <c r="AF79" s="514"/>
      <c r="AG79" s="514"/>
    </row>
    <row r="80" spans="18:33">
      <c r="R80" s="514"/>
      <c r="S80" s="514"/>
      <c r="T80" s="514"/>
      <c r="U80" s="514"/>
      <c r="V80" s="514"/>
      <c r="W80" s="514"/>
      <c r="X80" s="514"/>
      <c r="Y80" s="514"/>
      <c r="Z80" s="514"/>
      <c r="AA80" s="514"/>
      <c r="AB80" s="514"/>
      <c r="AC80" s="514"/>
      <c r="AD80" s="514"/>
      <c r="AE80" s="514"/>
      <c r="AF80" s="514"/>
      <c r="AG80" s="514"/>
    </row>
    <row r="81" spans="18:33">
      <c r="R81" s="514"/>
      <c r="S81" s="514"/>
      <c r="T81" s="514"/>
      <c r="U81" s="514"/>
      <c r="V81" s="514"/>
      <c r="W81" s="514"/>
      <c r="X81" s="514"/>
      <c r="Y81" s="514"/>
      <c r="Z81" s="514"/>
      <c r="AA81" s="514"/>
      <c r="AB81" s="514"/>
      <c r="AC81" s="514"/>
      <c r="AD81" s="514"/>
      <c r="AE81" s="514"/>
      <c r="AF81" s="514"/>
      <c r="AG81" s="514"/>
    </row>
    <row r="82" spans="18:33">
      <c r="R82" s="514"/>
      <c r="S82" s="514"/>
      <c r="T82" s="514"/>
      <c r="U82" s="514"/>
      <c r="V82" s="514"/>
      <c r="W82" s="514"/>
      <c r="X82" s="514"/>
      <c r="Y82" s="514"/>
      <c r="Z82" s="514"/>
      <c r="AA82" s="514"/>
      <c r="AB82" s="514"/>
      <c r="AC82" s="514"/>
      <c r="AD82" s="514"/>
      <c r="AE82" s="514"/>
      <c r="AF82" s="514"/>
      <c r="AG82" s="514"/>
    </row>
    <row r="83" spans="18:33">
      <c r="R83" s="514"/>
      <c r="S83" s="514"/>
      <c r="T83" s="514"/>
      <c r="U83" s="514"/>
      <c r="V83" s="514"/>
      <c r="W83" s="514"/>
      <c r="X83" s="514"/>
      <c r="Y83" s="514"/>
      <c r="Z83" s="514"/>
      <c r="AA83" s="514"/>
      <c r="AB83" s="514"/>
      <c r="AC83" s="514"/>
      <c r="AD83" s="514"/>
      <c r="AE83" s="514"/>
      <c r="AF83" s="514"/>
      <c r="AG83" s="514"/>
    </row>
    <row r="84" spans="18:33">
      <c r="R84" s="514"/>
      <c r="S84" s="514"/>
      <c r="T84" s="514"/>
      <c r="U84" s="514"/>
      <c r="V84" s="514"/>
      <c r="W84" s="514"/>
      <c r="X84" s="514"/>
      <c r="Y84" s="514"/>
      <c r="Z84" s="514"/>
      <c r="AA84" s="514"/>
      <c r="AB84" s="514"/>
      <c r="AC84" s="514"/>
      <c r="AD84" s="514"/>
      <c r="AE84" s="514"/>
      <c r="AF84" s="514"/>
      <c r="AG84" s="514"/>
    </row>
    <row r="85" spans="18:33">
      <c r="R85" s="514"/>
      <c r="S85" s="514"/>
      <c r="T85" s="514"/>
      <c r="U85" s="514"/>
      <c r="V85" s="514"/>
      <c r="W85" s="514"/>
      <c r="X85" s="514"/>
      <c r="Y85" s="514"/>
      <c r="Z85" s="514"/>
      <c r="AA85" s="514"/>
      <c r="AB85" s="514"/>
      <c r="AC85" s="514"/>
      <c r="AD85" s="514"/>
      <c r="AE85" s="514"/>
      <c r="AF85" s="514"/>
      <c r="AG85" s="514"/>
    </row>
    <row r="86" spans="18:33">
      <c r="R86" s="514"/>
      <c r="S86" s="514"/>
      <c r="T86" s="514"/>
      <c r="U86" s="514"/>
      <c r="V86" s="514"/>
      <c r="W86" s="514"/>
      <c r="X86" s="514"/>
      <c r="Y86" s="514"/>
      <c r="Z86" s="514"/>
      <c r="AA86" s="514"/>
      <c r="AB86" s="514"/>
      <c r="AC86" s="514"/>
      <c r="AD86" s="514"/>
      <c r="AE86" s="514"/>
      <c r="AF86" s="514"/>
      <c r="AG86" s="514"/>
    </row>
    <row r="87" spans="18:33">
      <c r="R87" s="514"/>
      <c r="S87" s="514"/>
      <c r="T87" s="514"/>
      <c r="U87" s="514"/>
      <c r="V87" s="514"/>
      <c r="W87" s="514"/>
      <c r="X87" s="514"/>
      <c r="Y87" s="514"/>
      <c r="Z87" s="514"/>
      <c r="AA87" s="514"/>
      <c r="AB87" s="514"/>
      <c r="AC87" s="514"/>
      <c r="AD87" s="514"/>
      <c r="AE87" s="514"/>
      <c r="AF87" s="514"/>
      <c r="AG87" s="514"/>
    </row>
    <row r="88" spans="18:33">
      <c r="R88" s="514"/>
      <c r="S88" s="514"/>
      <c r="T88" s="514"/>
      <c r="U88" s="514"/>
      <c r="V88" s="514"/>
      <c r="W88" s="514"/>
      <c r="X88" s="514"/>
      <c r="Y88" s="514"/>
      <c r="Z88" s="514"/>
      <c r="AA88" s="514"/>
      <c r="AB88" s="514"/>
      <c r="AC88" s="514"/>
      <c r="AD88" s="514"/>
      <c r="AE88" s="514"/>
      <c r="AF88" s="514"/>
      <c r="AG88" s="514"/>
    </row>
    <row r="89" spans="18:33">
      <c r="R89" s="514"/>
      <c r="S89" s="514"/>
      <c r="T89" s="514"/>
      <c r="U89" s="514"/>
      <c r="V89" s="514"/>
      <c r="W89" s="514"/>
      <c r="X89" s="514"/>
      <c r="Y89" s="514"/>
      <c r="Z89" s="514"/>
      <c r="AA89" s="514"/>
      <c r="AB89" s="514"/>
      <c r="AC89" s="514"/>
      <c r="AD89" s="514"/>
      <c r="AE89" s="514"/>
      <c r="AF89" s="514"/>
      <c r="AG89" s="514"/>
    </row>
    <row r="90" spans="18:33">
      <c r="R90" s="514"/>
      <c r="S90" s="514"/>
      <c r="T90" s="514"/>
      <c r="U90" s="514"/>
      <c r="V90" s="514"/>
      <c r="W90" s="514"/>
      <c r="X90" s="514"/>
      <c r="Y90" s="514"/>
      <c r="Z90" s="514"/>
      <c r="AA90" s="514"/>
      <c r="AB90" s="514"/>
      <c r="AC90" s="514"/>
      <c r="AD90" s="514"/>
      <c r="AE90" s="514"/>
      <c r="AF90" s="514"/>
      <c r="AG90" s="514"/>
    </row>
    <row r="91" spans="18:33">
      <c r="R91" s="514"/>
      <c r="S91" s="514"/>
      <c r="T91" s="514"/>
      <c r="U91" s="514"/>
      <c r="V91" s="514"/>
      <c r="W91" s="514"/>
      <c r="X91" s="514"/>
      <c r="Y91" s="514"/>
      <c r="Z91" s="514"/>
      <c r="AA91" s="514"/>
      <c r="AB91" s="514"/>
      <c r="AC91" s="514"/>
      <c r="AD91" s="514"/>
      <c r="AE91" s="514"/>
      <c r="AF91" s="514"/>
      <c r="AG91" s="514"/>
    </row>
    <row r="92" spans="18:33">
      <c r="R92" s="514"/>
      <c r="S92" s="514"/>
      <c r="T92" s="514"/>
      <c r="U92" s="514"/>
      <c r="V92" s="514"/>
      <c r="W92" s="514"/>
      <c r="X92" s="514"/>
      <c r="Y92" s="514"/>
      <c r="Z92" s="514"/>
      <c r="AA92" s="514"/>
      <c r="AB92" s="514"/>
      <c r="AC92" s="514"/>
      <c r="AD92" s="514"/>
      <c r="AE92" s="514"/>
      <c r="AF92" s="514"/>
      <c r="AG92" s="514"/>
    </row>
    <row r="93" spans="18:33">
      <c r="R93" s="514"/>
      <c r="S93" s="514"/>
      <c r="T93" s="514"/>
      <c r="U93" s="514"/>
      <c r="V93" s="514"/>
      <c r="W93" s="514"/>
      <c r="X93" s="514"/>
      <c r="Y93" s="514"/>
      <c r="Z93" s="514"/>
      <c r="AA93" s="514"/>
      <c r="AB93" s="514"/>
      <c r="AC93" s="514"/>
      <c r="AD93" s="514"/>
      <c r="AE93" s="514"/>
      <c r="AF93" s="514"/>
      <c r="AG93" s="514"/>
    </row>
    <row r="94" spans="18:33">
      <c r="R94" s="514"/>
      <c r="S94" s="514"/>
      <c r="T94" s="514"/>
      <c r="U94" s="514"/>
      <c r="V94" s="514"/>
      <c r="W94" s="514"/>
      <c r="X94" s="514"/>
      <c r="Y94" s="514"/>
      <c r="Z94" s="514"/>
      <c r="AA94" s="514"/>
      <c r="AB94" s="514"/>
      <c r="AC94" s="514"/>
      <c r="AD94" s="514"/>
      <c r="AE94" s="514"/>
      <c r="AF94" s="514"/>
      <c r="AG94" s="514"/>
    </row>
    <row r="95" spans="18:33">
      <c r="R95" s="514"/>
      <c r="S95" s="514"/>
      <c r="T95" s="514"/>
      <c r="U95" s="514"/>
      <c r="V95" s="514"/>
      <c r="W95" s="514"/>
      <c r="X95" s="514"/>
      <c r="Y95" s="514"/>
      <c r="Z95" s="514"/>
      <c r="AA95" s="514"/>
      <c r="AB95" s="514"/>
      <c r="AC95" s="514"/>
      <c r="AD95" s="514"/>
      <c r="AE95" s="514"/>
      <c r="AF95" s="514"/>
      <c r="AG95" s="514"/>
    </row>
    <row r="96" spans="18:33">
      <c r="R96" s="514"/>
      <c r="S96" s="514"/>
      <c r="T96" s="514"/>
      <c r="U96" s="514"/>
      <c r="V96" s="514"/>
      <c r="W96" s="514"/>
      <c r="X96" s="514"/>
      <c r="Y96" s="514"/>
      <c r="Z96" s="514"/>
      <c r="AA96" s="514"/>
      <c r="AB96" s="514"/>
      <c r="AC96" s="514"/>
      <c r="AD96" s="514"/>
      <c r="AE96" s="514"/>
      <c r="AF96" s="514"/>
      <c r="AG96" s="514"/>
    </row>
    <row r="97" spans="18:33">
      <c r="R97" s="514"/>
      <c r="S97" s="514"/>
      <c r="T97" s="514"/>
      <c r="U97" s="514"/>
      <c r="V97" s="514"/>
      <c r="W97" s="514"/>
      <c r="X97" s="514"/>
      <c r="Y97" s="514"/>
      <c r="Z97" s="514"/>
      <c r="AA97" s="514"/>
      <c r="AB97" s="514"/>
      <c r="AC97" s="514"/>
      <c r="AD97" s="514"/>
      <c r="AE97" s="514"/>
      <c r="AF97" s="514"/>
      <c r="AG97" s="514"/>
    </row>
    <row r="98" spans="18:33">
      <c r="R98" s="514"/>
      <c r="S98" s="514"/>
      <c r="T98" s="514"/>
      <c r="U98" s="514"/>
      <c r="V98" s="514"/>
      <c r="W98" s="514"/>
      <c r="X98" s="514"/>
      <c r="Y98" s="514"/>
      <c r="Z98" s="514"/>
      <c r="AA98" s="514"/>
      <c r="AB98" s="514"/>
      <c r="AC98" s="514"/>
      <c r="AD98" s="514"/>
      <c r="AE98" s="514"/>
      <c r="AF98" s="514"/>
      <c r="AG98" s="514"/>
    </row>
    <row r="99" spans="18:33">
      <c r="R99" s="514"/>
      <c r="S99" s="514"/>
      <c r="T99" s="514"/>
      <c r="U99" s="514"/>
      <c r="V99" s="514"/>
      <c r="W99" s="514"/>
      <c r="X99" s="514"/>
      <c r="Y99" s="514"/>
      <c r="Z99" s="514"/>
      <c r="AA99" s="514"/>
      <c r="AB99" s="514"/>
      <c r="AC99" s="514"/>
      <c r="AD99" s="514"/>
      <c r="AE99" s="514"/>
      <c r="AF99" s="514"/>
      <c r="AG99" s="514"/>
    </row>
    <row r="100" spans="18:33">
      <c r="R100" s="514"/>
      <c r="S100" s="514"/>
      <c r="T100" s="514"/>
      <c r="U100" s="514"/>
      <c r="V100" s="514"/>
      <c r="W100" s="514"/>
      <c r="X100" s="514"/>
      <c r="Y100" s="514"/>
      <c r="Z100" s="514"/>
      <c r="AA100" s="514"/>
      <c r="AB100" s="514"/>
      <c r="AC100" s="514"/>
      <c r="AD100" s="514"/>
      <c r="AE100" s="514"/>
      <c r="AF100" s="514"/>
      <c r="AG100" s="514"/>
    </row>
    <row r="101" spans="18:33">
      <c r="R101" s="514"/>
      <c r="S101" s="514"/>
      <c r="T101" s="514"/>
      <c r="U101" s="514"/>
      <c r="V101" s="514"/>
      <c r="W101" s="514"/>
      <c r="X101" s="514"/>
      <c r="Y101" s="514"/>
      <c r="Z101" s="514"/>
      <c r="AA101" s="514"/>
      <c r="AB101" s="514"/>
      <c r="AC101" s="514"/>
      <c r="AD101" s="514"/>
      <c r="AE101" s="514"/>
      <c r="AF101" s="514"/>
      <c r="AG101" s="514"/>
    </row>
    <row r="102" spans="18:33">
      <c r="R102" s="514"/>
      <c r="S102" s="514"/>
      <c r="T102" s="514"/>
      <c r="U102" s="514"/>
      <c r="V102" s="514"/>
      <c r="W102" s="514"/>
      <c r="X102" s="514"/>
      <c r="Y102" s="514"/>
      <c r="Z102" s="514"/>
      <c r="AA102" s="514"/>
      <c r="AB102" s="514"/>
      <c r="AC102" s="514"/>
      <c r="AD102" s="514"/>
      <c r="AE102" s="514"/>
      <c r="AF102" s="514"/>
      <c r="AG102" s="514"/>
    </row>
    <row r="103" spans="18:33">
      <c r="R103" s="514"/>
      <c r="S103" s="514"/>
      <c r="T103" s="514"/>
      <c r="U103" s="514"/>
      <c r="V103" s="514"/>
      <c r="W103" s="514"/>
      <c r="X103" s="514"/>
      <c r="Y103" s="514"/>
      <c r="Z103" s="514"/>
      <c r="AA103" s="514"/>
      <c r="AB103" s="514"/>
      <c r="AC103" s="514"/>
      <c r="AD103" s="514"/>
      <c r="AE103" s="514"/>
      <c r="AF103" s="514"/>
      <c r="AG103" s="514"/>
    </row>
    <row r="104" spans="18:33">
      <c r="R104" s="514"/>
      <c r="S104" s="514"/>
      <c r="T104" s="514"/>
      <c r="U104" s="514"/>
      <c r="V104" s="514"/>
      <c r="W104" s="514"/>
      <c r="X104" s="514"/>
      <c r="Y104" s="514"/>
      <c r="Z104" s="514"/>
      <c r="AA104" s="514"/>
      <c r="AB104" s="514"/>
      <c r="AC104" s="514"/>
      <c r="AD104" s="514"/>
      <c r="AE104" s="514"/>
      <c r="AF104" s="514"/>
      <c r="AG104" s="514"/>
    </row>
    <row r="105" spans="18:33">
      <c r="R105" s="514"/>
      <c r="S105" s="514"/>
      <c r="T105" s="514"/>
      <c r="U105" s="514"/>
      <c r="V105" s="514"/>
      <c r="W105" s="514"/>
      <c r="X105" s="514"/>
      <c r="Y105" s="514"/>
      <c r="Z105" s="514"/>
      <c r="AA105" s="514"/>
      <c r="AB105" s="514"/>
      <c r="AC105" s="514"/>
      <c r="AD105" s="514"/>
      <c r="AE105" s="514"/>
      <c r="AF105" s="514"/>
      <c r="AG105" s="514"/>
    </row>
    <row r="106" spans="18:33">
      <c r="R106" s="514"/>
      <c r="S106" s="514"/>
      <c r="T106" s="514"/>
      <c r="U106" s="514"/>
      <c r="V106" s="514"/>
      <c r="W106" s="514"/>
      <c r="X106" s="514"/>
      <c r="Y106" s="514"/>
      <c r="Z106" s="514"/>
      <c r="AA106" s="514"/>
      <c r="AB106" s="514"/>
      <c r="AC106" s="514"/>
      <c r="AD106" s="514"/>
      <c r="AE106" s="514"/>
      <c r="AF106" s="514"/>
      <c r="AG106" s="514"/>
    </row>
    <row r="107" spans="18:33">
      <c r="R107" s="514"/>
      <c r="S107" s="514"/>
      <c r="T107" s="514"/>
      <c r="U107" s="514"/>
      <c r="V107" s="514"/>
      <c r="W107" s="514"/>
      <c r="X107" s="514"/>
      <c r="Y107" s="514"/>
      <c r="Z107" s="514"/>
      <c r="AA107" s="514"/>
      <c r="AB107" s="514"/>
      <c r="AC107" s="514"/>
      <c r="AD107" s="514"/>
      <c r="AE107" s="514"/>
      <c r="AF107" s="514"/>
      <c r="AG107" s="514"/>
    </row>
    <row r="108" spans="18:33">
      <c r="R108" s="514"/>
      <c r="S108" s="514"/>
      <c r="T108" s="514"/>
      <c r="U108" s="514"/>
      <c r="V108" s="514"/>
      <c r="W108" s="514"/>
      <c r="X108" s="514"/>
      <c r="Y108" s="514"/>
      <c r="Z108" s="514"/>
      <c r="AA108" s="514"/>
      <c r="AB108" s="514"/>
      <c r="AC108" s="514"/>
      <c r="AD108" s="514"/>
      <c r="AE108" s="514"/>
      <c r="AF108" s="514"/>
      <c r="AG108" s="514"/>
    </row>
    <row r="109" spans="18:33">
      <c r="R109" s="514"/>
      <c r="S109" s="514"/>
      <c r="T109" s="514"/>
      <c r="U109" s="514"/>
      <c r="V109" s="514"/>
      <c r="W109" s="514"/>
      <c r="X109" s="514"/>
      <c r="Y109" s="514"/>
      <c r="Z109" s="514"/>
      <c r="AA109" s="514"/>
      <c r="AB109" s="514"/>
      <c r="AC109" s="514"/>
      <c r="AD109" s="514"/>
      <c r="AE109" s="514"/>
      <c r="AF109" s="514"/>
      <c r="AG109" s="514"/>
    </row>
    <row r="110" spans="18:33">
      <c r="R110" s="514"/>
      <c r="S110" s="514"/>
      <c r="T110" s="514"/>
      <c r="U110" s="514"/>
      <c r="V110" s="514"/>
      <c r="W110" s="514"/>
      <c r="X110" s="514"/>
      <c r="Y110" s="514"/>
      <c r="Z110" s="514"/>
      <c r="AA110" s="514"/>
      <c r="AB110" s="514"/>
      <c r="AC110" s="514"/>
      <c r="AD110" s="514"/>
      <c r="AE110" s="514"/>
      <c r="AF110" s="514"/>
      <c r="AG110" s="514"/>
    </row>
    <row r="111" spans="18:33">
      <c r="R111" s="514"/>
      <c r="S111" s="514"/>
      <c r="T111" s="514"/>
      <c r="U111" s="514"/>
      <c r="V111" s="514"/>
      <c r="W111" s="514"/>
      <c r="X111" s="514"/>
      <c r="Y111" s="514"/>
      <c r="Z111" s="514"/>
      <c r="AA111" s="514"/>
      <c r="AB111" s="514"/>
      <c r="AC111" s="514"/>
      <c r="AD111" s="514"/>
      <c r="AE111" s="514"/>
      <c r="AF111" s="514"/>
      <c r="AG111" s="514"/>
    </row>
    <row r="112" spans="18:33">
      <c r="R112" s="514"/>
      <c r="S112" s="514"/>
      <c r="T112" s="514"/>
      <c r="U112" s="514"/>
      <c r="V112" s="514"/>
      <c r="W112" s="514"/>
      <c r="X112" s="514"/>
      <c r="Y112" s="514"/>
      <c r="Z112" s="514"/>
      <c r="AA112" s="514"/>
      <c r="AB112" s="514"/>
      <c r="AC112" s="514"/>
      <c r="AD112" s="514"/>
      <c r="AE112" s="514"/>
      <c r="AF112" s="514"/>
      <c r="AG112" s="514"/>
    </row>
    <row r="113" spans="18:33">
      <c r="R113" s="514"/>
      <c r="S113" s="514"/>
      <c r="T113" s="514"/>
      <c r="U113" s="514"/>
      <c r="V113" s="514"/>
      <c r="W113" s="514"/>
      <c r="X113" s="514"/>
      <c r="Y113" s="514"/>
      <c r="Z113" s="514"/>
      <c r="AA113" s="514"/>
      <c r="AB113" s="514"/>
      <c r="AC113" s="514"/>
      <c r="AD113" s="514"/>
      <c r="AE113" s="514"/>
      <c r="AF113" s="514"/>
      <c r="AG113" s="514"/>
    </row>
    <row r="114" spans="18:33">
      <c r="R114" s="514"/>
      <c r="S114" s="514"/>
      <c r="T114" s="514"/>
      <c r="U114" s="514"/>
      <c r="V114" s="514"/>
      <c r="W114" s="514"/>
      <c r="X114" s="514"/>
      <c r="Y114" s="514"/>
      <c r="Z114" s="514"/>
      <c r="AA114" s="514"/>
      <c r="AB114" s="514"/>
      <c r="AC114" s="514"/>
      <c r="AD114" s="514"/>
      <c r="AE114" s="514"/>
      <c r="AF114" s="514"/>
      <c r="AG114" s="514"/>
    </row>
    <row r="115" spans="18:33">
      <c r="R115" s="514"/>
      <c r="S115" s="514"/>
      <c r="T115" s="514"/>
      <c r="U115" s="514"/>
      <c r="V115" s="514"/>
      <c r="W115" s="514"/>
      <c r="X115" s="514"/>
      <c r="Y115" s="514"/>
      <c r="Z115" s="514"/>
      <c r="AA115" s="514"/>
      <c r="AB115" s="514"/>
      <c r="AC115" s="514"/>
      <c r="AD115" s="514"/>
      <c r="AE115" s="514"/>
      <c r="AF115" s="514"/>
      <c r="AG115" s="514"/>
    </row>
    <row r="116" spans="18:33">
      <c r="R116" s="514"/>
      <c r="S116" s="514"/>
      <c r="T116" s="514"/>
      <c r="U116" s="514"/>
      <c r="V116" s="514"/>
      <c r="W116" s="514"/>
      <c r="X116" s="514"/>
      <c r="Y116" s="514"/>
      <c r="Z116" s="514"/>
      <c r="AA116" s="514"/>
      <c r="AB116" s="514"/>
      <c r="AC116" s="514"/>
      <c r="AD116" s="514"/>
      <c r="AE116" s="514"/>
      <c r="AF116" s="514"/>
      <c r="AG116" s="514"/>
    </row>
    <row r="117" spans="18:33">
      <c r="R117" s="514"/>
      <c r="S117" s="514"/>
      <c r="T117" s="514"/>
      <c r="U117" s="514"/>
      <c r="V117" s="514"/>
      <c r="W117" s="514"/>
      <c r="X117" s="514"/>
      <c r="Y117" s="514"/>
      <c r="Z117" s="514"/>
      <c r="AA117" s="514"/>
      <c r="AB117" s="514"/>
      <c r="AC117" s="514"/>
      <c r="AD117" s="514"/>
      <c r="AE117" s="514"/>
      <c r="AF117" s="514"/>
      <c r="AG117" s="514"/>
    </row>
    <row r="118" spans="18:33">
      <c r="R118" s="514"/>
      <c r="S118" s="514"/>
      <c r="T118" s="514"/>
      <c r="U118" s="514"/>
      <c r="V118" s="514"/>
      <c r="W118" s="514"/>
      <c r="X118" s="514"/>
      <c r="Y118" s="514"/>
      <c r="Z118" s="514"/>
      <c r="AA118" s="514"/>
      <c r="AB118" s="514"/>
      <c r="AC118" s="514"/>
      <c r="AD118" s="514"/>
      <c r="AE118" s="514"/>
      <c r="AF118" s="514"/>
      <c r="AG118" s="514"/>
    </row>
    <row r="119" spans="18:33">
      <c r="R119" s="514"/>
      <c r="S119" s="514"/>
      <c r="T119" s="514"/>
      <c r="U119" s="514"/>
      <c r="V119" s="514"/>
      <c r="W119" s="514"/>
      <c r="X119" s="514"/>
      <c r="Y119" s="514"/>
      <c r="Z119" s="514"/>
      <c r="AA119" s="514"/>
      <c r="AB119" s="514"/>
      <c r="AC119" s="514"/>
      <c r="AD119" s="514"/>
      <c r="AE119" s="514"/>
      <c r="AF119" s="514"/>
      <c r="AG119" s="514"/>
    </row>
    <row r="120" spans="18:33">
      <c r="R120" s="514"/>
      <c r="S120" s="514"/>
      <c r="T120" s="514"/>
      <c r="U120" s="514"/>
      <c r="V120" s="514"/>
      <c r="W120" s="514"/>
      <c r="X120" s="514"/>
      <c r="Y120" s="514"/>
      <c r="Z120" s="514"/>
      <c r="AA120" s="514"/>
      <c r="AB120" s="514"/>
      <c r="AC120" s="514"/>
      <c r="AD120" s="514"/>
      <c r="AE120" s="514"/>
      <c r="AF120" s="514"/>
      <c r="AG120" s="514"/>
    </row>
    <row r="121" spans="18:33">
      <c r="R121" s="514"/>
      <c r="S121" s="514"/>
      <c r="T121" s="514"/>
      <c r="U121" s="514"/>
      <c r="V121" s="514"/>
      <c r="W121" s="514"/>
      <c r="X121" s="514"/>
      <c r="Y121" s="514"/>
      <c r="Z121" s="514"/>
      <c r="AA121" s="514"/>
      <c r="AB121" s="514"/>
      <c r="AC121" s="514"/>
      <c r="AD121" s="514"/>
      <c r="AE121" s="514"/>
      <c r="AF121" s="514"/>
      <c r="AG121" s="514"/>
    </row>
    <row r="122" spans="18:33">
      <c r="R122" s="514"/>
      <c r="S122" s="514"/>
      <c r="T122" s="514"/>
      <c r="U122" s="514"/>
      <c r="V122" s="514"/>
      <c r="W122" s="514"/>
      <c r="X122" s="514"/>
      <c r="Y122" s="514"/>
      <c r="Z122" s="514"/>
      <c r="AA122" s="514"/>
      <c r="AB122" s="514"/>
      <c r="AC122" s="514"/>
      <c r="AD122" s="514"/>
      <c r="AE122" s="514"/>
      <c r="AF122" s="514"/>
      <c r="AG122" s="514"/>
    </row>
    <row r="123" spans="18:33">
      <c r="R123" s="514"/>
      <c r="S123" s="514"/>
      <c r="T123" s="514"/>
      <c r="U123" s="514"/>
      <c r="V123" s="514"/>
      <c r="W123" s="514"/>
      <c r="X123" s="514"/>
      <c r="Y123" s="514"/>
      <c r="Z123" s="514"/>
      <c r="AA123" s="514"/>
      <c r="AB123" s="514"/>
      <c r="AC123" s="514"/>
      <c r="AD123" s="514"/>
      <c r="AE123" s="514"/>
      <c r="AF123" s="514"/>
      <c r="AG123" s="514"/>
    </row>
    <row r="124" spans="18:33">
      <c r="R124" s="514"/>
      <c r="S124" s="514"/>
      <c r="T124" s="514"/>
      <c r="U124" s="514"/>
      <c r="V124" s="514"/>
      <c r="W124" s="514"/>
      <c r="X124" s="514"/>
      <c r="Y124" s="514"/>
      <c r="Z124" s="514"/>
      <c r="AA124" s="514"/>
      <c r="AB124" s="514"/>
      <c r="AC124" s="514"/>
      <c r="AD124" s="514"/>
      <c r="AE124" s="514"/>
      <c r="AF124" s="514"/>
      <c r="AG124" s="514"/>
    </row>
    <row r="125" spans="18:33">
      <c r="R125" s="514"/>
      <c r="S125" s="514"/>
      <c r="T125" s="514"/>
      <c r="U125" s="514"/>
      <c r="V125" s="514"/>
      <c r="W125" s="514"/>
      <c r="X125" s="514"/>
      <c r="Y125" s="514"/>
      <c r="Z125" s="514"/>
      <c r="AA125" s="514"/>
      <c r="AB125" s="514"/>
      <c r="AC125" s="514"/>
      <c r="AD125" s="514"/>
      <c r="AE125" s="514"/>
      <c r="AF125" s="514"/>
      <c r="AG125" s="514"/>
    </row>
    <row r="126" spans="18:33">
      <c r="R126" s="514"/>
      <c r="S126" s="514"/>
      <c r="T126" s="514"/>
      <c r="U126" s="514"/>
      <c r="V126" s="514"/>
      <c r="W126" s="514"/>
      <c r="X126" s="514"/>
      <c r="Y126" s="514"/>
      <c r="Z126" s="514"/>
      <c r="AA126" s="514"/>
      <c r="AB126" s="514"/>
      <c r="AC126" s="514"/>
      <c r="AD126" s="514"/>
      <c r="AE126" s="514"/>
      <c r="AF126" s="514"/>
      <c r="AG126" s="514"/>
    </row>
    <row r="127" spans="18:33">
      <c r="R127" s="514"/>
      <c r="S127" s="514"/>
      <c r="T127" s="514"/>
      <c r="U127" s="514"/>
      <c r="V127" s="514"/>
      <c r="W127" s="514"/>
      <c r="X127" s="514"/>
      <c r="Y127" s="514"/>
      <c r="Z127" s="514"/>
      <c r="AA127" s="514"/>
      <c r="AB127" s="514"/>
      <c r="AC127" s="514"/>
      <c r="AD127" s="514"/>
      <c r="AE127" s="514"/>
      <c r="AF127" s="514"/>
      <c r="AG127" s="514"/>
    </row>
    <row r="128" spans="18:33">
      <c r="R128" s="514"/>
      <c r="S128" s="514"/>
      <c r="T128" s="514"/>
      <c r="U128" s="514"/>
      <c r="V128" s="514"/>
      <c r="W128" s="514"/>
      <c r="X128" s="514"/>
      <c r="Y128" s="514"/>
      <c r="Z128" s="514"/>
      <c r="AA128" s="514"/>
      <c r="AB128" s="514"/>
      <c r="AC128" s="514"/>
      <c r="AD128" s="514"/>
      <c r="AE128" s="514"/>
      <c r="AF128" s="514"/>
      <c r="AG128" s="514"/>
    </row>
    <row r="129" spans="18:33">
      <c r="R129" s="514"/>
      <c r="S129" s="514"/>
      <c r="T129" s="514"/>
      <c r="U129" s="514"/>
      <c r="V129" s="514"/>
      <c r="W129" s="514"/>
      <c r="X129" s="514"/>
      <c r="Y129" s="514"/>
      <c r="Z129" s="514"/>
      <c r="AA129" s="514"/>
      <c r="AB129" s="514"/>
      <c r="AC129" s="514"/>
      <c r="AD129" s="514"/>
      <c r="AE129" s="514"/>
      <c r="AF129" s="514"/>
      <c r="AG129" s="514"/>
    </row>
    <row r="130" spans="18:33">
      <c r="R130" s="514"/>
      <c r="S130" s="514"/>
      <c r="T130" s="514"/>
      <c r="U130" s="514"/>
      <c r="V130" s="514"/>
      <c r="W130" s="514"/>
      <c r="X130" s="514"/>
      <c r="Y130" s="514"/>
      <c r="Z130" s="514"/>
      <c r="AA130" s="514"/>
      <c r="AB130" s="514"/>
      <c r="AC130" s="514"/>
      <c r="AD130" s="514"/>
      <c r="AE130" s="514"/>
      <c r="AF130" s="514"/>
      <c r="AG130" s="514"/>
    </row>
    <row r="131" spans="18:33">
      <c r="R131" s="514"/>
      <c r="S131" s="514"/>
      <c r="T131" s="514"/>
      <c r="U131" s="514"/>
      <c r="V131" s="514"/>
      <c r="W131" s="514"/>
      <c r="X131" s="514"/>
      <c r="Y131" s="514"/>
      <c r="Z131" s="514"/>
      <c r="AA131" s="514"/>
      <c r="AB131" s="514"/>
      <c r="AC131" s="514"/>
      <c r="AD131" s="514"/>
      <c r="AE131" s="514"/>
      <c r="AF131" s="514"/>
      <c r="AG131" s="514"/>
    </row>
    <row r="132" spans="18:33">
      <c r="R132" s="514"/>
      <c r="S132" s="514"/>
      <c r="T132" s="514"/>
      <c r="U132" s="514"/>
      <c r="V132" s="514"/>
      <c r="W132" s="514"/>
      <c r="X132" s="514"/>
      <c r="Y132" s="514"/>
      <c r="Z132" s="514"/>
      <c r="AA132" s="514"/>
      <c r="AB132" s="514"/>
      <c r="AC132" s="514"/>
      <c r="AD132" s="514"/>
      <c r="AE132" s="514"/>
      <c r="AF132" s="514"/>
      <c r="AG132" s="514"/>
    </row>
    <row r="133" spans="18:33">
      <c r="R133" s="514"/>
      <c r="S133" s="514"/>
      <c r="T133" s="514"/>
      <c r="U133" s="514"/>
      <c r="V133" s="514"/>
      <c r="W133" s="514"/>
      <c r="X133" s="514"/>
      <c r="Y133" s="514"/>
      <c r="Z133" s="514"/>
      <c r="AA133" s="514"/>
      <c r="AB133" s="514"/>
      <c r="AC133" s="514"/>
      <c r="AD133" s="514"/>
      <c r="AE133" s="514"/>
      <c r="AF133" s="514"/>
      <c r="AG133" s="514"/>
    </row>
    <row r="134" spans="18:33">
      <c r="R134" s="514"/>
      <c r="S134" s="514"/>
      <c r="T134" s="514"/>
      <c r="U134" s="514"/>
      <c r="V134" s="514"/>
      <c r="W134" s="514"/>
      <c r="X134" s="514"/>
      <c r="Y134" s="514"/>
      <c r="Z134" s="514"/>
      <c r="AA134" s="514"/>
      <c r="AB134" s="514"/>
      <c r="AC134" s="514"/>
      <c r="AD134" s="514"/>
      <c r="AE134" s="514"/>
      <c r="AF134" s="514"/>
      <c r="AG134" s="514"/>
    </row>
    <row r="135" spans="18:33">
      <c r="R135" s="514"/>
      <c r="S135" s="514"/>
      <c r="T135" s="514"/>
      <c r="U135" s="514"/>
      <c r="V135" s="514"/>
      <c r="W135" s="514"/>
      <c r="X135" s="514"/>
      <c r="Y135" s="514"/>
      <c r="Z135" s="514"/>
      <c r="AA135" s="514"/>
      <c r="AB135" s="514"/>
      <c r="AC135" s="514"/>
      <c r="AD135" s="514"/>
      <c r="AE135" s="514"/>
      <c r="AF135" s="514"/>
      <c r="AG135" s="514"/>
    </row>
    <row r="136" spans="18:33">
      <c r="R136" s="514"/>
      <c r="S136" s="514"/>
      <c r="T136" s="514"/>
      <c r="U136" s="514"/>
      <c r="V136" s="514"/>
      <c r="W136" s="514"/>
      <c r="X136" s="514"/>
      <c r="Y136" s="514"/>
      <c r="Z136" s="514"/>
      <c r="AA136" s="514"/>
      <c r="AB136" s="514"/>
      <c r="AC136" s="514"/>
      <c r="AD136" s="514"/>
      <c r="AE136" s="514"/>
      <c r="AF136" s="514"/>
      <c r="AG136" s="514"/>
    </row>
    <row r="137" spans="18:33">
      <c r="R137" s="514"/>
      <c r="S137" s="514"/>
      <c r="T137" s="514"/>
      <c r="U137" s="514"/>
      <c r="V137" s="514"/>
      <c r="W137" s="514"/>
      <c r="X137" s="514"/>
      <c r="Y137" s="514"/>
      <c r="Z137" s="514"/>
      <c r="AA137" s="514"/>
      <c r="AB137" s="514"/>
      <c r="AC137" s="514"/>
      <c r="AD137" s="514"/>
      <c r="AE137" s="514"/>
      <c r="AF137" s="514"/>
      <c r="AG137" s="514"/>
    </row>
    <row r="138" spans="18:33">
      <c r="R138" s="514"/>
      <c r="S138" s="514"/>
      <c r="T138" s="514"/>
      <c r="U138" s="514"/>
      <c r="V138" s="514"/>
      <c r="W138" s="514"/>
      <c r="X138" s="514"/>
      <c r="Y138" s="514"/>
      <c r="Z138" s="514"/>
      <c r="AA138" s="514"/>
      <c r="AB138" s="514"/>
      <c r="AC138" s="514"/>
      <c r="AD138" s="514"/>
      <c r="AE138" s="514"/>
      <c r="AF138" s="514"/>
      <c r="AG138" s="514"/>
    </row>
    <row r="139" spans="18:33">
      <c r="R139" s="514"/>
      <c r="S139" s="514"/>
      <c r="T139" s="514"/>
      <c r="U139" s="514"/>
      <c r="V139" s="514"/>
      <c r="W139" s="514"/>
      <c r="X139" s="514"/>
      <c r="Y139" s="514"/>
      <c r="Z139" s="514"/>
      <c r="AA139" s="514"/>
      <c r="AB139" s="514"/>
      <c r="AC139" s="514"/>
      <c r="AD139" s="514"/>
      <c r="AE139" s="514"/>
      <c r="AF139" s="514"/>
      <c r="AG139" s="514"/>
    </row>
    <row r="140" spans="18:33">
      <c r="R140" s="514"/>
      <c r="S140" s="514"/>
      <c r="T140" s="514"/>
      <c r="U140" s="514"/>
      <c r="V140" s="514"/>
      <c r="W140" s="514"/>
      <c r="X140" s="514"/>
      <c r="Y140" s="514"/>
      <c r="Z140" s="514"/>
      <c r="AA140" s="514"/>
      <c r="AB140" s="514"/>
      <c r="AC140" s="514"/>
      <c r="AD140" s="514"/>
      <c r="AE140" s="514"/>
      <c r="AF140" s="514"/>
      <c r="AG140" s="514"/>
    </row>
    <row r="141" spans="18:33">
      <c r="R141" s="514"/>
      <c r="S141" s="514"/>
      <c r="T141" s="514"/>
      <c r="U141" s="514"/>
      <c r="V141" s="514"/>
      <c r="W141" s="514"/>
      <c r="X141" s="514"/>
      <c r="Y141" s="514"/>
      <c r="Z141" s="514"/>
      <c r="AA141" s="514"/>
      <c r="AB141" s="514"/>
      <c r="AC141" s="514"/>
      <c r="AD141" s="514"/>
      <c r="AE141" s="514"/>
      <c r="AF141" s="514"/>
      <c r="AG141" s="514"/>
    </row>
    <row r="142" spans="18:33">
      <c r="R142" s="514"/>
      <c r="S142" s="514"/>
      <c r="T142" s="514"/>
      <c r="U142" s="514"/>
      <c r="V142" s="514"/>
      <c r="W142" s="514"/>
      <c r="X142" s="514"/>
      <c r="Y142" s="514"/>
      <c r="Z142" s="514"/>
      <c r="AA142" s="514"/>
      <c r="AB142" s="514"/>
      <c r="AC142" s="514"/>
      <c r="AD142" s="514"/>
      <c r="AE142" s="514"/>
      <c r="AF142" s="514"/>
      <c r="AG142" s="514"/>
    </row>
    <row r="143" spans="18:33">
      <c r="R143" s="514"/>
      <c r="S143" s="514"/>
      <c r="T143" s="514"/>
      <c r="U143" s="514"/>
      <c r="V143" s="514"/>
      <c r="W143" s="514"/>
      <c r="X143" s="514"/>
      <c r="Y143" s="514"/>
      <c r="Z143" s="514"/>
      <c r="AA143" s="514"/>
      <c r="AB143" s="514"/>
      <c r="AC143" s="514"/>
      <c r="AD143" s="514"/>
      <c r="AE143" s="514"/>
      <c r="AF143" s="514"/>
      <c r="AG143" s="514"/>
    </row>
    <row r="144" spans="18:33">
      <c r="R144" s="514"/>
      <c r="S144" s="514"/>
      <c r="T144" s="514"/>
      <c r="U144" s="514"/>
      <c r="V144" s="514"/>
      <c r="W144" s="514"/>
      <c r="X144" s="514"/>
      <c r="Y144" s="514"/>
      <c r="Z144" s="514"/>
      <c r="AA144" s="514"/>
      <c r="AB144" s="514"/>
      <c r="AC144" s="514"/>
      <c r="AD144" s="514"/>
      <c r="AE144" s="514"/>
      <c r="AF144" s="514"/>
      <c r="AG144" s="514"/>
    </row>
    <row r="145" spans="18:33">
      <c r="R145" s="514"/>
      <c r="S145" s="514"/>
      <c r="T145" s="514"/>
      <c r="U145" s="514"/>
      <c r="V145" s="514"/>
      <c r="W145" s="514"/>
      <c r="X145" s="514"/>
      <c r="Y145" s="514"/>
      <c r="Z145" s="514"/>
      <c r="AA145" s="514"/>
      <c r="AB145" s="514"/>
      <c r="AC145" s="514"/>
      <c r="AD145" s="514"/>
      <c r="AE145" s="514"/>
      <c r="AF145" s="514"/>
      <c r="AG145" s="514"/>
    </row>
    <row r="146" spans="18:33">
      <c r="R146" s="514"/>
      <c r="S146" s="514"/>
      <c r="T146" s="514"/>
      <c r="U146" s="514"/>
      <c r="V146" s="514"/>
      <c r="W146" s="514"/>
      <c r="X146" s="514"/>
      <c r="Y146" s="514"/>
      <c r="Z146" s="514"/>
      <c r="AA146" s="514"/>
      <c r="AB146" s="514"/>
      <c r="AC146" s="514"/>
      <c r="AD146" s="514"/>
      <c r="AE146" s="514"/>
      <c r="AF146" s="514"/>
      <c r="AG146" s="514"/>
    </row>
    <row r="147" spans="18:33">
      <c r="R147" s="514"/>
      <c r="S147" s="514"/>
      <c r="T147" s="514"/>
      <c r="U147" s="514"/>
      <c r="V147" s="514"/>
      <c r="W147" s="514"/>
      <c r="X147" s="514"/>
      <c r="Y147" s="514"/>
      <c r="Z147" s="514"/>
      <c r="AA147" s="514"/>
      <c r="AB147" s="514"/>
      <c r="AC147" s="514"/>
      <c r="AD147" s="514"/>
      <c r="AE147" s="514"/>
      <c r="AF147" s="514"/>
      <c r="AG147" s="514"/>
    </row>
    <row r="148" spans="18:33">
      <c r="R148" s="514"/>
      <c r="S148" s="514"/>
      <c r="T148" s="514"/>
      <c r="U148" s="514"/>
      <c r="V148" s="514"/>
      <c r="W148" s="514"/>
      <c r="X148" s="514"/>
      <c r="Y148" s="514"/>
      <c r="Z148" s="514"/>
      <c r="AA148" s="514"/>
      <c r="AB148" s="514"/>
      <c r="AC148" s="514"/>
      <c r="AD148" s="514"/>
      <c r="AE148" s="514"/>
      <c r="AF148" s="514"/>
      <c r="AG148" s="514"/>
    </row>
    <row r="149" spans="18:33">
      <c r="R149" s="514"/>
      <c r="S149" s="514"/>
      <c r="T149" s="514"/>
      <c r="U149" s="514"/>
      <c r="V149" s="514"/>
      <c r="W149" s="514"/>
      <c r="X149" s="514"/>
      <c r="Y149" s="514"/>
      <c r="Z149" s="514"/>
      <c r="AA149" s="514"/>
      <c r="AB149" s="514"/>
      <c r="AC149" s="514"/>
      <c r="AD149" s="514"/>
      <c r="AE149" s="514"/>
      <c r="AF149" s="514"/>
      <c r="AG149" s="514"/>
    </row>
    <row r="150" spans="18:33">
      <c r="R150" s="514"/>
      <c r="S150" s="514"/>
      <c r="T150" s="514"/>
      <c r="U150" s="514"/>
      <c r="V150" s="514"/>
      <c r="W150" s="514"/>
      <c r="X150" s="514"/>
      <c r="Y150" s="514"/>
      <c r="Z150" s="514"/>
      <c r="AA150" s="514"/>
      <c r="AB150" s="514"/>
      <c r="AC150" s="514"/>
      <c r="AD150" s="514"/>
      <c r="AE150" s="514"/>
      <c r="AF150" s="514"/>
      <c r="AG150" s="514"/>
    </row>
    <row r="151" spans="18:33">
      <c r="R151" s="514"/>
      <c r="S151" s="514"/>
      <c r="T151" s="514"/>
      <c r="U151" s="514"/>
      <c r="V151" s="514"/>
      <c r="W151" s="514"/>
      <c r="X151" s="514"/>
      <c r="Y151" s="514"/>
      <c r="Z151" s="514"/>
      <c r="AA151" s="514"/>
      <c r="AB151" s="514"/>
      <c r="AC151" s="514"/>
      <c r="AD151" s="514"/>
      <c r="AE151" s="514"/>
      <c r="AF151" s="514"/>
      <c r="AG151" s="514"/>
    </row>
    <row r="152" spans="18:33">
      <c r="R152" s="514"/>
      <c r="S152" s="514"/>
      <c r="T152" s="514"/>
      <c r="U152" s="514"/>
      <c r="V152" s="514"/>
      <c r="W152" s="514"/>
      <c r="X152" s="514"/>
      <c r="Y152" s="514"/>
      <c r="Z152" s="514"/>
      <c r="AA152" s="514"/>
      <c r="AB152" s="514"/>
      <c r="AC152" s="514"/>
      <c r="AD152" s="514"/>
      <c r="AE152" s="514"/>
      <c r="AF152" s="514"/>
      <c r="AG152" s="514"/>
    </row>
    <row r="153" spans="18:33">
      <c r="R153" s="514"/>
      <c r="S153" s="514"/>
      <c r="T153" s="514"/>
      <c r="U153" s="514"/>
      <c r="V153" s="514"/>
      <c r="W153" s="514"/>
      <c r="X153" s="514"/>
      <c r="Y153" s="514"/>
      <c r="Z153" s="514"/>
      <c r="AA153" s="514"/>
      <c r="AB153" s="514"/>
      <c r="AC153" s="514"/>
      <c r="AD153" s="514"/>
      <c r="AE153" s="514"/>
      <c r="AF153" s="514"/>
      <c r="AG153" s="514"/>
    </row>
    <row r="154" spans="18:33">
      <c r="R154" s="514"/>
      <c r="S154" s="514"/>
      <c r="T154" s="514"/>
      <c r="U154" s="514"/>
      <c r="V154" s="514"/>
      <c r="W154" s="514"/>
      <c r="X154" s="514"/>
      <c r="Y154" s="514"/>
      <c r="Z154" s="514"/>
      <c r="AA154" s="514"/>
      <c r="AB154" s="514"/>
      <c r="AC154" s="514"/>
      <c r="AD154" s="514"/>
      <c r="AE154" s="514"/>
      <c r="AF154" s="514"/>
      <c r="AG154" s="514"/>
    </row>
    <row r="155" spans="18:33">
      <c r="R155" s="514"/>
      <c r="S155" s="514"/>
      <c r="T155" s="514"/>
      <c r="U155" s="514"/>
      <c r="V155" s="514"/>
      <c r="W155" s="514"/>
      <c r="X155" s="514"/>
      <c r="Y155" s="514"/>
      <c r="Z155" s="514"/>
      <c r="AA155" s="514"/>
      <c r="AB155" s="514"/>
      <c r="AC155" s="514"/>
      <c r="AD155" s="514"/>
      <c r="AE155" s="514"/>
      <c r="AF155" s="514"/>
      <c r="AG155" s="514"/>
    </row>
    <row r="156" spans="18:33">
      <c r="R156" s="514"/>
      <c r="S156" s="514"/>
      <c r="T156" s="514"/>
      <c r="U156" s="514"/>
      <c r="V156" s="514"/>
      <c r="W156" s="514"/>
      <c r="X156" s="514"/>
      <c r="Y156" s="514"/>
      <c r="Z156" s="514"/>
      <c r="AA156" s="514"/>
      <c r="AB156" s="514"/>
      <c r="AC156" s="514"/>
      <c r="AD156" s="514"/>
      <c r="AE156" s="514"/>
      <c r="AF156" s="514"/>
      <c r="AG156" s="514"/>
    </row>
    <row r="157" spans="18:33">
      <c r="R157" s="514"/>
      <c r="S157" s="514"/>
      <c r="T157" s="514"/>
      <c r="U157" s="514"/>
      <c r="V157" s="514"/>
      <c r="W157" s="514"/>
      <c r="X157" s="514"/>
      <c r="Y157" s="514"/>
      <c r="Z157" s="514"/>
      <c r="AA157" s="514"/>
      <c r="AB157" s="514"/>
      <c r="AC157" s="514"/>
      <c r="AD157" s="514"/>
      <c r="AE157" s="514"/>
      <c r="AF157" s="514"/>
      <c r="AG157" s="514"/>
    </row>
    <row r="158" spans="18:33">
      <c r="R158" s="514"/>
      <c r="S158" s="514"/>
      <c r="T158" s="514"/>
      <c r="U158" s="514"/>
      <c r="V158" s="514"/>
      <c r="W158" s="514"/>
      <c r="X158" s="514"/>
      <c r="Y158" s="514"/>
      <c r="Z158" s="514"/>
      <c r="AA158" s="514"/>
      <c r="AB158" s="514"/>
      <c r="AC158" s="514"/>
      <c r="AD158" s="514"/>
      <c r="AE158" s="514"/>
      <c r="AF158" s="514"/>
      <c r="AG158" s="514"/>
    </row>
    <row r="159" spans="18:33">
      <c r="R159" s="514"/>
      <c r="S159" s="514"/>
      <c r="T159" s="514"/>
      <c r="U159" s="514"/>
      <c r="V159" s="514"/>
      <c r="W159" s="514"/>
      <c r="X159" s="514"/>
      <c r="Y159" s="514"/>
      <c r="Z159" s="514"/>
      <c r="AA159" s="514"/>
      <c r="AB159" s="514"/>
      <c r="AC159" s="514"/>
      <c r="AD159" s="514"/>
      <c r="AE159" s="514"/>
      <c r="AF159" s="514"/>
      <c r="AG159" s="514"/>
    </row>
    <row r="160" spans="18:33">
      <c r="R160" s="514"/>
      <c r="S160" s="514"/>
      <c r="T160" s="514"/>
      <c r="U160" s="514"/>
      <c r="V160" s="514"/>
      <c r="W160" s="514"/>
      <c r="X160" s="514"/>
      <c r="Y160" s="514"/>
      <c r="Z160" s="514"/>
      <c r="AA160" s="514"/>
      <c r="AB160" s="514"/>
      <c r="AC160" s="514"/>
      <c r="AD160" s="514"/>
      <c r="AE160" s="514"/>
      <c r="AF160" s="514"/>
      <c r="AG160" s="514"/>
    </row>
    <row r="161" spans="18:33">
      <c r="R161" s="514"/>
      <c r="S161" s="514"/>
      <c r="T161" s="514"/>
      <c r="U161" s="514"/>
      <c r="V161" s="514"/>
      <c r="W161" s="514"/>
      <c r="X161" s="514"/>
      <c r="Y161" s="514"/>
      <c r="Z161" s="514"/>
      <c r="AA161" s="514"/>
      <c r="AB161" s="514"/>
      <c r="AC161" s="514"/>
      <c r="AD161" s="514"/>
      <c r="AE161" s="514"/>
      <c r="AF161" s="514"/>
      <c r="AG161" s="514"/>
    </row>
    <row r="162" spans="18:33">
      <c r="R162" s="514"/>
      <c r="S162" s="514"/>
      <c r="T162" s="514"/>
      <c r="U162" s="514"/>
      <c r="V162" s="514"/>
      <c r="W162" s="514"/>
      <c r="X162" s="514"/>
      <c r="Y162" s="514"/>
      <c r="Z162" s="514"/>
      <c r="AA162" s="514"/>
      <c r="AB162" s="514"/>
      <c r="AC162" s="514"/>
      <c r="AD162" s="514"/>
      <c r="AE162" s="514"/>
      <c r="AF162" s="514"/>
      <c r="AG162" s="514"/>
    </row>
    <row r="163" spans="18:33">
      <c r="R163" s="514"/>
      <c r="S163" s="514"/>
      <c r="T163" s="514"/>
      <c r="U163" s="514"/>
      <c r="V163" s="514"/>
      <c r="W163" s="514"/>
      <c r="X163" s="514"/>
      <c r="Y163" s="514"/>
      <c r="Z163" s="514"/>
      <c r="AA163" s="514"/>
      <c r="AB163" s="514"/>
      <c r="AC163" s="514"/>
      <c r="AD163" s="514"/>
      <c r="AE163" s="514"/>
      <c r="AF163" s="514"/>
      <c r="AG163" s="514"/>
    </row>
    <row r="164" spans="18:33">
      <c r="R164" s="514"/>
      <c r="S164" s="514"/>
      <c r="T164" s="514"/>
      <c r="U164" s="514"/>
      <c r="V164" s="514"/>
      <c r="W164" s="514"/>
      <c r="X164" s="514"/>
      <c r="Y164" s="514"/>
      <c r="Z164" s="514"/>
      <c r="AA164" s="514"/>
      <c r="AB164" s="514"/>
      <c r="AC164" s="514"/>
      <c r="AD164" s="514"/>
      <c r="AE164" s="514"/>
      <c r="AF164" s="514"/>
      <c r="AG164" s="514"/>
    </row>
    <row r="165" spans="18:33">
      <c r="R165" s="514"/>
      <c r="S165" s="514"/>
      <c r="T165" s="514"/>
      <c r="U165" s="514"/>
      <c r="V165" s="514"/>
      <c r="W165" s="514"/>
      <c r="X165" s="514"/>
      <c r="Y165" s="514"/>
      <c r="Z165" s="514"/>
      <c r="AA165" s="514"/>
      <c r="AB165" s="514"/>
      <c r="AC165" s="514"/>
      <c r="AD165" s="514"/>
      <c r="AE165" s="514"/>
      <c r="AF165" s="514"/>
      <c r="AG165" s="514"/>
    </row>
    <row r="166" spans="18:33">
      <c r="R166" s="514"/>
      <c r="S166" s="514"/>
      <c r="T166" s="514"/>
      <c r="U166" s="514"/>
      <c r="V166" s="514"/>
      <c r="W166" s="514"/>
      <c r="X166" s="514"/>
      <c r="Y166" s="514"/>
      <c r="Z166" s="514"/>
      <c r="AA166" s="514"/>
      <c r="AB166" s="514"/>
      <c r="AC166" s="514"/>
      <c r="AD166" s="514"/>
      <c r="AE166" s="514"/>
      <c r="AF166" s="514"/>
      <c r="AG166" s="514"/>
    </row>
    <row r="167" spans="18:33">
      <c r="R167" s="514"/>
      <c r="S167" s="514"/>
      <c r="T167" s="514"/>
      <c r="U167" s="514"/>
      <c r="V167" s="514"/>
      <c r="W167" s="514"/>
      <c r="X167" s="514"/>
      <c r="Y167" s="514"/>
      <c r="Z167" s="514"/>
      <c r="AA167" s="514"/>
      <c r="AB167" s="514"/>
      <c r="AC167" s="514"/>
      <c r="AD167" s="514"/>
      <c r="AE167" s="514"/>
      <c r="AF167" s="514"/>
      <c r="AG167" s="514"/>
    </row>
    <row r="168" spans="18:33">
      <c r="R168" s="514"/>
      <c r="S168" s="514"/>
      <c r="T168" s="514"/>
      <c r="U168" s="514"/>
      <c r="V168" s="514"/>
      <c r="W168" s="514"/>
      <c r="X168" s="514"/>
      <c r="Y168" s="514"/>
      <c r="Z168" s="514"/>
      <c r="AA168" s="514"/>
      <c r="AB168" s="514"/>
      <c r="AC168" s="514"/>
      <c r="AD168" s="514"/>
      <c r="AE168" s="514"/>
      <c r="AF168" s="514"/>
      <c r="AG168" s="514"/>
    </row>
    <row r="169" spans="18:33">
      <c r="R169" s="514"/>
      <c r="S169" s="514"/>
      <c r="T169" s="514"/>
      <c r="U169" s="514"/>
      <c r="V169" s="514"/>
      <c r="W169" s="514"/>
      <c r="X169" s="514"/>
      <c r="Y169" s="514"/>
      <c r="Z169" s="514"/>
      <c r="AA169" s="514"/>
      <c r="AB169" s="514"/>
      <c r="AC169" s="514"/>
      <c r="AD169" s="514"/>
      <c r="AE169" s="514"/>
      <c r="AF169" s="514"/>
      <c r="AG169" s="514"/>
    </row>
    <row r="170" spans="18:33">
      <c r="R170" s="514"/>
      <c r="S170" s="514"/>
      <c r="T170" s="514"/>
      <c r="U170" s="514"/>
      <c r="V170" s="514"/>
      <c r="W170" s="514"/>
      <c r="X170" s="514"/>
      <c r="Y170" s="514"/>
      <c r="Z170" s="514"/>
      <c r="AA170" s="514"/>
      <c r="AB170" s="514"/>
      <c r="AC170" s="514"/>
      <c r="AD170" s="514"/>
      <c r="AE170" s="514"/>
      <c r="AF170" s="514"/>
      <c r="AG170" s="514"/>
    </row>
    <row r="171" spans="18:33">
      <c r="R171" s="514"/>
      <c r="S171" s="514"/>
      <c r="T171" s="514"/>
      <c r="U171" s="514"/>
      <c r="V171" s="514"/>
      <c r="W171" s="514"/>
      <c r="X171" s="514"/>
      <c r="Y171" s="514"/>
      <c r="Z171" s="514"/>
      <c r="AA171" s="514"/>
      <c r="AB171" s="514"/>
      <c r="AC171" s="514"/>
      <c r="AD171" s="514"/>
      <c r="AE171" s="514"/>
      <c r="AF171" s="514"/>
      <c r="AG171" s="514"/>
    </row>
    <row r="172" spans="18:33">
      <c r="R172" s="514"/>
      <c r="S172" s="514"/>
      <c r="T172" s="514"/>
      <c r="U172" s="514"/>
      <c r="V172" s="514"/>
      <c r="W172" s="514"/>
      <c r="X172" s="514"/>
      <c r="Y172" s="514"/>
      <c r="Z172" s="514"/>
      <c r="AA172" s="514"/>
      <c r="AB172" s="514"/>
      <c r="AC172" s="514"/>
      <c r="AD172" s="514"/>
      <c r="AE172" s="514"/>
      <c r="AF172" s="514"/>
      <c r="AG172" s="514"/>
    </row>
    <row r="173" spans="18:33">
      <c r="R173" s="514"/>
      <c r="S173" s="514"/>
      <c r="T173" s="514"/>
      <c r="U173" s="514"/>
      <c r="V173" s="514"/>
      <c r="W173" s="514"/>
      <c r="X173" s="514"/>
      <c r="Y173" s="514"/>
      <c r="Z173" s="514"/>
      <c r="AA173" s="514"/>
      <c r="AB173" s="514"/>
      <c r="AC173" s="514"/>
      <c r="AD173" s="514"/>
      <c r="AE173" s="514"/>
      <c r="AF173" s="514"/>
      <c r="AG173" s="514"/>
    </row>
    <row r="174" spans="18:33">
      <c r="R174" s="514"/>
      <c r="S174" s="514"/>
      <c r="T174" s="514"/>
      <c r="U174" s="514"/>
      <c r="V174" s="514"/>
      <c r="W174" s="514"/>
      <c r="X174" s="514"/>
      <c r="Y174" s="514"/>
      <c r="Z174" s="514"/>
      <c r="AA174" s="514"/>
      <c r="AB174" s="514"/>
      <c r="AC174" s="514"/>
      <c r="AD174" s="514"/>
      <c r="AE174" s="514"/>
      <c r="AF174" s="514"/>
      <c r="AG174" s="514"/>
    </row>
    <row r="175" spans="18:33">
      <c r="R175" s="514"/>
      <c r="S175" s="514"/>
      <c r="T175" s="514"/>
      <c r="U175" s="514"/>
      <c r="V175" s="514"/>
      <c r="W175" s="514"/>
      <c r="X175" s="514"/>
      <c r="Y175" s="514"/>
      <c r="Z175" s="514"/>
      <c r="AA175" s="514"/>
      <c r="AB175" s="514"/>
      <c r="AC175" s="514"/>
      <c r="AD175" s="514"/>
      <c r="AE175" s="514"/>
      <c r="AF175" s="514"/>
      <c r="AG175" s="514"/>
    </row>
    <row r="176" spans="18:33">
      <c r="R176" s="514"/>
      <c r="S176" s="514"/>
      <c r="T176" s="514"/>
      <c r="U176" s="514"/>
      <c r="V176" s="514"/>
      <c r="W176" s="514"/>
      <c r="X176" s="514"/>
      <c r="Y176" s="514"/>
      <c r="Z176" s="514"/>
      <c r="AA176" s="514"/>
      <c r="AB176" s="514"/>
      <c r="AC176" s="514"/>
      <c r="AD176" s="514"/>
      <c r="AE176" s="514"/>
      <c r="AF176" s="514"/>
      <c r="AG176" s="514"/>
    </row>
    <row r="177" spans="18:33">
      <c r="R177" s="514"/>
      <c r="S177" s="514"/>
      <c r="T177" s="514"/>
      <c r="U177" s="514"/>
      <c r="V177" s="514"/>
      <c r="W177" s="514"/>
      <c r="X177" s="514"/>
      <c r="Y177" s="514"/>
      <c r="Z177" s="514"/>
      <c r="AA177" s="514"/>
      <c r="AB177" s="514"/>
      <c r="AC177" s="514"/>
      <c r="AD177" s="514"/>
      <c r="AE177" s="514"/>
      <c r="AF177" s="514"/>
      <c r="AG177" s="514"/>
    </row>
    <row r="178" spans="18:33">
      <c r="R178" s="514"/>
      <c r="S178" s="514"/>
      <c r="T178" s="514"/>
      <c r="U178" s="514"/>
      <c r="V178" s="514"/>
      <c r="W178" s="514"/>
      <c r="X178" s="514"/>
      <c r="Y178" s="514"/>
      <c r="Z178" s="514"/>
      <c r="AA178" s="514"/>
      <c r="AB178" s="514"/>
      <c r="AC178" s="514"/>
      <c r="AD178" s="514"/>
      <c r="AE178" s="514"/>
      <c r="AF178" s="514"/>
      <c r="AG178" s="514"/>
    </row>
    <row r="179" spans="18:33">
      <c r="R179" s="514"/>
      <c r="S179" s="514"/>
      <c r="T179" s="514"/>
      <c r="U179" s="514"/>
      <c r="V179" s="514"/>
      <c r="W179" s="514"/>
      <c r="X179" s="514"/>
      <c r="Y179" s="514"/>
      <c r="Z179" s="514"/>
      <c r="AA179" s="514"/>
      <c r="AB179" s="514"/>
      <c r="AC179" s="514"/>
      <c r="AD179" s="514"/>
      <c r="AE179" s="514"/>
      <c r="AF179" s="514"/>
      <c r="AG179" s="514"/>
    </row>
    <row r="180" spans="18:33">
      <c r="R180" s="514"/>
      <c r="S180" s="514"/>
      <c r="T180" s="514"/>
      <c r="U180" s="514"/>
      <c r="V180" s="514"/>
      <c r="W180" s="514"/>
      <c r="X180" s="514"/>
      <c r="Y180" s="514"/>
      <c r="Z180" s="514"/>
      <c r="AA180" s="514"/>
      <c r="AB180" s="514"/>
      <c r="AC180" s="514"/>
      <c r="AD180" s="514"/>
      <c r="AE180" s="514"/>
      <c r="AF180" s="514"/>
      <c r="AG180" s="514"/>
    </row>
    <row r="181" spans="18:33">
      <c r="R181" s="514"/>
      <c r="S181" s="514"/>
      <c r="T181" s="514"/>
      <c r="U181" s="514"/>
      <c r="V181" s="514"/>
      <c r="W181" s="514"/>
      <c r="X181" s="514"/>
      <c r="Y181" s="514"/>
      <c r="Z181" s="514"/>
      <c r="AA181" s="514"/>
      <c r="AB181" s="514"/>
      <c r="AC181" s="514"/>
      <c r="AD181" s="514"/>
      <c r="AE181" s="514"/>
      <c r="AF181" s="514"/>
      <c r="AG181" s="514"/>
    </row>
    <row r="182" spans="18:33">
      <c r="R182" s="514"/>
      <c r="S182" s="514"/>
      <c r="T182" s="514"/>
      <c r="U182" s="514"/>
      <c r="V182" s="514"/>
      <c r="W182" s="514"/>
      <c r="X182" s="514"/>
      <c r="Y182" s="514"/>
      <c r="Z182" s="514"/>
      <c r="AA182" s="514"/>
      <c r="AB182" s="514"/>
      <c r="AC182" s="514"/>
      <c r="AD182" s="514"/>
      <c r="AE182" s="514"/>
      <c r="AF182" s="514"/>
      <c r="AG182" s="514"/>
    </row>
    <row r="183" spans="18:33">
      <c r="R183" s="514"/>
      <c r="S183" s="514"/>
      <c r="T183" s="514"/>
      <c r="U183" s="514"/>
      <c r="V183" s="514"/>
      <c r="W183" s="514"/>
      <c r="X183" s="514"/>
      <c r="Y183" s="514"/>
      <c r="Z183" s="514"/>
      <c r="AA183" s="514"/>
      <c r="AB183" s="514"/>
      <c r="AC183" s="514"/>
      <c r="AD183" s="514"/>
      <c r="AE183" s="514"/>
      <c r="AF183" s="514"/>
      <c r="AG183" s="514"/>
    </row>
    <row r="184" spans="18:33">
      <c r="R184" s="514"/>
      <c r="S184" s="514"/>
      <c r="T184" s="514"/>
      <c r="U184" s="514"/>
      <c r="V184" s="514"/>
      <c r="W184" s="514"/>
      <c r="X184" s="514"/>
      <c r="Y184" s="514"/>
      <c r="Z184" s="514"/>
      <c r="AA184" s="514"/>
      <c r="AB184" s="514"/>
      <c r="AC184" s="514"/>
      <c r="AD184" s="514"/>
      <c r="AE184" s="514"/>
      <c r="AF184" s="514"/>
      <c r="AG184" s="514"/>
    </row>
    <row r="185" spans="18:33">
      <c r="R185" s="514"/>
      <c r="S185" s="514"/>
      <c r="T185" s="514"/>
      <c r="U185" s="514"/>
      <c r="V185" s="514"/>
      <c r="W185" s="514"/>
      <c r="X185" s="514"/>
      <c r="Y185" s="514"/>
      <c r="Z185" s="514"/>
      <c r="AA185" s="514"/>
      <c r="AB185" s="514"/>
      <c r="AC185" s="514"/>
      <c r="AD185" s="514"/>
      <c r="AE185" s="514"/>
      <c r="AF185" s="514"/>
      <c r="AG185" s="514"/>
    </row>
    <row r="186" spans="18:33">
      <c r="R186" s="514"/>
      <c r="S186" s="514"/>
      <c r="T186" s="514"/>
      <c r="U186" s="514"/>
      <c r="V186" s="514"/>
      <c r="W186" s="514"/>
      <c r="X186" s="514"/>
      <c r="Y186" s="514"/>
      <c r="Z186" s="514"/>
      <c r="AA186" s="514"/>
      <c r="AB186" s="514"/>
      <c r="AC186" s="514"/>
      <c r="AD186" s="514"/>
      <c r="AE186" s="514"/>
      <c r="AF186" s="514"/>
      <c r="AG186" s="514"/>
    </row>
    <row r="187" spans="18:33">
      <c r="R187" s="514"/>
      <c r="S187" s="514"/>
      <c r="T187" s="514"/>
      <c r="U187" s="514"/>
      <c r="V187" s="514"/>
      <c r="W187" s="514"/>
      <c r="X187" s="514"/>
      <c r="Y187" s="514"/>
      <c r="Z187" s="514"/>
      <c r="AA187" s="514"/>
      <c r="AB187" s="514"/>
      <c r="AC187" s="514"/>
      <c r="AD187" s="514"/>
      <c r="AE187" s="514"/>
      <c r="AF187" s="514"/>
      <c r="AG187" s="514"/>
    </row>
    <row r="188" spans="18:33">
      <c r="R188" s="514"/>
      <c r="S188" s="514"/>
      <c r="T188" s="514"/>
      <c r="U188" s="514"/>
      <c r="V188" s="514"/>
      <c r="W188" s="514"/>
      <c r="X188" s="514"/>
      <c r="Y188" s="514"/>
      <c r="Z188" s="514"/>
      <c r="AA188" s="514"/>
      <c r="AB188" s="514"/>
      <c r="AC188" s="514"/>
      <c r="AD188" s="514"/>
      <c r="AE188" s="514"/>
      <c r="AF188" s="514"/>
      <c r="AG188" s="514"/>
    </row>
    <row r="189" spans="18:33">
      <c r="R189" s="514"/>
      <c r="S189" s="514"/>
      <c r="T189" s="514"/>
      <c r="U189" s="514"/>
      <c r="V189" s="514"/>
      <c r="W189" s="514"/>
      <c r="X189" s="514"/>
      <c r="Y189" s="514"/>
      <c r="Z189" s="514"/>
      <c r="AA189" s="514"/>
      <c r="AB189" s="514"/>
      <c r="AC189" s="514"/>
      <c r="AD189" s="514"/>
      <c r="AE189" s="514"/>
      <c r="AF189" s="514"/>
      <c r="AG189" s="514"/>
    </row>
    <row r="190" spans="18:33">
      <c r="R190" s="514"/>
      <c r="S190" s="514"/>
      <c r="T190" s="514"/>
      <c r="U190" s="514"/>
      <c r="V190" s="514"/>
      <c r="W190" s="514"/>
      <c r="X190" s="514"/>
      <c r="Y190" s="514"/>
      <c r="Z190" s="514"/>
      <c r="AA190" s="514"/>
      <c r="AB190" s="514"/>
      <c r="AC190" s="514"/>
      <c r="AD190" s="514"/>
      <c r="AE190" s="514"/>
      <c r="AF190" s="514"/>
      <c r="AG190" s="514"/>
    </row>
    <row r="191" spans="18:33">
      <c r="R191" s="514"/>
      <c r="S191" s="514"/>
      <c r="T191" s="514"/>
      <c r="U191" s="514"/>
      <c r="V191" s="514"/>
      <c r="W191" s="514"/>
      <c r="X191" s="514"/>
      <c r="Y191" s="514"/>
      <c r="Z191" s="514"/>
      <c r="AA191" s="514"/>
      <c r="AB191" s="514"/>
      <c r="AC191" s="514"/>
      <c r="AD191" s="514"/>
      <c r="AE191" s="514"/>
      <c r="AF191" s="514"/>
      <c r="AG191" s="514"/>
    </row>
    <row r="192" spans="18:33">
      <c r="R192" s="514"/>
      <c r="S192" s="514"/>
      <c r="T192" s="514"/>
      <c r="U192" s="514"/>
      <c r="V192" s="514"/>
      <c r="W192" s="514"/>
      <c r="X192" s="514"/>
      <c r="Y192" s="514"/>
      <c r="Z192" s="514"/>
      <c r="AA192" s="514"/>
      <c r="AB192" s="514"/>
      <c r="AC192" s="514"/>
      <c r="AD192" s="514"/>
      <c r="AE192" s="514"/>
      <c r="AF192" s="514"/>
      <c r="AG192" s="514"/>
    </row>
    <row r="193" spans="18:33">
      <c r="R193" s="514"/>
      <c r="S193" s="514"/>
      <c r="T193" s="514"/>
      <c r="U193" s="514"/>
      <c r="V193" s="514"/>
      <c r="W193" s="514"/>
      <c r="X193" s="514"/>
      <c r="Y193" s="514"/>
      <c r="Z193" s="514"/>
      <c r="AA193" s="514"/>
      <c r="AB193" s="514"/>
      <c r="AC193" s="514"/>
      <c r="AD193" s="514"/>
      <c r="AE193" s="514"/>
      <c r="AF193" s="514"/>
      <c r="AG193" s="514"/>
    </row>
    <row r="194" spans="18:33">
      <c r="R194" s="514"/>
      <c r="S194" s="514"/>
      <c r="T194" s="514"/>
      <c r="U194" s="514"/>
      <c r="V194" s="514"/>
      <c r="W194" s="514"/>
      <c r="X194" s="514"/>
      <c r="Y194" s="514"/>
      <c r="Z194" s="514"/>
      <c r="AA194" s="514"/>
      <c r="AB194" s="514"/>
      <c r="AC194" s="514"/>
      <c r="AD194" s="514"/>
      <c r="AE194" s="514"/>
      <c r="AF194" s="514"/>
      <c r="AG194" s="514"/>
    </row>
    <row r="195" spans="18:33">
      <c r="R195" s="514"/>
      <c r="S195" s="514"/>
      <c r="T195" s="514"/>
      <c r="U195" s="514"/>
      <c r="V195" s="514"/>
      <c r="W195" s="514"/>
      <c r="X195" s="514"/>
      <c r="Y195" s="514"/>
      <c r="Z195" s="514"/>
      <c r="AA195" s="514"/>
      <c r="AB195" s="514"/>
      <c r="AC195" s="514"/>
      <c r="AD195" s="514"/>
      <c r="AE195" s="514"/>
      <c r="AF195" s="514"/>
      <c r="AG195" s="514"/>
    </row>
    <row r="196" spans="18:33">
      <c r="R196" s="514"/>
      <c r="S196" s="514"/>
      <c r="T196" s="514"/>
      <c r="U196" s="514"/>
      <c r="V196" s="514"/>
      <c r="W196" s="514"/>
      <c r="X196" s="514"/>
      <c r="Y196" s="514"/>
      <c r="Z196" s="514"/>
      <c r="AA196" s="514"/>
      <c r="AB196" s="514"/>
      <c r="AC196" s="514"/>
      <c r="AD196" s="514"/>
      <c r="AE196" s="514"/>
      <c r="AF196" s="514"/>
      <c r="AG196" s="514"/>
    </row>
    <row r="197" spans="18:33">
      <c r="R197" s="514"/>
      <c r="S197" s="514"/>
      <c r="T197" s="514"/>
      <c r="U197" s="514"/>
      <c r="V197" s="514"/>
      <c r="W197" s="514"/>
      <c r="X197" s="514"/>
      <c r="Y197" s="514"/>
      <c r="Z197" s="514"/>
      <c r="AA197" s="514"/>
      <c r="AB197" s="514"/>
      <c r="AC197" s="514"/>
      <c r="AD197" s="514"/>
      <c r="AE197" s="514"/>
      <c r="AF197" s="514"/>
      <c r="AG197" s="514"/>
    </row>
    <row r="198" spans="18:33">
      <c r="R198" s="514"/>
      <c r="S198" s="514"/>
      <c r="T198" s="514"/>
      <c r="U198" s="514"/>
      <c r="V198" s="514"/>
      <c r="W198" s="514"/>
      <c r="X198" s="514"/>
      <c r="Y198" s="514"/>
      <c r="Z198" s="514"/>
      <c r="AA198" s="514"/>
      <c r="AB198" s="514"/>
      <c r="AC198" s="514"/>
      <c r="AD198" s="514"/>
      <c r="AE198" s="514"/>
      <c r="AF198" s="514"/>
      <c r="AG198" s="514"/>
    </row>
  </sheetData>
  <hyperlinks>
    <hyperlink ref="A5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9E03A"/>
    <pageSetUpPr fitToPage="1"/>
  </sheetPr>
  <dimension ref="A1:AI47"/>
  <sheetViews>
    <sheetView showGridLines="0" showZeros="0" zoomScale="130" zoomScaleNormal="130" workbookViewId="0">
      <pane ySplit="7" topLeftCell="A8" activePane="bottomLeft" state="frozen"/>
      <selection pane="bottomLeft"/>
    </sheetView>
  </sheetViews>
  <sheetFormatPr baseColWidth="10" defaultRowHeight="16.5"/>
  <cols>
    <col min="1" max="1" width="10.28515625" style="229" customWidth="1"/>
    <col min="2" max="2" width="7" style="229" customWidth="1"/>
    <col min="3" max="10" width="7.28515625" style="229" customWidth="1"/>
    <col min="11" max="11" width="7.85546875" style="229" customWidth="1"/>
    <col min="12" max="12" width="7.5703125" style="229" customWidth="1"/>
    <col min="13" max="15" width="7.85546875" style="229" customWidth="1"/>
    <col min="16" max="17" width="9.28515625" style="229" customWidth="1"/>
    <col min="18" max="18" width="11.42578125" style="229" customWidth="1"/>
    <col min="19" max="20" width="5.7109375" style="2116" customWidth="1"/>
    <col min="21" max="34" width="5.7109375" style="229" customWidth="1"/>
    <col min="35" max="16384" width="11.42578125" style="229"/>
  </cols>
  <sheetData>
    <row r="1" spans="1:35" ht="78" customHeight="1">
      <c r="A1" s="882" t="s">
        <v>106</v>
      </c>
      <c r="B1" s="2197"/>
      <c r="C1" s="2197"/>
      <c r="D1" s="2197"/>
      <c r="E1" s="2197"/>
      <c r="F1" s="2197"/>
      <c r="G1" s="2197"/>
      <c r="H1" s="2197"/>
      <c r="I1" s="2197"/>
      <c r="J1" s="2197"/>
      <c r="K1" s="2197"/>
      <c r="L1" s="2197"/>
      <c r="M1" s="2197"/>
      <c r="N1" s="2197"/>
      <c r="O1" s="2197"/>
      <c r="P1" s="2197"/>
    </row>
    <row r="2" spans="1:35" s="1993" customFormat="1">
      <c r="A2" s="884" t="s">
        <v>190</v>
      </c>
      <c r="B2" s="884"/>
      <c r="C2" s="884"/>
      <c r="D2" s="884"/>
      <c r="E2" s="884"/>
      <c r="F2" s="884"/>
      <c r="G2" s="884"/>
      <c r="H2" s="884"/>
      <c r="I2" s="884"/>
      <c r="J2" s="884"/>
      <c r="K2" s="884"/>
      <c r="L2" s="884"/>
      <c r="M2" s="884"/>
      <c r="N2" s="884"/>
      <c r="O2" s="884"/>
      <c r="P2" s="884"/>
      <c r="S2" s="2198"/>
      <c r="T2" s="2198"/>
    </row>
    <row r="3" spans="1:35" s="1993" customFormat="1" ht="13.5" customHeight="1">
      <c r="A3" s="884" t="s">
        <v>27</v>
      </c>
      <c r="B3" s="884"/>
      <c r="C3" s="884"/>
      <c r="D3" s="884"/>
      <c r="E3" s="884"/>
      <c r="F3" s="884"/>
      <c r="G3" s="884"/>
      <c r="H3" s="884"/>
      <c r="I3" s="884"/>
      <c r="J3" s="884"/>
      <c r="K3" s="884"/>
      <c r="L3" s="884"/>
      <c r="M3" s="884"/>
      <c r="N3" s="884"/>
      <c r="O3" s="884"/>
      <c r="P3" s="884"/>
      <c r="S3" s="2198"/>
      <c r="T3" s="2198"/>
    </row>
    <row r="4" spans="1:35" s="1993" customFormat="1" ht="13.5" customHeight="1">
      <c r="A4" s="884" t="s">
        <v>205</v>
      </c>
      <c r="B4" s="884"/>
      <c r="C4" s="884"/>
      <c r="D4" s="884"/>
      <c r="E4" s="884"/>
      <c r="F4" s="884"/>
      <c r="G4" s="884"/>
      <c r="H4" s="884"/>
      <c r="I4" s="884"/>
      <c r="J4" s="884"/>
      <c r="K4" s="884"/>
      <c r="L4" s="884"/>
      <c r="M4" s="884"/>
      <c r="N4" s="884"/>
      <c r="O4" s="884"/>
      <c r="P4" s="884"/>
      <c r="S4" s="2198"/>
      <c r="T4" s="2198"/>
    </row>
    <row r="5" spans="1:35" s="1993" customFormat="1" ht="13.5" customHeight="1">
      <c r="A5" s="884" t="s">
        <v>206</v>
      </c>
      <c r="B5" s="884"/>
      <c r="C5" s="884"/>
      <c r="D5" s="884"/>
      <c r="E5" s="884"/>
      <c r="F5" s="884"/>
      <c r="G5" s="884"/>
      <c r="H5" s="884"/>
      <c r="I5" s="884"/>
      <c r="J5" s="884"/>
      <c r="K5" s="884"/>
      <c r="L5" s="884"/>
      <c r="M5" s="884"/>
      <c r="N5" s="884"/>
      <c r="O5" s="884"/>
      <c r="P5" s="884"/>
      <c r="S5" s="2198"/>
      <c r="T5" s="2198"/>
    </row>
    <row r="6" spans="1:35" s="1993" customFormat="1" ht="13.5" customHeight="1">
      <c r="A6" s="2199" t="s">
        <v>204</v>
      </c>
      <c r="B6" s="2199"/>
      <c r="C6" s="2199"/>
      <c r="D6" s="2199"/>
      <c r="E6" s="2199"/>
      <c r="F6" s="2199"/>
      <c r="G6" s="2199"/>
      <c r="H6" s="2199"/>
      <c r="I6" s="2199"/>
      <c r="J6" s="2199"/>
      <c r="K6" s="2199"/>
      <c r="L6" s="2199"/>
      <c r="M6" s="2199"/>
      <c r="N6" s="2199"/>
      <c r="O6" s="2199"/>
      <c r="P6" s="2199"/>
      <c r="S6" s="2198"/>
      <c r="T6" s="2198"/>
    </row>
    <row r="7" spans="1:35" ht="30" customHeight="1">
      <c r="A7" s="2200" t="s">
        <v>180</v>
      </c>
      <c r="B7" s="401" t="s">
        <v>24</v>
      </c>
      <c r="C7" s="400" t="s">
        <v>23</v>
      </c>
      <c r="D7" s="400" t="s">
        <v>22</v>
      </c>
      <c r="E7" s="400" t="s">
        <v>21</v>
      </c>
      <c r="F7" s="400" t="s">
        <v>20</v>
      </c>
      <c r="G7" s="400" t="s">
        <v>19</v>
      </c>
      <c r="H7" s="400" t="s">
        <v>18</v>
      </c>
      <c r="I7" s="400" t="s">
        <v>203</v>
      </c>
      <c r="J7" s="400" t="s">
        <v>1</v>
      </c>
      <c r="K7" s="2201" t="s">
        <v>16</v>
      </c>
      <c r="L7" s="2202" t="s">
        <v>15</v>
      </c>
      <c r="M7" s="401" t="s">
        <v>4</v>
      </c>
      <c r="N7" s="400" t="s">
        <v>2142</v>
      </c>
      <c r="O7" s="2203" t="s">
        <v>202</v>
      </c>
      <c r="P7" s="2204" t="s">
        <v>201</v>
      </c>
      <c r="R7" s="2205"/>
      <c r="U7" s="2205"/>
    </row>
    <row r="8" spans="1:35" ht="11.25" customHeight="1">
      <c r="A8" s="2206" t="s">
        <v>187</v>
      </c>
      <c r="B8" s="2206"/>
      <c r="C8" s="2206"/>
      <c r="D8" s="2206"/>
      <c r="E8" s="2206"/>
      <c r="F8" s="2206"/>
      <c r="G8" s="2206"/>
      <c r="H8" s="2206"/>
      <c r="I8" s="2206"/>
      <c r="J8" s="2206"/>
      <c r="K8" s="2206"/>
      <c r="L8" s="2206"/>
      <c r="M8" s="2206"/>
      <c r="N8" s="2206"/>
      <c r="O8" s="2206"/>
      <c r="P8" s="2207"/>
      <c r="R8" s="677"/>
      <c r="U8" s="1310"/>
      <c r="V8" s="1310"/>
      <c r="W8" s="1310"/>
      <c r="X8" s="1310"/>
      <c r="Y8" s="1310"/>
      <c r="Z8" s="1310"/>
      <c r="AA8" s="1310"/>
      <c r="AB8" s="1310"/>
      <c r="AC8" s="1310"/>
      <c r="AD8" s="1310"/>
      <c r="AE8" s="2208"/>
      <c r="AF8" s="2209"/>
      <c r="AG8" s="1365"/>
      <c r="AH8" s="2210"/>
      <c r="AI8" s="677"/>
    </row>
    <row r="9" spans="1:35" ht="11.25" customHeight="1">
      <c r="A9" s="2211" t="s">
        <v>13</v>
      </c>
      <c r="B9" s="2212">
        <v>3788.049</v>
      </c>
      <c r="C9" s="2212">
        <v>2912.1959999999999</v>
      </c>
      <c r="D9" s="2212">
        <v>1054.3109999999999</v>
      </c>
      <c r="E9" s="2212">
        <v>664.24599999999998</v>
      </c>
      <c r="F9" s="2212">
        <v>825.09199999999998</v>
      </c>
      <c r="G9" s="2212">
        <v>688.24099999999999</v>
      </c>
      <c r="H9" s="2212">
        <v>609.55899999999997</v>
      </c>
      <c r="I9" s="2212">
        <v>601.56399999999996</v>
      </c>
      <c r="J9" s="2212">
        <v>897.44100000000003</v>
      </c>
      <c r="K9" s="2212">
        <v>587.26700000000005</v>
      </c>
      <c r="L9" s="2212">
        <v>646.45699999999999</v>
      </c>
      <c r="M9" s="2212">
        <v>832.63599999999997</v>
      </c>
      <c r="N9" s="2213">
        <v>329.952</v>
      </c>
      <c r="O9" s="2213">
        <v>9243.9</v>
      </c>
      <c r="P9" s="2214">
        <v>14437.011</v>
      </c>
      <c r="Q9" s="2215"/>
      <c r="R9" s="677"/>
      <c r="U9" s="2216"/>
      <c r="V9" s="2216"/>
      <c r="W9" s="2216"/>
      <c r="X9" s="2216"/>
      <c r="Y9" s="2216"/>
      <c r="Z9" s="2216"/>
      <c r="AA9" s="2216"/>
      <c r="AB9" s="2216"/>
      <c r="AC9" s="2216"/>
      <c r="AD9" s="2216"/>
      <c r="AE9" s="2210"/>
      <c r="AF9" s="2210"/>
      <c r="AG9" s="2216"/>
      <c r="AH9" s="2216"/>
      <c r="AI9" s="677"/>
    </row>
    <row r="10" spans="1:35" ht="11.25" customHeight="1">
      <c r="A10" s="2211" t="s">
        <v>11</v>
      </c>
      <c r="B10" s="2212">
        <v>1839.3979999999999</v>
      </c>
      <c r="C10" s="2212">
        <v>4113.5929999999998</v>
      </c>
      <c r="D10" s="2212">
        <v>1389.883</v>
      </c>
      <c r="E10" s="2212">
        <v>652.95799999999997</v>
      </c>
      <c r="F10" s="2212">
        <v>782.69299999999998</v>
      </c>
      <c r="G10" s="2212"/>
      <c r="H10" s="2212"/>
      <c r="I10" s="2212"/>
      <c r="J10" s="2212"/>
      <c r="K10" s="2212"/>
      <c r="L10" s="2212"/>
      <c r="M10" s="2212"/>
      <c r="N10" s="2213"/>
      <c r="O10" s="2213">
        <v>8778.5</v>
      </c>
      <c r="P10" s="2214"/>
      <c r="Q10" s="2215"/>
      <c r="R10" s="677"/>
      <c r="U10" s="1310"/>
      <c r="V10" s="1310"/>
      <c r="W10" s="1310"/>
      <c r="X10" s="1310"/>
      <c r="Y10" s="1310"/>
      <c r="Z10" s="1310"/>
      <c r="AA10" s="1310"/>
      <c r="AB10" s="1310"/>
      <c r="AC10" s="1310"/>
      <c r="AD10" s="1310"/>
      <c r="AE10" s="2217"/>
      <c r="AF10" s="2209"/>
      <c r="AG10" s="2218"/>
      <c r="AH10" s="2210"/>
      <c r="AI10" s="677"/>
    </row>
    <row r="11" spans="1:35" ht="11.25" customHeight="1">
      <c r="A11" s="2206" t="s">
        <v>200</v>
      </c>
      <c r="B11" s="2219"/>
      <c r="C11" s="2219"/>
      <c r="D11" s="2219"/>
      <c r="E11" s="2219"/>
      <c r="F11" s="2219"/>
      <c r="G11" s="2219"/>
      <c r="H11" s="2219"/>
      <c r="I11" s="2219"/>
      <c r="J11" s="2219"/>
      <c r="K11" s="2219"/>
      <c r="L11" s="2219"/>
      <c r="M11" s="2219"/>
      <c r="N11" s="2220"/>
      <c r="O11" s="2206"/>
      <c r="P11" s="2221"/>
      <c r="Q11" s="1328"/>
      <c r="R11" s="677"/>
      <c r="U11" s="2216"/>
      <c r="V11" s="2216"/>
      <c r="W11" s="2216"/>
      <c r="X11" s="2216"/>
      <c r="Y11" s="2216"/>
      <c r="Z11" s="2216"/>
      <c r="AA11" s="2216"/>
      <c r="AB11" s="2216"/>
      <c r="AC11" s="2216"/>
      <c r="AD11" s="2216"/>
      <c r="AE11" s="2210"/>
      <c r="AF11" s="2210"/>
      <c r="AG11" s="2216"/>
      <c r="AH11" s="2216"/>
      <c r="AI11" s="677"/>
    </row>
    <row r="12" spans="1:35" ht="11.25" customHeight="1">
      <c r="A12" s="2211" t="s">
        <v>13</v>
      </c>
      <c r="B12" s="2212">
        <v>90.397000000000006</v>
      </c>
      <c r="C12" s="2212">
        <v>35.176000000000002</v>
      </c>
      <c r="D12" s="2212">
        <v>62.82</v>
      </c>
      <c r="E12" s="2212">
        <v>28.167999999999999</v>
      </c>
      <c r="F12" s="2212">
        <v>19.93</v>
      </c>
      <c r="G12" s="2212">
        <v>7.7640000000000002</v>
      </c>
      <c r="H12" s="2212">
        <v>6.92</v>
      </c>
      <c r="I12" s="2212">
        <v>7.2270000000000003</v>
      </c>
      <c r="J12" s="2212">
        <v>4.2229999999999999</v>
      </c>
      <c r="K12" s="2212">
        <v>4.0529999999999999</v>
      </c>
      <c r="L12" s="2212">
        <v>3.2989999999999999</v>
      </c>
      <c r="M12" s="2212">
        <v>5.0279999999999996</v>
      </c>
      <c r="N12" s="2213">
        <v>0.19900000000000001</v>
      </c>
      <c r="O12" s="2213">
        <v>236.5</v>
      </c>
      <c r="P12" s="2214">
        <v>275.20400000000001</v>
      </c>
      <c r="Q12" s="1328"/>
      <c r="R12" s="677"/>
      <c r="U12" s="1310"/>
      <c r="V12" s="1310"/>
      <c r="W12" s="1310"/>
      <c r="X12" s="1310"/>
      <c r="Y12" s="1310"/>
      <c r="Z12" s="1310"/>
      <c r="AA12" s="1310"/>
      <c r="AB12" s="1310"/>
      <c r="AC12" s="1310"/>
      <c r="AD12" s="1310"/>
      <c r="AE12" s="2217"/>
      <c r="AF12" s="2209"/>
      <c r="AG12" s="1365"/>
      <c r="AH12" s="1365"/>
      <c r="AI12" s="677"/>
    </row>
    <row r="13" spans="1:35" ht="11.25" customHeight="1">
      <c r="A13" s="2211" t="s">
        <v>11</v>
      </c>
      <c r="B13" s="2212">
        <v>65.650000000000006</v>
      </c>
      <c r="C13" s="2212">
        <v>39.447000000000003</v>
      </c>
      <c r="D13" s="2212">
        <v>13.166</v>
      </c>
      <c r="E13" s="2212">
        <v>16.824000000000002</v>
      </c>
      <c r="F13" s="2212">
        <v>13.361000000000001</v>
      </c>
      <c r="G13" s="2212"/>
      <c r="H13" s="2212"/>
      <c r="I13" s="2212"/>
      <c r="J13" s="2212"/>
      <c r="K13" s="2212"/>
      <c r="L13" s="2212"/>
      <c r="M13" s="2212"/>
      <c r="N13" s="2213"/>
      <c r="O13" s="2213">
        <v>148.4</v>
      </c>
      <c r="P13" s="2214"/>
      <c r="Q13" s="1328"/>
      <c r="R13" s="677"/>
      <c r="U13" s="2216"/>
      <c r="V13" s="2216"/>
      <c r="W13" s="2216"/>
      <c r="X13" s="2216"/>
      <c r="Y13" s="2216"/>
      <c r="Z13" s="2216"/>
      <c r="AA13" s="2216"/>
      <c r="AB13" s="2216"/>
      <c r="AC13" s="2216"/>
      <c r="AD13" s="2216"/>
      <c r="AE13" s="2210"/>
      <c r="AF13" s="2210"/>
      <c r="AG13" s="2216"/>
      <c r="AH13" s="2216"/>
      <c r="AI13" s="677"/>
    </row>
    <row r="14" spans="1:35" ht="11.25" customHeight="1">
      <c r="A14" s="2206" t="s">
        <v>185</v>
      </c>
      <c r="B14" s="2219"/>
      <c r="C14" s="2219"/>
      <c r="D14" s="2219"/>
      <c r="E14" s="2219"/>
      <c r="F14" s="2219"/>
      <c r="G14" s="2219"/>
      <c r="H14" s="2219"/>
      <c r="I14" s="2219"/>
      <c r="J14" s="2219"/>
      <c r="K14" s="2219"/>
      <c r="L14" s="2219"/>
      <c r="M14" s="2219"/>
      <c r="N14" s="2220"/>
      <c r="O14" s="2206"/>
      <c r="P14" s="2221"/>
      <c r="R14" s="677"/>
      <c r="U14" s="1310"/>
      <c r="V14" s="1310"/>
      <c r="W14" s="1310"/>
      <c r="X14" s="1310"/>
      <c r="Y14" s="1310"/>
      <c r="Z14" s="1310"/>
      <c r="AA14" s="1310"/>
      <c r="AB14" s="1310"/>
      <c r="AC14" s="1310"/>
      <c r="AD14" s="1310"/>
      <c r="AE14" s="2217"/>
      <c r="AF14" s="2209"/>
      <c r="AG14" s="1365"/>
      <c r="AH14" s="1365"/>
      <c r="AI14" s="677"/>
    </row>
    <row r="15" spans="1:35" ht="11.25" customHeight="1">
      <c r="A15" s="2211" t="s">
        <v>13</v>
      </c>
      <c r="B15" s="2212">
        <v>719.90800000000002</v>
      </c>
      <c r="C15" s="2212">
        <v>707.62199999999996</v>
      </c>
      <c r="D15" s="2212">
        <v>133.102</v>
      </c>
      <c r="E15" s="2212">
        <v>39.448</v>
      </c>
      <c r="F15" s="2212">
        <v>60.462000000000003</v>
      </c>
      <c r="G15" s="2212">
        <v>42.671999999999997</v>
      </c>
      <c r="H15" s="2212">
        <v>42.683</v>
      </c>
      <c r="I15" s="2212">
        <v>36.561</v>
      </c>
      <c r="J15" s="2212">
        <v>42.564</v>
      </c>
      <c r="K15" s="2212">
        <v>31.358000000000001</v>
      </c>
      <c r="L15" s="2212">
        <v>39.201000000000001</v>
      </c>
      <c r="M15" s="2212">
        <v>42.396000000000001</v>
      </c>
      <c r="N15" s="2213">
        <v>72.991</v>
      </c>
      <c r="O15" s="2213">
        <v>1660.5</v>
      </c>
      <c r="P15" s="2214">
        <v>2010.9680000000001</v>
      </c>
      <c r="R15" s="677"/>
      <c r="U15" s="1310"/>
      <c r="V15" s="1310"/>
      <c r="W15" s="1310"/>
      <c r="X15" s="1310"/>
      <c r="Y15" s="1310"/>
      <c r="Z15" s="1310"/>
      <c r="AA15" s="1310"/>
      <c r="AB15" s="1310"/>
      <c r="AC15" s="1310"/>
      <c r="AD15" s="1310"/>
      <c r="AE15" s="2210"/>
      <c r="AF15" s="2209"/>
      <c r="AG15" s="1365"/>
      <c r="AH15" s="1365"/>
      <c r="AI15" s="677"/>
    </row>
    <row r="16" spans="1:35" ht="11.25" customHeight="1">
      <c r="A16" s="2211" t="s">
        <v>11</v>
      </c>
      <c r="B16" s="2212">
        <v>185.65899999999999</v>
      </c>
      <c r="C16" s="2212">
        <v>918.85599999999999</v>
      </c>
      <c r="D16" s="2212">
        <v>195.30699999999999</v>
      </c>
      <c r="E16" s="2212">
        <v>51.220999999999997</v>
      </c>
      <c r="F16" s="2212">
        <v>51.984000000000002</v>
      </c>
      <c r="G16" s="2212"/>
      <c r="H16" s="2212"/>
      <c r="I16" s="2212"/>
      <c r="J16" s="2212"/>
      <c r="K16" s="2212"/>
      <c r="L16" s="2212"/>
      <c r="M16" s="2212"/>
      <c r="N16" s="2213"/>
      <c r="O16" s="2213">
        <v>1403</v>
      </c>
      <c r="P16" s="2214"/>
      <c r="R16" s="677"/>
      <c r="U16" s="1310"/>
      <c r="V16" s="1310"/>
      <c r="W16" s="1310"/>
      <c r="X16" s="1310"/>
      <c r="Y16" s="1310"/>
      <c r="Z16" s="1310"/>
      <c r="AA16" s="1310"/>
      <c r="AB16" s="1310"/>
      <c r="AC16" s="1310"/>
      <c r="AD16" s="1310"/>
      <c r="AE16" s="2210"/>
      <c r="AF16" s="2209"/>
      <c r="AG16" s="1365"/>
      <c r="AH16" s="1365"/>
      <c r="AI16" s="677"/>
    </row>
    <row r="17" spans="1:35" ht="11.25" customHeight="1">
      <c r="A17" s="2206" t="s">
        <v>199</v>
      </c>
      <c r="B17" s="2219"/>
      <c r="C17" s="2219"/>
      <c r="D17" s="2219"/>
      <c r="E17" s="2219"/>
      <c r="F17" s="2219"/>
      <c r="G17" s="2219"/>
      <c r="H17" s="2219"/>
      <c r="I17" s="2219"/>
      <c r="J17" s="2219"/>
      <c r="K17" s="2219"/>
      <c r="L17" s="2219"/>
      <c r="M17" s="2219"/>
      <c r="N17" s="2220"/>
      <c r="O17" s="2222"/>
      <c r="P17" s="2207"/>
      <c r="R17" s="677"/>
      <c r="U17" s="1310"/>
      <c r="V17" s="1310"/>
      <c r="W17" s="1310"/>
      <c r="X17" s="1310"/>
      <c r="Y17" s="1310"/>
      <c r="Z17" s="1310"/>
      <c r="AA17" s="1310"/>
      <c r="AB17" s="1310"/>
      <c r="AC17" s="1310"/>
      <c r="AD17" s="1310"/>
      <c r="AE17" s="2217"/>
      <c r="AF17" s="2209"/>
      <c r="AG17" s="1365"/>
      <c r="AH17" s="1365"/>
      <c r="AI17" s="677"/>
    </row>
    <row r="18" spans="1:35" ht="11.25" customHeight="1">
      <c r="A18" s="2211" t="s">
        <v>13</v>
      </c>
      <c r="B18" s="2212">
        <v>492.75900000000001</v>
      </c>
      <c r="C18" s="2212">
        <v>280.666</v>
      </c>
      <c r="D18" s="2212">
        <v>99.203999999999994</v>
      </c>
      <c r="E18" s="2212">
        <v>37.82</v>
      </c>
      <c r="F18" s="2212">
        <v>45.621000000000002</v>
      </c>
      <c r="G18" s="2212">
        <v>38.29</v>
      </c>
      <c r="H18" s="2212">
        <v>27.972999999999999</v>
      </c>
      <c r="I18" s="2212">
        <v>27.132999999999999</v>
      </c>
      <c r="J18" s="2212">
        <v>38.405999999999999</v>
      </c>
      <c r="K18" s="2212">
        <v>25.536999999999999</v>
      </c>
      <c r="L18" s="2212">
        <v>29.527999999999999</v>
      </c>
      <c r="M18" s="2212">
        <v>59.667000000000002</v>
      </c>
      <c r="N18" s="2213">
        <v>73.182000000000002</v>
      </c>
      <c r="O18" s="2213">
        <v>956.1</v>
      </c>
      <c r="P18" s="2214">
        <v>1275.7859999999998</v>
      </c>
      <c r="R18" s="677"/>
      <c r="U18" s="2216"/>
      <c r="V18" s="2216"/>
      <c r="W18" s="2216"/>
      <c r="X18" s="2216"/>
      <c r="Y18" s="2216"/>
      <c r="Z18" s="2216"/>
      <c r="AA18" s="2216"/>
      <c r="AB18" s="2216"/>
      <c r="AC18" s="2216"/>
      <c r="AD18" s="2216"/>
      <c r="AE18" s="2210"/>
      <c r="AF18" s="2210"/>
      <c r="AG18" s="2216"/>
      <c r="AH18" s="2216"/>
      <c r="AI18" s="677"/>
    </row>
    <row r="19" spans="1:35" ht="11.25" customHeight="1">
      <c r="A19" s="2211" t="s">
        <v>11</v>
      </c>
      <c r="B19" s="2212">
        <v>286.03100000000001</v>
      </c>
      <c r="C19" s="2212">
        <v>244.762</v>
      </c>
      <c r="D19" s="2212">
        <v>88.878</v>
      </c>
      <c r="E19" s="2212">
        <v>41.213000000000001</v>
      </c>
      <c r="F19" s="2212">
        <v>36.265000000000001</v>
      </c>
      <c r="G19" s="2212"/>
      <c r="H19" s="2212"/>
      <c r="I19" s="2212"/>
      <c r="J19" s="2212"/>
      <c r="K19" s="2212"/>
      <c r="L19" s="2212"/>
      <c r="M19" s="2212"/>
      <c r="N19" s="2213"/>
      <c r="O19" s="2213">
        <v>697.1</v>
      </c>
      <c r="P19" s="2214"/>
      <c r="R19" s="677"/>
      <c r="U19" s="1310"/>
      <c r="V19" s="1310"/>
      <c r="W19" s="1310"/>
      <c r="X19" s="1310"/>
      <c r="Y19" s="1310"/>
      <c r="Z19" s="1310"/>
      <c r="AA19" s="1310"/>
      <c r="AB19" s="1310"/>
      <c r="AC19" s="1310"/>
      <c r="AD19" s="1310"/>
      <c r="AE19" s="2217"/>
      <c r="AF19" s="2209"/>
      <c r="AG19" s="1365"/>
      <c r="AH19" s="1365"/>
      <c r="AI19" s="677"/>
    </row>
    <row r="20" spans="1:35" ht="11.25" customHeight="1">
      <c r="A20" s="2206" t="s">
        <v>198</v>
      </c>
      <c r="B20" s="2219"/>
      <c r="C20" s="2219"/>
      <c r="D20" s="2219"/>
      <c r="E20" s="2219"/>
      <c r="F20" s="2219"/>
      <c r="G20" s="2219"/>
      <c r="H20" s="2219"/>
      <c r="I20" s="2219"/>
      <c r="J20" s="2219"/>
      <c r="K20" s="2219"/>
      <c r="L20" s="2219"/>
      <c r="M20" s="2219"/>
      <c r="N20" s="2220"/>
      <c r="O20" s="2222"/>
      <c r="P20" s="2207"/>
      <c r="R20" s="677"/>
      <c r="U20" s="2216"/>
      <c r="V20" s="2216"/>
      <c r="W20" s="2216"/>
      <c r="X20" s="2216"/>
      <c r="Y20" s="2216"/>
      <c r="Z20" s="2216"/>
      <c r="AA20" s="2216"/>
      <c r="AB20" s="2216"/>
      <c r="AC20" s="2216"/>
      <c r="AD20" s="2216"/>
      <c r="AE20" s="2210"/>
      <c r="AF20" s="2210"/>
      <c r="AG20" s="2216"/>
      <c r="AH20" s="2216"/>
      <c r="AI20" s="677"/>
    </row>
    <row r="21" spans="1:35" ht="11.25" customHeight="1">
      <c r="A21" s="2211" t="s">
        <v>13</v>
      </c>
      <c r="B21" s="2212">
        <v>3009.9569999999999</v>
      </c>
      <c r="C21" s="2212">
        <v>370.858</v>
      </c>
      <c r="D21" s="2212">
        <v>152.81</v>
      </c>
      <c r="E21" s="2212">
        <v>78.771000000000001</v>
      </c>
      <c r="F21" s="2212">
        <v>154.41399999999999</v>
      </c>
      <c r="G21" s="2212">
        <v>105.214</v>
      </c>
      <c r="H21" s="2212">
        <v>112.84699999999999</v>
      </c>
      <c r="I21" s="2212">
        <v>240.19</v>
      </c>
      <c r="J21" s="2212">
        <v>200.065</v>
      </c>
      <c r="K21" s="2212">
        <v>190.06299999999999</v>
      </c>
      <c r="L21" s="2212">
        <v>210.899</v>
      </c>
      <c r="M21" s="2212">
        <v>233.87100000000001</v>
      </c>
      <c r="N21" s="2213">
        <v>109.777</v>
      </c>
      <c r="O21" s="2213">
        <v>3766.8</v>
      </c>
      <c r="P21" s="2214">
        <v>5169.7360000000008</v>
      </c>
      <c r="Q21" s="414"/>
      <c r="R21" s="677"/>
      <c r="U21" s="1310"/>
      <c r="V21" s="1310"/>
      <c r="W21" s="1310"/>
      <c r="X21" s="1310"/>
      <c r="Y21" s="1310"/>
      <c r="Z21" s="1310"/>
      <c r="AA21" s="1310"/>
      <c r="AB21" s="1310"/>
      <c r="AC21" s="1310"/>
      <c r="AD21" s="1310"/>
      <c r="AE21" s="2217"/>
      <c r="AF21" s="2209"/>
      <c r="AG21" s="2218"/>
      <c r="AH21" s="1365"/>
      <c r="AI21" s="677"/>
    </row>
    <row r="22" spans="1:35" ht="11.25" customHeight="1">
      <c r="A22" s="2211" t="s">
        <v>11</v>
      </c>
      <c r="B22" s="2212">
        <v>3063.3310000000001</v>
      </c>
      <c r="C22" s="2212">
        <v>343.56</v>
      </c>
      <c r="D22" s="2212">
        <v>207.42400000000001</v>
      </c>
      <c r="E22" s="2212">
        <v>96.804000000000002</v>
      </c>
      <c r="F22" s="2212">
        <v>144.887</v>
      </c>
      <c r="G22" s="2212"/>
      <c r="H22" s="2212"/>
      <c r="I22" s="2212"/>
      <c r="J22" s="2212"/>
      <c r="K22" s="2212"/>
      <c r="L22" s="2212"/>
      <c r="M22" s="2212"/>
      <c r="N22" s="2213"/>
      <c r="O22" s="2213">
        <v>3856</v>
      </c>
      <c r="P22" s="2214"/>
      <c r="R22" s="677"/>
      <c r="U22" s="2216"/>
      <c r="V22" s="2216"/>
      <c r="W22" s="2216"/>
      <c r="X22" s="2216"/>
      <c r="Y22" s="2216"/>
      <c r="Z22" s="2216"/>
      <c r="AA22" s="2216"/>
      <c r="AB22" s="2216"/>
      <c r="AC22" s="2216"/>
      <c r="AD22" s="2216"/>
      <c r="AE22" s="2210"/>
      <c r="AF22" s="2210"/>
      <c r="AG22" s="1365"/>
      <c r="AH22" s="1365"/>
      <c r="AI22" s="677"/>
    </row>
    <row r="23" spans="1:35" ht="11.25" customHeight="1">
      <c r="A23" s="2206" t="s">
        <v>183</v>
      </c>
      <c r="B23" s="2219"/>
      <c r="C23" s="2219"/>
      <c r="D23" s="2219"/>
      <c r="E23" s="2219"/>
      <c r="F23" s="2219"/>
      <c r="G23" s="2219"/>
      <c r="H23" s="2219"/>
      <c r="I23" s="2219"/>
      <c r="J23" s="2219"/>
      <c r="K23" s="2219"/>
      <c r="L23" s="2219"/>
      <c r="M23" s="2219"/>
      <c r="N23" s="2220"/>
      <c r="O23" s="2222"/>
      <c r="P23" s="2207"/>
      <c r="R23" s="677"/>
      <c r="U23" s="2223"/>
      <c r="V23" s="2223"/>
      <c r="W23" s="2223"/>
      <c r="X23" s="2223"/>
      <c r="Y23" s="2223"/>
      <c r="Z23" s="2223"/>
      <c r="AA23" s="2223"/>
      <c r="AB23" s="2223"/>
      <c r="AC23" s="2223"/>
      <c r="AD23" s="2223"/>
      <c r="AE23" s="2224"/>
      <c r="AF23" s="2225"/>
      <c r="AG23" s="2226"/>
      <c r="AH23" s="2227"/>
      <c r="AI23" s="677"/>
    </row>
    <row r="24" spans="1:35" ht="11.25" customHeight="1">
      <c r="A24" s="2211" t="s">
        <v>13</v>
      </c>
      <c r="B24" s="2212">
        <v>59.301000000000002</v>
      </c>
      <c r="C24" s="2212">
        <v>117.48</v>
      </c>
      <c r="D24" s="2212">
        <v>32.710999999999999</v>
      </c>
      <c r="E24" s="2212">
        <v>13.707000000000001</v>
      </c>
      <c r="F24" s="2212">
        <v>14.847</v>
      </c>
      <c r="G24" s="2212">
        <v>11.068</v>
      </c>
      <c r="H24" s="2212">
        <v>13.148999999999999</v>
      </c>
      <c r="I24" s="2212">
        <v>12.888999999999999</v>
      </c>
      <c r="J24" s="2212">
        <v>14.976000000000001</v>
      </c>
      <c r="K24" s="2212">
        <v>12.529</v>
      </c>
      <c r="L24" s="2212">
        <v>12.815</v>
      </c>
      <c r="M24" s="2212">
        <v>12.381</v>
      </c>
      <c r="N24" s="2213">
        <v>35.384999999999998</v>
      </c>
      <c r="O24" s="2213">
        <v>238</v>
      </c>
      <c r="P24" s="2214">
        <v>363.23800000000006</v>
      </c>
      <c r="R24" s="677"/>
      <c r="U24" s="677"/>
      <c r="V24" s="677"/>
      <c r="W24" s="677"/>
      <c r="X24" s="677"/>
      <c r="Y24" s="677"/>
      <c r="Z24" s="677"/>
      <c r="AA24" s="677"/>
      <c r="AB24" s="677"/>
      <c r="AC24" s="677"/>
      <c r="AD24" s="677"/>
      <c r="AE24" s="677"/>
      <c r="AF24" s="677"/>
      <c r="AG24" s="677"/>
      <c r="AH24" s="677"/>
      <c r="AI24" s="677"/>
    </row>
    <row r="25" spans="1:35" ht="11.25" customHeight="1">
      <c r="A25" s="2211" t="s">
        <v>11</v>
      </c>
      <c r="B25" s="2212">
        <v>26.489000000000001</v>
      </c>
      <c r="C25" s="2212">
        <v>55.701999999999998</v>
      </c>
      <c r="D25" s="2212">
        <v>30.096</v>
      </c>
      <c r="E25" s="2212">
        <v>11.154</v>
      </c>
      <c r="F25" s="2212">
        <v>11.387</v>
      </c>
      <c r="G25" s="2212"/>
      <c r="H25" s="2212"/>
      <c r="I25" s="2212"/>
      <c r="J25" s="2212"/>
      <c r="K25" s="2212"/>
      <c r="L25" s="2212"/>
      <c r="M25" s="2212"/>
      <c r="N25" s="2213"/>
      <c r="O25" s="2213">
        <v>134.80000000000001</v>
      </c>
      <c r="P25" s="2214"/>
      <c r="R25" s="677"/>
    </row>
    <row r="26" spans="1:35" ht="11.25" customHeight="1">
      <c r="A26" s="2206" t="s">
        <v>197</v>
      </c>
      <c r="B26" s="2219"/>
      <c r="C26" s="2219"/>
      <c r="D26" s="2219"/>
      <c r="E26" s="2219"/>
      <c r="F26" s="2219"/>
      <c r="G26" s="2219"/>
      <c r="H26" s="2219"/>
      <c r="I26" s="2219"/>
      <c r="J26" s="2219"/>
      <c r="K26" s="2219"/>
      <c r="L26" s="2219"/>
      <c r="M26" s="2219"/>
      <c r="N26" s="2220"/>
      <c r="O26" s="2222"/>
      <c r="P26" s="2207"/>
      <c r="R26" s="677"/>
    </row>
    <row r="27" spans="1:35" ht="11.25" customHeight="1">
      <c r="A27" s="2211" t="s">
        <v>13</v>
      </c>
      <c r="B27" s="2212">
        <v>37.686999999999998</v>
      </c>
      <c r="C27" s="2212">
        <v>27.917000000000002</v>
      </c>
      <c r="D27" s="2212">
        <v>139.63399999999999</v>
      </c>
      <c r="E27" s="2212">
        <v>442.34199999999998</v>
      </c>
      <c r="F27" s="2212">
        <v>179.542</v>
      </c>
      <c r="G27" s="2212">
        <v>59.625999999999998</v>
      </c>
      <c r="H27" s="2212">
        <v>31.495999999999999</v>
      </c>
      <c r="I27" s="2212">
        <v>29.765999999999998</v>
      </c>
      <c r="J27" s="2212">
        <v>34.299999999999997</v>
      </c>
      <c r="K27" s="2212">
        <v>22.885000000000002</v>
      </c>
      <c r="L27" s="2212">
        <v>35.305999999999997</v>
      </c>
      <c r="M27" s="2212">
        <v>47.497</v>
      </c>
      <c r="N27" s="2213">
        <v>63.116</v>
      </c>
      <c r="O27" s="2213">
        <v>827.1</v>
      </c>
      <c r="P27" s="2214">
        <v>1151.1139999999998</v>
      </c>
      <c r="R27" s="677"/>
    </row>
    <row r="28" spans="1:35" ht="11.25" customHeight="1">
      <c r="A28" s="2211" t="s">
        <v>11</v>
      </c>
      <c r="B28" s="2212">
        <v>27.491</v>
      </c>
      <c r="C28" s="2212">
        <v>22.698</v>
      </c>
      <c r="D28" s="2212">
        <v>34.838999999999999</v>
      </c>
      <c r="E28" s="2212">
        <v>391.61799999999999</v>
      </c>
      <c r="F28" s="2212">
        <v>317.88900000000001</v>
      </c>
      <c r="G28" s="2212"/>
      <c r="H28" s="2212"/>
      <c r="I28" s="2212"/>
      <c r="J28" s="2212"/>
      <c r="K28" s="2212"/>
      <c r="L28" s="2212"/>
      <c r="M28" s="2212"/>
      <c r="N28" s="2213"/>
      <c r="O28" s="2213">
        <v>794.5</v>
      </c>
      <c r="P28" s="2214"/>
      <c r="R28" s="677"/>
    </row>
    <row r="29" spans="1:35" ht="11.25" customHeight="1">
      <c r="A29" s="2206" t="s">
        <v>196</v>
      </c>
      <c r="B29" s="2219"/>
      <c r="C29" s="2219"/>
      <c r="D29" s="2219"/>
      <c r="E29" s="2219"/>
      <c r="F29" s="2219"/>
      <c r="G29" s="2219"/>
      <c r="H29" s="2219"/>
      <c r="I29" s="2219"/>
      <c r="J29" s="2219"/>
      <c r="K29" s="2219"/>
      <c r="L29" s="2219"/>
      <c r="M29" s="2219"/>
      <c r="N29" s="2220"/>
      <c r="O29" s="2222"/>
      <c r="P29" s="2207"/>
      <c r="R29" s="677"/>
    </row>
    <row r="30" spans="1:35" ht="11.25" customHeight="1">
      <c r="A30" s="2211" t="s">
        <v>13</v>
      </c>
      <c r="B30" s="2212">
        <v>392.80399999999997</v>
      </c>
      <c r="C30" s="2212">
        <v>200.059</v>
      </c>
      <c r="D30" s="2212">
        <v>36.752000000000002</v>
      </c>
      <c r="E30" s="2212">
        <v>20.934999999999999</v>
      </c>
      <c r="F30" s="2212">
        <v>27.271999999999998</v>
      </c>
      <c r="G30" s="2212">
        <v>20.689</v>
      </c>
      <c r="H30" s="2212">
        <v>14.754</v>
      </c>
      <c r="I30" s="2212">
        <v>13.852</v>
      </c>
      <c r="J30" s="2212">
        <v>17.786000000000001</v>
      </c>
      <c r="K30" s="2212">
        <v>10.039999999999999</v>
      </c>
      <c r="L30" s="2212">
        <v>13.256</v>
      </c>
      <c r="M30" s="2212">
        <v>15.888999999999999</v>
      </c>
      <c r="N30" s="2213">
        <v>34.381</v>
      </c>
      <c r="O30" s="2213">
        <v>677.8</v>
      </c>
      <c r="P30" s="2214">
        <v>818.46899999999971</v>
      </c>
      <c r="R30" s="677"/>
    </row>
    <row r="31" spans="1:35" ht="11.25" customHeight="1">
      <c r="A31" s="2211" t="s">
        <v>11</v>
      </c>
      <c r="B31" s="2212">
        <v>108.318</v>
      </c>
      <c r="C31" s="2212">
        <v>267.125</v>
      </c>
      <c r="D31" s="2212">
        <v>55.003</v>
      </c>
      <c r="E31" s="2212">
        <v>17.672999999999998</v>
      </c>
      <c r="F31" s="2212">
        <v>17.308</v>
      </c>
      <c r="G31" s="2212"/>
      <c r="H31" s="2212"/>
      <c r="I31" s="2212"/>
      <c r="J31" s="2212"/>
      <c r="K31" s="2212"/>
      <c r="L31" s="2212"/>
      <c r="M31" s="2212"/>
      <c r="N31" s="2213"/>
      <c r="O31" s="2213">
        <v>465.4</v>
      </c>
      <c r="P31" s="2214"/>
      <c r="R31" s="677"/>
    </row>
    <row r="32" spans="1:35" ht="11.25" customHeight="1">
      <c r="A32" s="2206" t="s">
        <v>195</v>
      </c>
      <c r="B32" s="2219"/>
      <c r="C32" s="2219"/>
      <c r="D32" s="2219"/>
      <c r="E32" s="2219"/>
      <c r="F32" s="2219"/>
      <c r="G32" s="2219"/>
      <c r="H32" s="2219"/>
      <c r="I32" s="2219"/>
      <c r="J32" s="2219"/>
      <c r="K32" s="2219"/>
      <c r="L32" s="2219"/>
      <c r="M32" s="2219"/>
      <c r="N32" s="2220"/>
      <c r="O32" s="2222"/>
      <c r="P32" s="2207"/>
      <c r="R32" s="677"/>
    </row>
    <row r="33" spans="1:18" ht="11.25" customHeight="1">
      <c r="A33" s="2211" t="s">
        <v>13</v>
      </c>
      <c r="B33" s="2212">
        <v>8590.862000000001</v>
      </c>
      <c r="C33" s="2212">
        <v>4651.9740000000002</v>
      </c>
      <c r="D33" s="2212">
        <v>1711.3440000000001</v>
      </c>
      <c r="E33" s="2212">
        <v>1325.4369999999999</v>
      </c>
      <c r="F33" s="2212">
        <v>1327.1799999999998</v>
      </c>
      <c r="G33" s="2212">
        <v>973.05599999999993</v>
      </c>
      <c r="H33" s="2212">
        <v>859.38099999999997</v>
      </c>
      <c r="I33" s="2212">
        <v>969.1819999999999</v>
      </c>
      <c r="J33" s="2212">
        <v>1249.761</v>
      </c>
      <c r="K33" s="2212">
        <v>883.73200000000008</v>
      </c>
      <c r="L33" s="2212">
        <v>990.77099999999996</v>
      </c>
      <c r="M33" s="2212">
        <v>1249.3030000000001</v>
      </c>
      <c r="N33" s="2213">
        <v>718.88299999999992</v>
      </c>
      <c r="O33" s="2213">
        <v>17606.8</v>
      </c>
      <c r="P33" s="2214">
        <v>25500.866000000002</v>
      </c>
      <c r="Q33" s="1993"/>
      <c r="R33" s="677"/>
    </row>
    <row r="34" spans="1:18" ht="11.25" customHeight="1">
      <c r="A34" s="2211" t="s">
        <v>11</v>
      </c>
      <c r="B34" s="2212">
        <v>5602.3669999999993</v>
      </c>
      <c r="C34" s="2212">
        <v>6005.7430000000004</v>
      </c>
      <c r="D34" s="2212">
        <v>2014.5959999999998</v>
      </c>
      <c r="E34" s="2212">
        <v>1279.4649999999999</v>
      </c>
      <c r="F34" s="2212">
        <v>1375.7739999999999</v>
      </c>
      <c r="G34" s="2212"/>
      <c r="H34" s="2212"/>
      <c r="I34" s="2212"/>
      <c r="J34" s="2212"/>
      <c r="K34" s="2212"/>
      <c r="L34" s="2212"/>
      <c r="M34" s="2212"/>
      <c r="N34" s="2213"/>
      <c r="O34" s="2213">
        <v>16277.9</v>
      </c>
      <c r="P34" s="2214"/>
      <c r="Q34" s="1209"/>
      <c r="R34" s="677"/>
    </row>
    <row r="35" spans="1:18" s="876" customFormat="1" ht="9" customHeight="1">
      <c r="A35" s="2228" t="s">
        <v>194</v>
      </c>
      <c r="R35" s="2122"/>
    </row>
    <row r="36" spans="1:18" s="876" customFormat="1" ht="9" customHeight="1">
      <c r="A36" s="875" t="s">
        <v>193</v>
      </c>
    </row>
    <row r="37" spans="1:18" s="876" customFormat="1" ht="9" customHeight="1">
      <c r="A37" s="875" t="s">
        <v>2170</v>
      </c>
      <c r="K37" s="875"/>
    </row>
    <row r="38" spans="1:18" s="876" customFormat="1" ht="9" customHeight="1">
      <c r="A38" s="877" t="s">
        <v>2171</v>
      </c>
      <c r="K38" s="875"/>
    </row>
    <row r="39" spans="1:18" s="876" customFormat="1" ht="9" customHeight="1">
      <c r="A39" s="880" t="s">
        <v>192</v>
      </c>
      <c r="P39" s="2230"/>
    </row>
    <row r="40" spans="1:18" ht="17.25">
      <c r="A40" s="224" t="s">
        <v>1503</v>
      </c>
      <c r="B40" s="2229"/>
      <c r="C40" s="2229"/>
      <c r="D40" s="2229"/>
      <c r="E40" s="2229"/>
      <c r="F40" s="2229"/>
      <c r="G40" s="2229"/>
    </row>
    <row r="41" spans="1:18">
      <c r="A41" s="414"/>
    </row>
    <row r="42" spans="1:18">
      <c r="A42" s="414" t="s">
        <v>191</v>
      </c>
    </row>
    <row r="47" spans="1:18">
      <c r="A47" s="2228"/>
    </row>
  </sheetData>
  <hyperlinks>
    <hyperlink ref="A40" location="Inhaltsverzeichnis!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9E03A"/>
  </sheetPr>
  <dimension ref="A1:N3224"/>
  <sheetViews>
    <sheetView showGridLines="0" zoomScale="130" zoomScaleNormal="130" workbookViewId="0"/>
  </sheetViews>
  <sheetFormatPr baseColWidth="10" defaultRowHeight="16.5"/>
  <cols>
    <col min="1" max="1" width="11.42578125" style="229"/>
    <col min="2" max="11" width="8" style="229" customWidth="1"/>
    <col min="12" max="16384" width="11.42578125" style="229"/>
  </cols>
  <sheetData>
    <row r="1" spans="1:14" s="514" customFormat="1" ht="79.5" customHeight="1">
      <c r="A1" s="2146" t="s">
        <v>229</v>
      </c>
      <c r="B1" s="2146"/>
      <c r="C1" s="2146"/>
      <c r="D1" s="2146"/>
      <c r="E1" s="2146"/>
      <c r="F1" s="2146"/>
      <c r="G1" s="2146"/>
      <c r="H1" s="2146"/>
      <c r="I1" s="2146"/>
      <c r="J1" s="2146"/>
      <c r="K1" s="2146"/>
    </row>
    <row r="2" spans="1:14" s="514" customFormat="1" ht="15" customHeight="1">
      <c r="A2" s="2078" t="s">
        <v>190</v>
      </c>
      <c r="B2" s="2147"/>
      <c r="C2" s="2147"/>
      <c r="D2" s="2147"/>
      <c r="E2" s="2147"/>
      <c r="F2" s="2147"/>
      <c r="G2" s="2147"/>
      <c r="H2" s="2147"/>
      <c r="I2" s="2147"/>
      <c r="J2" s="2147"/>
      <c r="K2" s="2147"/>
    </row>
    <row r="3" spans="1:14" s="514" customFormat="1" ht="13.5" customHeight="1">
      <c r="A3" s="2148" t="s">
        <v>231</v>
      </c>
      <c r="B3" s="2148"/>
      <c r="C3" s="2148"/>
      <c r="D3" s="2148"/>
      <c r="E3" s="2148"/>
      <c r="F3" s="2148"/>
      <c r="G3" s="2148"/>
      <c r="H3" s="2148"/>
      <c r="I3" s="2148"/>
      <c r="J3" s="2148"/>
      <c r="K3" s="2148"/>
    </row>
    <row r="4" spans="1:14" s="514" customFormat="1" ht="11.25" customHeight="1">
      <c r="A4" s="2149" t="s">
        <v>206</v>
      </c>
      <c r="B4" s="2147"/>
      <c r="C4" s="2147"/>
      <c r="D4" s="2147"/>
      <c r="E4" s="2147"/>
      <c r="F4" s="2147"/>
      <c r="G4" s="2147"/>
      <c r="H4" s="2147"/>
      <c r="I4" s="2147"/>
      <c r="J4" s="2147"/>
      <c r="K4" s="2147"/>
    </row>
    <row r="5" spans="1:14" s="518" customFormat="1" ht="13.5" customHeight="1">
      <c r="A5" s="2190" t="s">
        <v>228</v>
      </c>
      <c r="B5" s="2191"/>
      <c r="C5" s="2191"/>
      <c r="D5" s="2191"/>
      <c r="E5" s="2191"/>
      <c r="F5" s="2191"/>
      <c r="G5" s="2191"/>
      <c r="H5" s="2191"/>
      <c r="I5" s="2191"/>
      <c r="J5" s="2191"/>
      <c r="K5" s="2192"/>
    </row>
    <row r="6" spans="1:14" s="514" customFormat="1" ht="12" customHeight="1">
      <c r="A6" s="2150" t="s">
        <v>227</v>
      </c>
      <c r="B6" s="2151" t="s">
        <v>187</v>
      </c>
      <c r="C6" s="2152"/>
      <c r="D6" s="2151" t="s">
        <v>186</v>
      </c>
      <c r="E6" s="2152"/>
      <c r="F6" s="2151" t="s">
        <v>185</v>
      </c>
      <c r="G6" s="2152"/>
      <c r="H6" s="2151" t="s">
        <v>226</v>
      </c>
      <c r="I6" s="2152"/>
      <c r="J6" s="2151" t="s">
        <v>195</v>
      </c>
      <c r="K6" s="2153"/>
    </row>
    <row r="7" spans="1:14" s="514" customFormat="1" ht="12" customHeight="1">
      <c r="A7" s="1901"/>
      <c r="B7" s="2154" t="s">
        <v>13</v>
      </c>
      <c r="C7" s="2154" t="s">
        <v>11</v>
      </c>
      <c r="D7" s="2154" t="s">
        <v>13</v>
      </c>
      <c r="E7" s="2154" t="s">
        <v>11</v>
      </c>
      <c r="F7" s="2154" t="s">
        <v>13</v>
      </c>
      <c r="G7" s="2154" t="s">
        <v>11</v>
      </c>
      <c r="H7" s="2154" t="s">
        <v>13</v>
      </c>
      <c r="I7" s="2154" t="s">
        <v>11</v>
      </c>
      <c r="J7" s="2154" t="s">
        <v>13</v>
      </c>
      <c r="K7" s="2155" t="s">
        <v>11</v>
      </c>
      <c r="M7" s="2156"/>
    </row>
    <row r="8" spans="1:14" s="514" customFormat="1" ht="8.1" customHeight="1">
      <c r="A8" s="2157" t="s">
        <v>24</v>
      </c>
      <c r="B8" s="1847">
        <v>3946.6036222000002</v>
      </c>
      <c r="C8" s="1847">
        <v>2302.2978258000003</v>
      </c>
      <c r="D8" s="1847">
        <v>267.25239999999997</v>
      </c>
      <c r="E8" s="1847">
        <v>142.24380000000002</v>
      </c>
      <c r="F8" s="2158">
        <v>866.46034999999995</v>
      </c>
      <c r="G8" s="1847">
        <v>779.61024999999995</v>
      </c>
      <c r="H8" s="1847">
        <v>4630.8460000000005</v>
      </c>
      <c r="I8" s="1847">
        <v>4072.2649999999994</v>
      </c>
      <c r="J8" s="1847">
        <v>9711.1623722000004</v>
      </c>
      <c r="K8" s="1849">
        <v>7296.4168757999996</v>
      </c>
    </row>
    <row r="9" spans="1:14" s="514" customFormat="1" ht="8.1" customHeight="1">
      <c r="A9" s="2157" t="s">
        <v>225</v>
      </c>
      <c r="B9" s="1847">
        <v>5520.4755961999999</v>
      </c>
      <c r="C9" s="1847">
        <v>5853.5025109999997</v>
      </c>
      <c r="D9" s="1847">
        <v>274.11880000000002</v>
      </c>
      <c r="E9" s="1847">
        <v>175.6232</v>
      </c>
      <c r="F9" s="2158">
        <v>1443.2628999999999</v>
      </c>
      <c r="G9" s="1847">
        <v>1246.4844000000001</v>
      </c>
      <c r="H9" s="1847">
        <v>4707.6679999999997</v>
      </c>
      <c r="I9" s="1847">
        <v>4434.2060000000001</v>
      </c>
      <c r="J9" s="1847">
        <v>11945.5252962</v>
      </c>
      <c r="K9" s="1849">
        <v>11709.816111</v>
      </c>
    </row>
    <row r="10" spans="1:14" s="514" customFormat="1" ht="8.1" customHeight="1">
      <c r="A10" s="2157" t="s">
        <v>3</v>
      </c>
      <c r="B10" s="1847">
        <v>5488.9451084000002</v>
      </c>
      <c r="C10" s="1847">
        <v>5313.7563152000002</v>
      </c>
      <c r="D10" s="1847">
        <v>130.32380000000001</v>
      </c>
      <c r="E10" s="1847">
        <v>157.78539999999998</v>
      </c>
      <c r="F10" s="2158">
        <v>1363.5011000000002</v>
      </c>
      <c r="G10" s="1847">
        <v>1143.67615</v>
      </c>
      <c r="H10" s="1847">
        <v>4436.0690000000004</v>
      </c>
      <c r="I10" s="1847">
        <v>3845.4300000000003</v>
      </c>
      <c r="J10" s="1847">
        <v>11418.839008400002</v>
      </c>
      <c r="K10" s="1849">
        <v>10460.647865200001</v>
      </c>
    </row>
    <row r="11" spans="1:14" s="514" customFormat="1" ht="8.1" customHeight="1">
      <c r="A11" s="2157" t="s">
        <v>224</v>
      </c>
      <c r="B11" s="1847">
        <v>5012.8946597999993</v>
      </c>
      <c r="C11" s="1847">
        <v>5068.0352382000001</v>
      </c>
      <c r="D11" s="1847">
        <v>131.50240000000002</v>
      </c>
      <c r="E11" s="1847">
        <v>169.12440000000001</v>
      </c>
      <c r="F11" s="2158">
        <v>1252.9008000000001</v>
      </c>
      <c r="G11" s="1847">
        <v>1124.1703499999999</v>
      </c>
      <c r="H11" s="1847">
        <v>4418.63</v>
      </c>
      <c r="I11" s="1847">
        <v>3819.5729999999999</v>
      </c>
      <c r="J11" s="1847">
        <v>10815.9278598</v>
      </c>
      <c r="K11" s="1849">
        <v>10180.9029882</v>
      </c>
    </row>
    <row r="12" spans="1:14" s="514" customFormat="1" ht="8.1" customHeight="1">
      <c r="A12" s="2157" t="s">
        <v>223</v>
      </c>
      <c r="B12" s="1847">
        <v>5043.9605345999998</v>
      </c>
      <c r="C12" s="1847">
        <v>4911.9780919999994</v>
      </c>
      <c r="D12" s="1847">
        <v>131.9794</v>
      </c>
      <c r="E12" s="1847">
        <v>175.37700000000001</v>
      </c>
      <c r="F12" s="2158">
        <v>1203.22</v>
      </c>
      <c r="G12" s="1847">
        <v>1097.5500999999999</v>
      </c>
      <c r="H12" s="1847">
        <v>4187.5619999999999</v>
      </c>
      <c r="I12" s="1847">
        <v>3876.6600000000003</v>
      </c>
      <c r="J12" s="1847">
        <v>10566.7219346</v>
      </c>
      <c r="K12" s="1849">
        <v>10061.565192</v>
      </c>
    </row>
    <row r="13" spans="1:14" s="514" customFormat="1" ht="8.1" customHeight="1">
      <c r="A13" s="2157" t="s">
        <v>2163</v>
      </c>
      <c r="B13" s="1847">
        <v>5402.1358852000003</v>
      </c>
      <c r="C13" s="1847"/>
      <c r="D13" s="1847">
        <v>144.5316</v>
      </c>
      <c r="E13" s="1847"/>
      <c r="F13" s="2158">
        <v>1085.02325</v>
      </c>
      <c r="G13" s="1847"/>
      <c r="H13" s="1847">
        <v>4658.3159999999998</v>
      </c>
      <c r="I13" s="1847"/>
      <c r="J13" s="1847">
        <v>11290.006735200001</v>
      </c>
      <c r="K13" s="1849"/>
    </row>
    <row r="14" spans="1:14" s="514" customFormat="1" ht="8.1" customHeight="1">
      <c r="A14" s="2157" t="s">
        <v>222</v>
      </c>
      <c r="B14" s="1847">
        <v>4533.6470945999999</v>
      </c>
      <c r="C14" s="1847"/>
      <c r="D14" s="1847">
        <v>126.93480000000001</v>
      </c>
      <c r="E14" s="1847"/>
      <c r="F14" s="2158">
        <v>974.86159999999995</v>
      </c>
      <c r="G14" s="1847"/>
      <c r="H14" s="1847">
        <v>3780.5049999999997</v>
      </c>
      <c r="I14" s="1847"/>
      <c r="J14" s="1847">
        <v>9415.9484945999993</v>
      </c>
      <c r="K14" s="1849"/>
    </row>
    <row r="15" spans="1:14" s="514" customFormat="1" ht="8.1" customHeight="1">
      <c r="A15" s="2157" t="s">
        <v>221</v>
      </c>
      <c r="B15" s="1847">
        <v>3985.0858581999996</v>
      </c>
      <c r="C15" s="1847"/>
      <c r="D15" s="1847">
        <v>128.833</v>
      </c>
      <c r="E15" s="1847"/>
      <c r="F15" s="2158">
        <v>808.1404</v>
      </c>
      <c r="G15" s="1847"/>
      <c r="H15" s="1847">
        <v>3092.2719999999999</v>
      </c>
      <c r="I15" s="1847"/>
      <c r="J15" s="1847">
        <v>8014.3312581999999</v>
      </c>
      <c r="K15" s="1849"/>
    </row>
    <row r="16" spans="1:14" s="514" customFormat="1" ht="8.1" customHeight="1">
      <c r="A16" s="2157" t="s">
        <v>1</v>
      </c>
      <c r="B16" s="1847">
        <v>3550.2082333999997</v>
      </c>
      <c r="C16" s="1847"/>
      <c r="D16" s="1847">
        <v>126.4418</v>
      </c>
      <c r="E16" s="1847"/>
      <c r="F16" s="2158">
        <v>631.82164999999998</v>
      </c>
      <c r="G16" s="1847"/>
      <c r="H16" s="1847">
        <v>2605.8599999999997</v>
      </c>
      <c r="I16" s="1847"/>
      <c r="J16" s="1847">
        <v>6914.3316833999997</v>
      </c>
      <c r="K16" s="1849"/>
      <c r="L16" s="1312"/>
      <c r="M16" s="1312"/>
      <c r="N16" s="1312"/>
    </row>
    <row r="17" spans="1:11" s="514" customFormat="1" ht="8.1" customHeight="1">
      <c r="A17" s="2157" t="s">
        <v>16</v>
      </c>
      <c r="B17" s="1847">
        <v>2983.150729</v>
      </c>
      <c r="C17" s="1847"/>
      <c r="D17" s="1847">
        <v>120.0128</v>
      </c>
      <c r="E17" s="1847"/>
      <c r="F17" s="2158">
        <v>510.4384</v>
      </c>
      <c r="G17" s="1847"/>
      <c r="H17" s="1847">
        <v>2005.8409999999999</v>
      </c>
      <c r="I17" s="1847"/>
      <c r="J17" s="1847">
        <v>5619.4429289999998</v>
      </c>
      <c r="K17" s="1849"/>
    </row>
    <row r="18" spans="1:11" s="514" customFormat="1" ht="8.1" customHeight="1">
      <c r="A18" s="2157" t="s">
        <v>15</v>
      </c>
      <c r="B18" s="1847">
        <v>2588.3616115999998</v>
      </c>
      <c r="C18" s="1847"/>
      <c r="D18" s="1847">
        <v>116.79759999999999</v>
      </c>
      <c r="E18" s="1847"/>
      <c r="F18" s="2158">
        <v>389.46735000000001</v>
      </c>
      <c r="G18" s="1847"/>
      <c r="H18" s="1847">
        <v>1509.739</v>
      </c>
      <c r="I18" s="1847"/>
      <c r="J18" s="1847">
        <v>4604.3655615999996</v>
      </c>
      <c r="K18" s="1849"/>
    </row>
    <row r="19" spans="1:11" s="514" customFormat="1" ht="8.1" customHeight="1">
      <c r="A19" s="2159" t="s">
        <v>2164</v>
      </c>
      <c r="B19" s="1902">
        <v>3484.1176157999998</v>
      </c>
      <c r="C19" s="1902"/>
      <c r="D19" s="1902">
        <v>138.61359999999999</v>
      </c>
      <c r="E19" s="1902"/>
      <c r="F19" s="2160">
        <v>379.07664999999997</v>
      </c>
      <c r="G19" s="1902"/>
      <c r="H19" s="1902">
        <v>1798.796</v>
      </c>
      <c r="I19" s="1902"/>
      <c r="J19" s="1902">
        <v>5800.6038657999998</v>
      </c>
      <c r="K19" s="2161"/>
    </row>
    <row r="20" spans="1:11" s="514" customFormat="1" ht="12" customHeight="1">
      <c r="A20" s="2193" t="s">
        <v>220</v>
      </c>
      <c r="B20" s="2162"/>
      <c r="C20" s="2162"/>
      <c r="D20" s="2162"/>
      <c r="E20" s="2162"/>
      <c r="F20" s="2162"/>
      <c r="G20" s="2162"/>
      <c r="H20" s="2162"/>
      <c r="I20" s="2162"/>
      <c r="J20" s="2162"/>
      <c r="K20" s="2163"/>
    </row>
    <row r="21" spans="1:11" s="514" customFormat="1" ht="12" customHeight="1">
      <c r="A21" s="2164" t="s">
        <v>79</v>
      </c>
      <c r="B21" s="2151"/>
      <c r="C21" s="2152"/>
      <c r="D21" s="2165">
        <v>2022</v>
      </c>
      <c r="E21" s="2165">
        <v>2023</v>
      </c>
      <c r="F21" s="2151" t="s">
        <v>79</v>
      </c>
      <c r="G21" s="2151"/>
      <c r="H21" s="2151"/>
      <c r="I21" s="2152"/>
      <c r="J21" s="2165">
        <v>2022</v>
      </c>
      <c r="K21" s="2153">
        <v>2023</v>
      </c>
    </row>
    <row r="22" spans="1:11" s="514" customFormat="1" ht="8.1" customHeight="1">
      <c r="A22" s="2166"/>
      <c r="D22" s="2167"/>
      <c r="E22" s="2167"/>
      <c r="F22" s="2168" t="s">
        <v>199</v>
      </c>
      <c r="G22" s="743"/>
      <c r="H22" s="743"/>
      <c r="I22" s="743"/>
      <c r="J22" s="1848">
        <v>470.387</v>
      </c>
      <c r="K22" s="2169">
        <v>623.77199999999993</v>
      </c>
    </row>
    <row r="23" spans="1:11" s="514" customFormat="1" ht="8.1" customHeight="1">
      <c r="A23" s="2170" t="s">
        <v>219</v>
      </c>
      <c r="B23" s="743"/>
      <c r="C23" s="2171"/>
      <c r="D23" s="2172">
        <v>2641.799</v>
      </c>
      <c r="E23" s="2173">
        <v>3311.6650000000004</v>
      </c>
      <c r="F23" s="2168" t="s">
        <v>218</v>
      </c>
      <c r="G23" s="743"/>
      <c r="H23" s="743"/>
      <c r="I23" s="743"/>
      <c r="J23" s="1848">
        <v>808.82799999999997</v>
      </c>
      <c r="K23" s="2169">
        <v>414.245</v>
      </c>
    </row>
    <row r="24" spans="1:11" s="514" customFormat="1" ht="8.1" customHeight="1">
      <c r="A24" s="2170" t="s">
        <v>217</v>
      </c>
      <c r="B24" s="743"/>
      <c r="C24" s="2171"/>
      <c r="D24" s="2174">
        <v>102.16200000000001</v>
      </c>
      <c r="E24" s="2175">
        <v>100.75099999999999</v>
      </c>
      <c r="F24" s="2168" t="s">
        <v>183</v>
      </c>
      <c r="G24" s="743"/>
      <c r="H24" s="743"/>
      <c r="I24" s="743"/>
      <c r="J24" s="1848">
        <v>205.947</v>
      </c>
      <c r="K24" s="2169">
        <v>194.28300000000002</v>
      </c>
    </row>
    <row r="25" spans="1:11" s="514" customFormat="1" ht="9.75" customHeight="1">
      <c r="A25" s="2170" t="s">
        <v>2165</v>
      </c>
      <c r="B25" s="743"/>
      <c r="C25" s="2171"/>
      <c r="D25" s="2174">
        <v>9.5860000000000003</v>
      </c>
      <c r="E25" s="2175">
        <v>11.084999999999999</v>
      </c>
      <c r="F25" s="2168" t="s">
        <v>181</v>
      </c>
      <c r="G25" s="743"/>
      <c r="H25" s="743"/>
      <c r="I25" s="743"/>
      <c r="J25" s="1848">
        <v>711.89800000000002</v>
      </c>
      <c r="K25" s="2169">
        <v>453.45</v>
      </c>
    </row>
    <row r="26" spans="1:11" s="514" customFormat="1" ht="8.1" customHeight="1">
      <c r="A26" s="2170" t="s">
        <v>216</v>
      </c>
      <c r="B26" s="743"/>
      <c r="C26" s="2171"/>
      <c r="D26" s="2174">
        <v>29.177</v>
      </c>
      <c r="E26" s="2176">
        <v>15.167999999999999</v>
      </c>
      <c r="F26" s="2177" t="s">
        <v>196</v>
      </c>
      <c r="G26" s="743"/>
      <c r="H26" s="743"/>
      <c r="I26" s="743"/>
      <c r="J26" s="1848">
        <v>204.59</v>
      </c>
      <c r="K26" s="2169">
        <v>102.89400000000001</v>
      </c>
    </row>
    <row r="27" spans="1:11" s="514" customFormat="1" ht="9.75" customHeight="1">
      <c r="A27" s="2170" t="s">
        <v>215</v>
      </c>
      <c r="B27" s="743"/>
      <c r="C27" s="2178"/>
      <c r="D27" s="2172">
        <v>2834.0531596000001</v>
      </c>
      <c r="E27" s="1848">
        <v>3484.1176157999998</v>
      </c>
      <c r="F27" s="2177" t="s">
        <v>230</v>
      </c>
      <c r="G27" s="743"/>
      <c r="H27" s="743"/>
      <c r="I27" s="743"/>
      <c r="J27" s="1848">
        <v>10.478999999999999</v>
      </c>
      <c r="K27" s="2169">
        <v>12.966000000000001</v>
      </c>
    </row>
    <row r="28" spans="1:11" s="514" customFormat="1" ht="7.5" customHeight="1">
      <c r="A28" s="2179"/>
      <c r="D28" s="2180"/>
      <c r="E28" s="2180"/>
      <c r="F28" s="2177" t="s">
        <v>214</v>
      </c>
      <c r="G28" s="743"/>
      <c r="H28" s="743"/>
      <c r="I28" s="743"/>
      <c r="J28" s="1848">
        <v>115.30799999999999</v>
      </c>
      <c r="K28" s="2169">
        <v>160.178</v>
      </c>
    </row>
    <row r="29" spans="1:11" s="514" customFormat="1" ht="9" customHeight="1">
      <c r="A29" s="2170" t="s">
        <v>213</v>
      </c>
      <c r="B29" s="743"/>
      <c r="C29" s="743"/>
      <c r="D29" s="2181">
        <v>178.74799999999999</v>
      </c>
      <c r="E29" s="2181">
        <v>122.58499999999999</v>
      </c>
      <c r="F29" s="2177"/>
      <c r="G29" s="743"/>
      <c r="H29" s="743"/>
      <c r="I29" s="743"/>
      <c r="J29" s="1865"/>
      <c r="K29" s="1866"/>
    </row>
    <row r="30" spans="1:11" s="514" customFormat="1" ht="7.5" customHeight="1">
      <c r="A30" s="2170" t="s">
        <v>212</v>
      </c>
      <c r="B30" s="743"/>
      <c r="C30" s="743"/>
      <c r="D30" s="2181">
        <v>8.9090000000000007</v>
      </c>
      <c r="E30" s="2181">
        <v>11.449</v>
      </c>
      <c r="F30" s="2177"/>
      <c r="G30" s="743"/>
      <c r="H30" s="743"/>
      <c r="I30" s="743"/>
      <c r="J30" s="1848"/>
      <c r="K30" s="2169"/>
    </row>
    <row r="31" spans="1:11" s="514" customFormat="1" ht="9.75" customHeight="1">
      <c r="A31" s="2170" t="s">
        <v>211</v>
      </c>
      <c r="B31" s="743"/>
      <c r="C31" s="2182"/>
      <c r="D31" s="2181">
        <v>191.22060000000002</v>
      </c>
      <c r="E31" s="2181">
        <v>138.61359999999999</v>
      </c>
      <c r="F31" s="2177" t="s">
        <v>210</v>
      </c>
      <c r="G31" s="743"/>
      <c r="H31" s="743"/>
      <c r="I31" s="2182"/>
      <c r="J31" s="1848">
        <v>2411.5230000000001</v>
      </c>
      <c r="K31" s="2169">
        <v>1798.796</v>
      </c>
    </row>
    <row r="32" spans="1:11" s="514" customFormat="1" ht="7.5" customHeight="1">
      <c r="A32" s="2170" t="s">
        <v>185</v>
      </c>
      <c r="B32" s="743"/>
      <c r="C32" s="743"/>
      <c r="D32" s="2181">
        <v>400.411</v>
      </c>
      <c r="E32" s="2181">
        <v>359.60599999999999</v>
      </c>
      <c r="F32" s="2183"/>
      <c r="J32" s="1848"/>
      <c r="K32" s="2169"/>
    </row>
    <row r="33" spans="1:11" s="514" customFormat="1" ht="9" customHeight="1">
      <c r="A33" s="2170" t="s">
        <v>209</v>
      </c>
      <c r="B33" s="743"/>
      <c r="C33" s="743"/>
      <c r="D33" s="2181">
        <v>13.907</v>
      </c>
      <c r="E33" s="2181">
        <v>16.931000000000001</v>
      </c>
      <c r="F33" s="2177"/>
      <c r="G33" s="743"/>
      <c r="H33" s="743"/>
      <c r="I33" s="743"/>
      <c r="J33" s="1848"/>
      <c r="K33" s="2169"/>
    </row>
    <row r="34" spans="1:11" s="514" customFormat="1" ht="9" customHeight="1">
      <c r="A34" s="2170" t="s">
        <v>2166</v>
      </c>
      <c r="B34" s="743"/>
      <c r="C34" s="2182"/>
      <c r="D34" s="2181">
        <v>416.40404999999998</v>
      </c>
      <c r="E34" s="2181">
        <v>379.07664999999997</v>
      </c>
      <c r="F34" s="2177"/>
      <c r="G34" s="743"/>
      <c r="H34" s="743"/>
      <c r="I34" s="743"/>
      <c r="J34" s="1848"/>
      <c r="K34" s="2169"/>
    </row>
    <row r="35" spans="1:11" s="514" customFormat="1" ht="9.75" customHeight="1">
      <c r="A35" s="2184" t="s">
        <v>2167</v>
      </c>
      <c r="B35" s="2185"/>
      <c r="C35" s="2185"/>
      <c r="D35" s="2186">
        <v>23.593</v>
      </c>
      <c r="E35" s="2186">
        <v>22.122</v>
      </c>
      <c r="F35" s="2187"/>
      <c r="G35" s="868"/>
      <c r="H35" s="868"/>
      <c r="I35" s="868"/>
      <c r="J35" s="2188"/>
      <c r="K35" s="2189"/>
    </row>
    <row r="36" spans="1:11" s="518" customFormat="1" ht="9.75" customHeight="1">
      <c r="A36" s="2194" t="s">
        <v>207</v>
      </c>
      <c r="B36" s="2101"/>
      <c r="C36" s="2101"/>
      <c r="D36" s="2101"/>
      <c r="E36" s="2101"/>
      <c r="F36" s="2101"/>
      <c r="G36" s="2101"/>
      <c r="H36" s="2101"/>
      <c r="I36" s="2101"/>
      <c r="J36" s="2101"/>
    </row>
    <row r="37" spans="1:11" s="2194" customFormat="1" ht="8.25" customHeight="1">
      <c r="A37" s="2194" t="s">
        <v>302</v>
      </c>
      <c r="E37" s="2195"/>
    </row>
    <row r="38" spans="1:11" s="2194" customFormat="1" ht="9.75" customHeight="1">
      <c r="A38" s="2196" t="s">
        <v>2168</v>
      </c>
      <c r="E38" s="2195"/>
    </row>
    <row r="39" spans="1:11" s="2194" customFormat="1" ht="9.75" customHeight="1">
      <c r="A39" s="2196" t="s">
        <v>2169</v>
      </c>
      <c r="E39" s="2195"/>
    </row>
    <row r="40" spans="1:11" s="2194" customFormat="1" ht="9.75" customHeight="1">
      <c r="A40" s="2194" t="s">
        <v>326</v>
      </c>
    </row>
    <row r="41" spans="1:11" s="1312" customFormat="1" ht="9.75" customHeight="1">
      <c r="A41" s="224" t="s">
        <v>1503</v>
      </c>
    </row>
    <row r="42" spans="1:11" s="414" customFormat="1" ht="8.25"/>
    <row r="43" spans="1:11" s="414" customFormat="1" ht="8.25" customHeight="1"/>
    <row r="44" spans="1:11" s="414" customFormat="1" ht="8.25" customHeight="1"/>
    <row r="45" spans="1:11" s="414" customFormat="1" ht="8.25" customHeight="1"/>
    <row r="46" spans="1:11" s="414" customFormat="1" ht="8.25" customHeight="1"/>
    <row r="47" spans="1:11" s="414" customFormat="1" ht="8.25" customHeight="1"/>
    <row r="48" spans="1:11" s="414" customFormat="1" ht="8.25" customHeight="1"/>
    <row r="49" s="414" customFormat="1" ht="8.25" customHeight="1"/>
    <row r="50" s="414" customFormat="1" ht="8.25" customHeight="1"/>
    <row r="51" s="414" customFormat="1" ht="8.25" customHeight="1"/>
    <row r="52" s="414" customFormat="1" ht="8.25" customHeight="1"/>
    <row r="53" s="414" customFormat="1" ht="8.25" customHeight="1"/>
    <row r="54" s="414" customFormat="1" ht="8.25" customHeight="1"/>
    <row r="55" s="414" customFormat="1" ht="8.25" customHeight="1"/>
    <row r="56" s="414" customFormat="1" ht="8.25" customHeight="1"/>
    <row r="57" s="414" customFormat="1" ht="8.25" customHeight="1"/>
    <row r="58" s="414" customFormat="1" ht="8.25" customHeight="1"/>
    <row r="59" s="414" customFormat="1" ht="8.25" customHeight="1"/>
    <row r="60" s="414" customFormat="1" ht="8.25" customHeight="1"/>
    <row r="61" s="414" customFormat="1" ht="8.25" customHeight="1"/>
    <row r="62" s="414" customFormat="1" ht="8.25" customHeight="1"/>
    <row r="63" s="414" customFormat="1" ht="8.25" customHeight="1"/>
    <row r="64" s="414" customFormat="1" ht="8.25" customHeight="1"/>
    <row r="65" s="414" customFormat="1" ht="8.25"/>
    <row r="66" s="414" customFormat="1" ht="8.25" customHeight="1"/>
    <row r="67" s="414" customFormat="1" ht="8.25" customHeight="1"/>
    <row r="68" s="414" customFormat="1" ht="8.25" customHeight="1"/>
    <row r="69" s="414" customFormat="1" ht="8.25" customHeight="1"/>
    <row r="70" s="414" customFormat="1" ht="8.25" customHeight="1"/>
    <row r="71" ht="8.25" customHeight="1"/>
    <row r="72" ht="8.25" customHeight="1"/>
    <row r="73" ht="8.25" customHeight="1"/>
    <row r="74" ht="8.25" customHeight="1"/>
    <row r="75" ht="8.25" customHeight="1"/>
    <row r="76" ht="8.25" customHeight="1"/>
    <row r="77" ht="8.25" customHeight="1"/>
    <row r="78" ht="8.25" customHeight="1"/>
    <row r="79" ht="8.25" customHeight="1"/>
    <row r="80"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sheetData>
  <hyperlinks>
    <hyperlink ref="A41" location="Inhaltsverzeichnis!A1" display="Zurück zum Inhaltsverzeichnis"/>
  </hyperlinks>
  <pageMargins left="0.78740157480314965" right="0.78740157480314965" top="0.39370078740157483" bottom="0.19685039370078741" header="0.19685039370078741" footer="0.19685039370078741"/>
  <pageSetup paperSize="9" orientation="portrait" blackAndWhite="1" r:id="rId1"/>
  <headerFooter alignWithMargins="0">
    <oddFooter>&amp;L&amp;D / &amp;T&amp;R&amp;A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9E03A"/>
  </sheetPr>
  <dimension ref="A1:U77"/>
  <sheetViews>
    <sheetView showGridLines="0" zoomScaleNormal="100" zoomScaleSheetLayoutView="115" workbookViewId="0"/>
  </sheetViews>
  <sheetFormatPr baseColWidth="10" defaultRowHeight="17.25"/>
  <cols>
    <col min="1" max="1" width="23.85546875" style="229" customWidth="1"/>
    <col min="2" max="2" width="13.28515625" style="229" customWidth="1"/>
    <col min="3" max="14" width="8.42578125" style="229" customWidth="1"/>
    <col min="15" max="15" width="10.85546875" style="229" customWidth="1"/>
    <col min="16" max="16" width="7.28515625" style="2128" customWidth="1"/>
    <col min="17" max="17" width="11.28515625" style="2128" bestFit="1" customWidth="1"/>
    <col min="18" max="18" width="11.42578125" style="2128"/>
    <col min="19" max="16384" width="11.42578125" style="2130"/>
  </cols>
  <sheetData>
    <row r="1" spans="1:17" ht="90.75" customHeight="1">
      <c r="A1" s="2104" t="s">
        <v>28</v>
      </c>
      <c r="B1" s="2104"/>
      <c r="C1" s="2105"/>
      <c r="D1" s="2105"/>
      <c r="E1" s="2105"/>
      <c r="F1" s="2105"/>
      <c r="G1" s="2105"/>
      <c r="H1" s="2105"/>
      <c r="I1" s="2105"/>
      <c r="J1" s="2105"/>
      <c r="K1" s="2105"/>
      <c r="L1" s="2105"/>
      <c r="M1" s="2105"/>
      <c r="N1" s="2105"/>
      <c r="O1" s="2105"/>
      <c r="Q1" s="2129"/>
    </row>
    <row r="2" spans="1:17">
      <c r="A2" s="228" t="s">
        <v>27</v>
      </c>
      <c r="B2" s="228"/>
      <c r="C2" s="228"/>
      <c r="D2" s="228"/>
      <c r="E2" s="228"/>
      <c r="F2" s="228"/>
      <c r="G2" s="228"/>
      <c r="H2" s="228"/>
      <c r="I2" s="228"/>
      <c r="J2" s="228"/>
      <c r="K2" s="228"/>
      <c r="L2" s="228"/>
      <c r="M2" s="228"/>
      <c r="N2" s="228"/>
      <c r="O2" s="228"/>
    </row>
    <row r="3" spans="1:17">
      <c r="A3" s="228" t="s">
        <v>102</v>
      </c>
      <c r="B3" s="228"/>
      <c r="C3" s="228"/>
      <c r="D3" s="228"/>
      <c r="E3" s="228"/>
      <c r="F3" s="228"/>
      <c r="G3" s="228"/>
      <c r="H3" s="228"/>
      <c r="I3" s="228"/>
      <c r="J3" s="228"/>
      <c r="K3" s="228"/>
      <c r="L3" s="228"/>
      <c r="M3" s="228"/>
      <c r="N3" s="228"/>
      <c r="O3" s="228"/>
    </row>
    <row r="4" spans="1:17">
      <c r="A4" s="228" t="s">
        <v>96</v>
      </c>
      <c r="B4" s="228"/>
      <c r="C4" s="228"/>
      <c r="D4" s="228"/>
      <c r="E4" s="228"/>
      <c r="F4" s="228"/>
      <c r="G4" s="228"/>
      <c r="H4" s="228"/>
      <c r="I4" s="228"/>
      <c r="J4" s="228"/>
      <c r="K4" s="228"/>
      <c r="L4" s="228"/>
      <c r="M4" s="228"/>
      <c r="N4" s="228"/>
      <c r="O4" s="228"/>
    </row>
    <row r="5" spans="1:17" ht="33.75" customHeight="1">
      <c r="A5" s="2106" t="s">
        <v>26</v>
      </c>
      <c r="B5" s="2107" t="s">
        <v>25</v>
      </c>
      <c r="C5" s="2107" t="s">
        <v>24</v>
      </c>
      <c r="D5" s="2107" t="s">
        <v>23</v>
      </c>
      <c r="E5" s="2107" t="s">
        <v>22</v>
      </c>
      <c r="F5" s="2107" t="s">
        <v>21</v>
      </c>
      <c r="G5" s="2107" t="s">
        <v>20</v>
      </c>
      <c r="H5" s="2107" t="s">
        <v>19</v>
      </c>
      <c r="I5" s="2107" t="s">
        <v>18</v>
      </c>
      <c r="J5" s="2107" t="s">
        <v>17</v>
      </c>
      <c r="K5" s="2107" t="s">
        <v>1</v>
      </c>
      <c r="L5" s="2107" t="s">
        <v>16</v>
      </c>
      <c r="M5" s="2107" t="s">
        <v>15</v>
      </c>
      <c r="N5" s="2108" t="s">
        <v>4</v>
      </c>
      <c r="O5" s="2131" t="s">
        <v>95</v>
      </c>
    </row>
    <row r="6" spans="1:17">
      <c r="A6" s="2109" t="s">
        <v>12</v>
      </c>
      <c r="B6" s="2110" t="s">
        <v>14</v>
      </c>
      <c r="C6" s="2111">
        <v>30.434999999999999</v>
      </c>
      <c r="D6" s="2111">
        <v>50.1</v>
      </c>
      <c r="E6" s="2111">
        <v>16.23</v>
      </c>
      <c r="F6" s="2111">
        <v>4.8609999999999998</v>
      </c>
      <c r="G6" s="2111">
        <v>3.6230000000000002</v>
      </c>
      <c r="H6" s="2111">
        <v>5.3319999999999999</v>
      </c>
      <c r="I6" s="2111">
        <v>2.5110000000000001</v>
      </c>
      <c r="J6" s="2111">
        <v>2.5550000000000002</v>
      </c>
      <c r="K6" s="2111">
        <v>3.0409999999999999</v>
      </c>
      <c r="L6" s="2111">
        <v>2.2610000000000001</v>
      </c>
      <c r="M6" s="2111">
        <v>2.35</v>
      </c>
      <c r="N6" s="2111">
        <v>2.403</v>
      </c>
      <c r="O6" s="2111">
        <v>105.24900000000001</v>
      </c>
    </row>
    <row r="7" spans="1:17">
      <c r="A7" s="2112" t="s">
        <v>12</v>
      </c>
      <c r="B7" s="2110" t="s">
        <v>13</v>
      </c>
      <c r="C7" s="2111">
        <v>67.489999999999995</v>
      </c>
      <c r="D7" s="2111">
        <v>33.918999999999997</v>
      </c>
      <c r="E7" s="2111">
        <v>7.0949999999999998</v>
      </c>
      <c r="F7" s="2111">
        <v>3.4689999999999999</v>
      </c>
      <c r="G7" s="2111">
        <v>3.7949999999999999</v>
      </c>
      <c r="H7" s="2111">
        <v>3.5019999999999998</v>
      </c>
      <c r="I7" s="2111">
        <v>2.3980000000000001</v>
      </c>
      <c r="J7" s="2111">
        <v>2.419</v>
      </c>
      <c r="K7" s="2111">
        <v>2.5790000000000002</v>
      </c>
      <c r="L7" s="2111">
        <v>2.581</v>
      </c>
      <c r="M7" s="2111">
        <v>1.974</v>
      </c>
      <c r="N7" s="2111">
        <v>2.57</v>
      </c>
      <c r="O7" s="2111">
        <v>115.76799999999999</v>
      </c>
    </row>
    <row r="8" spans="1:17">
      <c r="A8" s="2112" t="s">
        <v>12</v>
      </c>
      <c r="B8" s="2110" t="s">
        <v>11</v>
      </c>
      <c r="C8" s="2111">
        <v>31.213999999999999</v>
      </c>
      <c r="D8" s="2111">
        <v>35.750999999999998</v>
      </c>
      <c r="E8" s="2111">
        <v>9.0950000000000006</v>
      </c>
      <c r="F8" s="2111">
        <v>3.653</v>
      </c>
      <c r="G8" s="2111">
        <v>3.6179999999999999</v>
      </c>
      <c r="H8" s="2111"/>
      <c r="I8" s="2111"/>
      <c r="J8" s="2111"/>
      <c r="K8" s="2111"/>
      <c r="L8" s="2111"/>
      <c r="M8" s="2111"/>
      <c r="N8" s="2111"/>
      <c r="O8" s="2111">
        <v>83.331000000000003</v>
      </c>
    </row>
    <row r="9" spans="1:17">
      <c r="A9" s="2132" t="s">
        <v>10</v>
      </c>
      <c r="B9" s="2110" t="s">
        <v>14</v>
      </c>
      <c r="C9" s="2111">
        <v>2.41</v>
      </c>
      <c r="D9" s="2111">
        <v>13.173</v>
      </c>
      <c r="E9" s="2111">
        <v>29.917000000000002</v>
      </c>
      <c r="F9" s="2111">
        <v>8.7289999999999992</v>
      </c>
      <c r="G9" s="2111">
        <v>6.7450000000000001</v>
      </c>
      <c r="H9" s="2111">
        <v>6.7329999999999997</v>
      </c>
      <c r="I9" s="2111">
        <v>4.2</v>
      </c>
      <c r="J9" s="2111">
        <v>5.056</v>
      </c>
      <c r="K9" s="2111">
        <v>3.4340000000000002</v>
      </c>
      <c r="L9" s="2111">
        <v>2.944</v>
      </c>
      <c r="M9" s="2111">
        <v>2.1190000000000002</v>
      </c>
      <c r="N9" s="2111">
        <v>2.0110000000000001</v>
      </c>
      <c r="O9" s="2111">
        <v>60.973999999999997</v>
      </c>
    </row>
    <row r="10" spans="1:17">
      <c r="A10" s="2112" t="s">
        <v>10</v>
      </c>
      <c r="B10" s="2110" t="s">
        <v>13</v>
      </c>
      <c r="C10" s="2111">
        <v>4.1139999999999999</v>
      </c>
      <c r="D10" s="2111">
        <v>30.483000000000001</v>
      </c>
      <c r="E10" s="2111">
        <v>14.916</v>
      </c>
      <c r="F10" s="2111">
        <v>5.4450000000000003</v>
      </c>
      <c r="G10" s="2111">
        <v>4.3579999999999997</v>
      </c>
      <c r="H10" s="2111">
        <v>4.468</v>
      </c>
      <c r="I10" s="2111">
        <v>3.4940000000000002</v>
      </c>
      <c r="J10" s="2111">
        <v>2.5950000000000002</v>
      </c>
      <c r="K10" s="2111">
        <v>2.5720000000000001</v>
      </c>
      <c r="L10" s="2111">
        <v>3.0449999999999999</v>
      </c>
      <c r="M10" s="2111">
        <v>3.1110000000000002</v>
      </c>
      <c r="N10" s="2111">
        <v>4.444</v>
      </c>
      <c r="O10" s="2111">
        <v>59.316000000000003</v>
      </c>
    </row>
    <row r="11" spans="1:17">
      <c r="A11" s="2112" t="s">
        <v>10</v>
      </c>
      <c r="B11" s="2110" t="s">
        <v>11</v>
      </c>
      <c r="C11" s="2111">
        <v>5.399</v>
      </c>
      <c r="D11" s="2111">
        <v>10.573</v>
      </c>
      <c r="E11" s="2111">
        <v>13.363</v>
      </c>
      <c r="F11" s="2111">
        <v>3.6269999999999998</v>
      </c>
      <c r="G11" s="2111">
        <v>1.732</v>
      </c>
      <c r="H11" s="2111"/>
      <c r="I11" s="2111"/>
      <c r="J11" s="2111"/>
      <c r="K11" s="2111"/>
      <c r="L11" s="2111"/>
      <c r="M11" s="2111"/>
      <c r="N11" s="2111"/>
      <c r="O11" s="2111">
        <v>34.694000000000003</v>
      </c>
    </row>
    <row r="12" spans="1:17" ht="18">
      <c r="A12" s="2132" t="s">
        <v>2156</v>
      </c>
      <c r="B12" s="2110" t="s">
        <v>14</v>
      </c>
      <c r="C12" s="2111">
        <v>0.17599999999999999</v>
      </c>
      <c r="D12" s="2111">
        <v>1.3029999999999999</v>
      </c>
      <c r="E12" s="2111">
        <v>3.7469999999999999</v>
      </c>
      <c r="F12" s="2133" t="s">
        <v>9</v>
      </c>
      <c r="G12" s="2133">
        <v>0.38100000000000001</v>
      </c>
      <c r="H12" s="2133">
        <v>0.253</v>
      </c>
      <c r="I12" s="2133">
        <v>0.30099999999999999</v>
      </c>
      <c r="J12" s="2133">
        <v>0.14699999999999999</v>
      </c>
      <c r="K12" s="2111">
        <v>0.23599999999999999</v>
      </c>
      <c r="L12" s="2111">
        <v>0.28599999999999998</v>
      </c>
      <c r="M12" s="2111">
        <v>0.49199999999999999</v>
      </c>
      <c r="N12" s="2111">
        <v>0.216</v>
      </c>
      <c r="O12" s="2111">
        <v>5.6070000000000002</v>
      </c>
    </row>
    <row r="13" spans="1:17" ht="18">
      <c r="A13" s="2112" t="s">
        <v>2157</v>
      </c>
      <c r="B13" s="2110" t="s">
        <v>13</v>
      </c>
      <c r="C13" s="2111">
        <v>0.35499999999999998</v>
      </c>
      <c r="D13" s="2111">
        <v>2.3119999999999998</v>
      </c>
      <c r="E13" s="2111">
        <v>0.66600000000000004</v>
      </c>
      <c r="F13" s="2111">
        <v>0.184</v>
      </c>
      <c r="G13" s="2133" t="s">
        <v>9</v>
      </c>
      <c r="H13" s="2111">
        <v>0.252</v>
      </c>
      <c r="I13" s="2111">
        <v>0.22800000000000001</v>
      </c>
      <c r="J13" s="2133" t="s">
        <v>9</v>
      </c>
      <c r="K13" s="2133" t="s">
        <v>9</v>
      </c>
      <c r="L13" s="2133" t="s">
        <v>9</v>
      </c>
      <c r="M13" s="2133" t="s">
        <v>9</v>
      </c>
      <c r="N13" s="2133" t="s">
        <v>9</v>
      </c>
      <c r="O13" s="2111">
        <v>3.5169999999999999</v>
      </c>
    </row>
    <row r="14" spans="1:17" ht="18">
      <c r="A14" s="2112" t="s">
        <v>2157</v>
      </c>
      <c r="B14" s="2110" t="s">
        <v>11</v>
      </c>
      <c r="C14" s="2111">
        <v>0.16300000000000001</v>
      </c>
      <c r="D14" s="2111">
        <v>1.1379999999999999</v>
      </c>
      <c r="E14" s="2111">
        <v>2.2309999999999999</v>
      </c>
      <c r="F14" s="2111">
        <v>0.94699999999999995</v>
      </c>
      <c r="G14" s="2111">
        <v>0.28999999999999998</v>
      </c>
      <c r="H14" s="2111"/>
      <c r="I14" s="2111"/>
      <c r="J14" s="2111"/>
      <c r="K14" s="2111"/>
      <c r="L14" s="2111"/>
      <c r="M14" s="2111"/>
      <c r="N14" s="2111"/>
      <c r="O14" s="2111">
        <v>4.7690000000000001</v>
      </c>
    </row>
    <row r="15" spans="1:17">
      <c r="A15" s="2132" t="s">
        <v>8</v>
      </c>
      <c r="B15" s="2110" t="s">
        <v>14</v>
      </c>
      <c r="C15" s="2111">
        <v>33.021000000000001</v>
      </c>
      <c r="D15" s="2111">
        <v>64.597999999999999</v>
      </c>
      <c r="E15" s="2111">
        <v>49.894000000000005</v>
      </c>
      <c r="F15" s="2111" t="s">
        <v>9</v>
      </c>
      <c r="G15" s="2111">
        <v>10.749000000000001</v>
      </c>
      <c r="H15" s="2111">
        <v>12.318</v>
      </c>
      <c r="I15" s="2111">
        <v>7.0050000000000008</v>
      </c>
      <c r="J15" s="2111">
        <v>7.7580000000000009</v>
      </c>
      <c r="K15" s="2111">
        <v>6.6</v>
      </c>
      <c r="L15" s="2111">
        <v>5.4909999999999997</v>
      </c>
      <c r="M15" s="2111">
        <v>4.9610000000000003</v>
      </c>
      <c r="N15" s="2111">
        <v>4.63</v>
      </c>
      <c r="O15" s="2111">
        <v>158.262</v>
      </c>
    </row>
    <row r="16" spans="1:17">
      <c r="A16" s="2112" t="s">
        <v>8</v>
      </c>
      <c r="B16" s="2110" t="s">
        <v>13</v>
      </c>
      <c r="C16" s="2111">
        <v>71.959000000000003</v>
      </c>
      <c r="D16" s="2111">
        <v>66.713999999999999</v>
      </c>
      <c r="E16" s="2111">
        <v>22.677</v>
      </c>
      <c r="F16" s="2111">
        <v>9.097999999999999</v>
      </c>
      <c r="G16" s="2133" t="s">
        <v>9</v>
      </c>
      <c r="H16" s="2111">
        <v>8.0169999999999995</v>
      </c>
      <c r="I16" s="2111">
        <v>6.2279999999999998</v>
      </c>
      <c r="J16" s="2133" t="s">
        <v>9</v>
      </c>
      <c r="K16" s="2133" t="s">
        <v>9</v>
      </c>
      <c r="L16" s="2133" t="s">
        <v>9</v>
      </c>
      <c r="M16" s="2133" t="s">
        <v>9</v>
      </c>
      <c r="N16" s="2133" t="s">
        <v>9</v>
      </c>
      <c r="O16" s="2111">
        <v>170.44799999999998</v>
      </c>
    </row>
    <row r="17" spans="1:21">
      <c r="A17" s="2112" t="s">
        <v>8</v>
      </c>
      <c r="B17" s="2110" t="s">
        <v>11</v>
      </c>
      <c r="C17" s="2111">
        <v>36.775999999999996</v>
      </c>
      <c r="D17" s="2111">
        <v>47.461999999999996</v>
      </c>
      <c r="E17" s="2111">
        <v>24.689</v>
      </c>
      <c r="F17" s="2111">
        <v>8.2269999999999985</v>
      </c>
      <c r="G17" s="2111">
        <v>5.64</v>
      </c>
      <c r="H17" s="2111"/>
      <c r="I17" s="2111"/>
      <c r="J17" s="2111"/>
      <c r="K17" s="2111"/>
      <c r="L17" s="2111"/>
      <c r="M17" s="2111"/>
      <c r="N17" s="2111"/>
      <c r="O17" s="2111">
        <v>122.794</v>
      </c>
    </row>
    <row r="18" spans="1:21">
      <c r="A18" s="2132" t="s">
        <v>7</v>
      </c>
      <c r="B18" s="2110" t="s">
        <v>14</v>
      </c>
      <c r="C18" s="2111">
        <v>955.43899999999996</v>
      </c>
      <c r="D18" s="2111">
        <v>1105.5309999999999</v>
      </c>
      <c r="E18" s="2111">
        <v>163.10599999999999</v>
      </c>
      <c r="F18" s="2111">
        <v>89.841999999999999</v>
      </c>
      <c r="G18" s="2111">
        <v>125.794</v>
      </c>
      <c r="H18" s="2111">
        <v>100.916</v>
      </c>
      <c r="I18" s="2111">
        <v>48.298000000000002</v>
      </c>
      <c r="J18" s="2111">
        <v>32.252000000000002</v>
      </c>
      <c r="K18" s="2111">
        <v>58.460999999999999</v>
      </c>
      <c r="L18" s="2111">
        <v>13.25</v>
      </c>
      <c r="M18" s="2111">
        <v>9.5790000000000006</v>
      </c>
      <c r="N18" s="2111">
        <v>5.9370000000000003</v>
      </c>
      <c r="O18" s="2111">
        <v>2439.712</v>
      </c>
    </row>
    <row r="19" spans="1:21">
      <c r="A19" s="2112" t="s">
        <v>7</v>
      </c>
      <c r="B19" s="2110" t="s">
        <v>13</v>
      </c>
      <c r="C19" s="2111">
        <v>1393.4010000000001</v>
      </c>
      <c r="D19" s="2111">
        <v>818.37900000000002</v>
      </c>
      <c r="E19" s="2111">
        <v>133.18600000000001</v>
      </c>
      <c r="F19" s="2111">
        <v>70.25</v>
      </c>
      <c r="G19" s="2111">
        <v>106.938</v>
      </c>
      <c r="H19" s="2111">
        <v>79.352000000000004</v>
      </c>
      <c r="I19" s="2111">
        <v>102.75</v>
      </c>
      <c r="J19" s="2111">
        <v>65.102999999999994</v>
      </c>
      <c r="K19" s="2111">
        <v>101.81699999999999</v>
      </c>
      <c r="L19" s="2111">
        <v>78.680999999999997</v>
      </c>
      <c r="M19" s="2111">
        <v>99.712000000000003</v>
      </c>
      <c r="N19" s="2111">
        <v>83.275000000000006</v>
      </c>
      <c r="O19" s="2111">
        <v>2522.1540000000005</v>
      </c>
    </row>
    <row r="20" spans="1:21">
      <c r="A20" s="2112" t="s">
        <v>7</v>
      </c>
      <c r="B20" s="2110" t="s">
        <v>11</v>
      </c>
      <c r="C20" s="2111">
        <v>1181.115</v>
      </c>
      <c r="D20" s="2111">
        <v>1094.905</v>
      </c>
      <c r="E20" s="2111">
        <v>198.614</v>
      </c>
      <c r="F20" s="2111">
        <v>106.889</v>
      </c>
      <c r="G20" s="2111">
        <v>97.957999999999998</v>
      </c>
      <c r="H20" s="2111"/>
      <c r="I20" s="2111"/>
      <c r="J20" s="2111"/>
      <c r="K20" s="2111"/>
      <c r="L20" s="2111"/>
      <c r="M20" s="2111"/>
      <c r="N20" s="2111"/>
      <c r="O20" s="2111">
        <v>2679.4810000000002</v>
      </c>
    </row>
    <row r="21" spans="1:21" ht="18">
      <c r="A21" s="2132" t="s">
        <v>2158</v>
      </c>
      <c r="B21" s="2110" t="s">
        <v>14</v>
      </c>
      <c r="C21" s="2111">
        <v>0.7</v>
      </c>
      <c r="D21" s="2111">
        <v>8.7999999999999995E-2</v>
      </c>
      <c r="E21" s="2111">
        <v>7.2069999999999999</v>
      </c>
      <c r="F21" s="2111">
        <v>47.302999999999997</v>
      </c>
      <c r="G21" s="2111">
        <v>11.605</v>
      </c>
      <c r="H21" s="2111">
        <v>5.992</v>
      </c>
      <c r="I21" s="2111">
        <v>2.3570000000000002</v>
      </c>
      <c r="J21" s="2111">
        <v>2.8119999999999998</v>
      </c>
      <c r="K21" s="2111">
        <v>2.2370000000000001</v>
      </c>
      <c r="L21" s="2111">
        <v>2.61</v>
      </c>
      <c r="M21" s="2111">
        <v>2.38</v>
      </c>
      <c r="N21" s="2111">
        <v>1.659</v>
      </c>
      <c r="O21" s="2111">
        <v>66.902999999999992</v>
      </c>
    </row>
    <row r="22" spans="1:21" ht="18">
      <c r="A22" s="2112" t="s">
        <v>2159</v>
      </c>
      <c r="B22" s="2110" t="s">
        <v>13</v>
      </c>
      <c r="C22" s="2111">
        <v>0.751</v>
      </c>
      <c r="D22" s="2111">
        <v>2.4529999999999998</v>
      </c>
      <c r="E22" s="2111">
        <v>35.165999999999997</v>
      </c>
      <c r="F22" s="2111">
        <v>46.069000000000003</v>
      </c>
      <c r="G22" s="2111">
        <v>16.736999999999998</v>
      </c>
      <c r="H22" s="2111">
        <v>4.4370000000000003</v>
      </c>
      <c r="I22" s="2111">
        <v>3.6389999999999998</v>
      </c>
      <c r="J22" s="2111">
        <v>3.43</v>
      </c>
      <c r="K22" s="2111">
        <v>5.532</v>
      </c>
      <c r="L22" s="2111">
        <v>2.6560000000000001</v>
      </c>
      <c r="M22" s="2111">
        <v>2.681</v>
      </c>
      <c r="N22" s="2111">
        <v>2.2629999999999999</v>
      </c>
      <c r="O22" s="2111">
        <v>101.17599999999999</v>
      </c>
    </row>
    <row r="23" spans="1:21" ht="18">
      <c r="A23" s="2112" t="s">
        <v>2159</v>
      </c>
      <c r="B23" s="2110" t="s">
        <v>11</v>
      </c>
      <c r="C23" s="2111">
        <v>1.02</v>
      </c>
      <c r="D23" s="2111">
        <v>1.2230000000000001</v>
      </c>
      <c r="E23" s="2111">
        <v>19.271000000000001</v>
      </c>
      <c r="F23" s="2111">
        <v>53.292000000000002</v>
      </c>
      <c r="G23" s="2111">
        <v>25.353999999999999</v>
      </c>
      <c r="H23" s="2111"/>
      <c r="I23" s="2111"/>
      <c r="J23" s="2111"/>
      <c r="K23" s="2111"/>
      <c r="L23" s="2111"/>
      <c r="M23" s="2111"/>
      <c r="N23" s="2111"/>
      <c r="O23" s="2111">
        <v>100.16000000000001</v>
      </c>
      <c r="Q23" s="2134"/>
    </row>
    <row r="24" spans="1:21" s="2140" customFormat="1" ht="11.25" customHeight="1">
      <c r="A24" s="2135" t="s">
        <v>6</v>
      </c>
      <c r="B24" s="2136"/>
      <c r="C24" s="2136"/>
      <c r="D24" s="2136"/>
      <c r="E24" s="2136"/>
      <c r="F24" s="2136"/>
      <c r="G24" s="2136"/>
      <c r="H24" s="2136"/>
      <c r="I24" s="2136"/>
      <c r="J24" s="2136"/>
      <c r="K24" s="2136"/>
      <c r="L24" s="2136"/>
      <c r="M24" s="2136"/>
      <c r="N24" s="2136"/>
      <c r="O24" s="2136"/>
      <c r="P24" s="2137"/>
      <c r="Q24" s="2138"/>
      <c r="R24" s="2137"/>
      <c r="S24" s="2139"/>
      <c r="T24" s="2139"/>
      <c r="U24" s="2139"/>
    </row>
    <row r="25" spans="1:21" s="2140" customFormat="1" ht="11.25" customHeight="1">
      <c r="A25" s="2135" t="s">
        <v>2160</v>
      </c>
      <c r="B25" s="2136"/>
      <c r="C25" s="2136"/>
      <c r="D25" s="2136"/>
      <c r="E25" s="2136"/>
      <c r="F25" s="2136"/>
      <c r="G25" s="2136"/>
      <c r="H25" s="2136"/>
      <c r="I25" s="2136"/>
      <c r="J25" s="2136"/>
      <c r="K25" s="2136"/>
      <c r="L25" s="2136"/>
      <c r="M25" s="2136"/>
      <c r="N25" s="2136"/>
      <c r="O25" s="2136"/>
      <c r="P25" s="2141"/>
      <c r="Q25" s="2138"/>
      <c r="R25" s="2137"/>
      <c r="S25" s="2139"/>
      <c r="T25" s="2139"/>
      <c r="U25" s="2139"/>
    </row>
    <row r="26" spans="1:21" s="2140" customFormat="1" ht="11.25" customHeight="1">
      <c r="A26" s="2135" t="s">
        <v>2161</v>
      </c>
      <c r="B26" s="2136"/>
      <c r="C26" s="2136"/>
      <c r="D26" s="2136"/>
      <c r="E26" s="2136"/>
      <c r="F26" s="2136"/>
      <c r="G26" s="2136"/>
      <c r="H26" s="2136"/>
      <c r="I26" s="2136"/>
      <c r="J26" s="2136"/>
      <c r="K26" s="2136"/>
      <c r="L26" s="2136"/>
      <c r="M26" s="2136"/>
      <c r="N26" s="2136"/>
      <c r="O26" s="2136"/>
      <c r="P26" s="2138"/>
      <c r="Q26" s="2138"/>
      <c r="R26" s="2137"/>
      <c r="S26" s="2139"/>
      <c r="T26" s="2139"/>
      <c r="U26" s="2139"/>
    </row>
    <row r="27" spans="1:21">
      <c r="A27" s="2135" t="s">
        <v>2162</v>
      </c>
      <c r="P27" s="2142"/>
      <c r="Q27" s="2142"/>
      <c r="R27" s="2143"/>
      <c r="S27" s="2128"/>
      <c r="T27" s="2128"/>
      <c r="U27" s="2128"/>
    </row>
    <row r="28" spans="1:21" ht="18">
      <c r="A28" s="2145" t="s">
        <v>5</v>
      </c>
      <c r="P28" s="2144"/>
      <c r="Q28" s="2144"/>
      <c r="S28" s="2128"/>
      <c r="T28" s="2128"/>
      <c r="U28" s="2128"/>
    </row>
    <row r="29" spans="1:21" ht="18">
      <c r="A29" s="553" t="s">
        <v>1503</v>
      </c>
      <c r="P29" s="2144"/>
      <c r="Q29" s="2144"/>
      <c r="S29" s="2128"/>
      <c r="T29" s="2128"/>
      <c r="U29" s="2128"/>
    </row>
    <row r="30" spans="1:21">
      <c r="P30" s="2144"/>
      <c r="Q30" s="2144"/>
      <c r="S30" s="2128"/>
      <c r="T30" s="2128"/>
      <c r="U30" s="2128"/>
    </row>
    <row r="31" spans="1:21">
      <c r="S31" s="2128"/>
      <c r="T31" s="2128"/>
      <c r="U31" s="2128"/>
    </row>
    <row r="32" spans="1:21">
      <c r="S32" s="2128"/>
      <c r="T32" s="2128"/>
      <c r="U32" s="2128"/>
    </row>
    <row r="33" spans="19:21">
      <c r="S33" s="2128"/>
      <c r="T33" s="2128"/>
      <c r="U33" s="2128"/>
    </row>
    <row r="34" spans="19:21">
      <c r="S34" s="2128"/>
      <c r="T34" s="2128"/>
      <c r="U34" s="2128"/>
    </row>
    <row r="35" spans="19:21">
      <c r="S35" s="2128"/>
      <c r="T35" s="2128"/>
      <c r="U35" s="2128"/>
    </row>
    <row r="36" spans="19:21">
      <c r="S36" s="2128"/>
      <c r="T36" s="2128"/>
      <c r="U36" s="2128"/>
    </row>
    <row r="37" spans="19:21">
      <c r="S37" s="2128"/>
      <c r="T37" s="2128"/>
      <c r="U37" s="2128"/>
    </row>
    <row r="38" spans="19:21">
      <c r="S38" s="2128"/>
      <c r="T38" s="2128"/>
      <c r="U38" s="2128"/>
    </row>
    <row r="39" spans="19:21">
      <c r="S39" s="2128"/>
      <c r="T39" s="2128"/>
      <c r="U39" s="2128"/>
    </row>
    <row r="40" spans="19:21">
      <c r="S40" s="2128"/>
      <c r="T40" s="2128"/>
      <c r="U40" s="2128"/>
    </row>
    <row r="41" spans="19:21">
      <c r="S41" s="2128"/>
      <c r="T41" s="2128"/>
      <c r="U41" s="2128"/>
    </row>
    <row r="42" spans="19:21">
      <c r="S42" s="2128"/>
      <c r="T42" s="2128"/>
      <c r="U42" s="2128"/>
    </row>
    <row r="43" spans="19:21">
      <c r="S43" s="2128"/>
      <c r="T43" s="2128"/>
      <c r="U43" s="2128"/>
    </row>
    <row r="44" spans="19:21">
      <c r="S44" s="2128"/>
      <c r="T44" s="2128"/>
      <c r="U44" s="2128"/>
    </row>
    <row r="45" spans="19:21">
      <c r="S45" s="2128"/>
      <c r="T45" s="2128"/>
      <c r="U45" s="2128"/>
    </row>
    <row r="46" spans="19:21">
      <c r="S46" s="2128"/>
      <c r="T46" s="2128"/>
      <c r="U46" s="2128"/>
    </row>
    <row r="47" spans="19:21">
      <c r="S47" s="2128"/>
      <c r="T47" s="2128"/>
      <c r="U47" s="2128"/>
    </row>
    <row r="48" spans="19:21">
      <c r="S48" s="2128"/>
      <c r="T48" s="2128"/>
      <c r="U48" s="2128"/>
    </row>
    <row r="49" spans="19:21">
      <c r="S49" s="2128"/>
      <c r="T49" s="2128"/>
      <c r="U49" s="2128"/>
    </row>
    <row r="50" spans="19:21">
      <c r="S50" s="2128"/>
      <c r="T50" s="2128"/>
      <c r="U50" s="2128"/>
    </row>
    <row r="51" spans="19:21">
      <c r="S51" s="2128"/>
      <c r="T51" s="2128"/>
      <c r="U51" s="2128"/>
    </row>
    <row r="52" spans="19:21">
      <c r="S52" s="2128"/>
      <c r="T52" s="2128"/>
      <c r="U52" s="2128"/>
    </row>
    <row r="53" spans="19:21">
      <c r="S53" s="2128"/>
      <c r="T53" s="2128"/>
      <c r="U53" s="2128"/>
    </row>
    <row r="54" spans="19:21">
      <c r="S54" s="2128"/>
      <c r="T54" s="2128"/>
      <c r="U54" s="2128"/>
    </row>
    <row r="55" spans="19:21">
      <c r="S55" s="2128"/>
      <c r="T55" s="2128"/>
      <c r="U55" s="2128"/>
    </row>
    <row r="56" spans="19:21">
      <c r="S56" s="2128"/>
      <c r="T56" s="2128"/>
      <c r="U56" s="2128"/>
    </row>
    <row r="57" spans="19:21">
      <c r="S57" s="2128"/>
      <c r="T57" s="2128"/>
      <c r="U57" s="2128"/>
    </row>
    <row r="58" spans="19:21">
      <c r="S58" s="2128"/>
      <c r="T58" s="2128"/>
      <c r="U58" s="2128"/>
    </row>
    <row r="59" spans="19:21">
      <c r="S59" s="2128"/>
      <c r="T59" s="2128"/>
      <c r="U59" s="2128"/>
    </row>
    <row r="60" spans="19:21">
      <c r="S60" s="2128"/>
      <c r="T60" s="2128"/>
      <c r="U60" s="2128"/>
    </row>
    <row r="61" spans="19:21">
      <c r="S61" s="2128"/>
      <c r="T61" s="2128"/>
      <c r="U61" s="2128"/>
    </row>
    <row r="62" spans="19:21">
      <c r="S62" s="2128"/>
      <c r="T62" s="2128"/>
      <c r="U62" s="2128"/>
    </row>
    <row r="63" spans="19:21">
      <c r="S63" s="2128"/>
      <c r="T63" s="2128"/>
      <c r="U63" s="2128"/>
    </row>
    <row r="64" spans="19:21">
      <c r="S64" s="2128"/>
      <c r="T64" s="2128"/>
      <c r="U64" s="2128"/>
    </row>
    <row r="65" spans="19:21">
      <c r="S65" s="2128"/>
      <c r="T65" s="2128"/>
      <c r="U65" s="2128"/>
    </row>
    <row r="66" spans="19:21">
      <c r="S66" s="2128"/>
      <c r="T66" s="2128"/>
      <c r="U66" s="2128"/>
    </row>
    <row r="67" spans="19:21">
      <c r="S67" s="2128"/>
      <c r="T67" s="2128"/>
      <c r="U67" s="2128"/>
    </row>
    <row r="68" spans="19:21">
      <c r="S68" s="2128"/>
      <c r="T68" s="2128"/>
      <c r="U68" s="2128"/>
    </row>
    <row r="69" spans="19:21">
      <c r="S69" s="2128"/>
      <c r="T69" s="2128"/>
      <c r="U69" s="2128"/>
    </row>
    <row r="70" spans="19:21">
      <c r="S70" s="2128"/>
      <c r="T70" s="2128"/>
      <c r="U70" s="2128"/>
    </row>
    <row r="71" spans="19:21">
      <c r="S71" s="2128"/>
      <c r="T71" s="2128"/>
      <c r="U71" s="2128"/>
    </row>
    <row r="72" spans="19:21">
      <c r="S72" s="2128"/>
      <c r="T72" s="2128"/>
      <c r="U72" s="2128"/>
    </row>
    <row r="73" spans="19:21">
      <c r="S73" s="2128"/>
      <c r="T73" s="2128"/>
      <c r="U73" s="2128"/>
    </row>
    <row r="74" spans="19:21">
      <c r="S74" s="2128"/>
      <c r="T74" s="2128"/>
      <c r="U74" s="2128"/>
    </row>
    <row r="75" spans="19:21">
      <c r="S75" s="2128"/>
      <c r="T75" s="2128"/>
      <c r="U75" s="2128"/>
    </row>
    <row r="76" spans="19:21">
      <c r="S76" s="2128"/>
      <c r="T76" s="2128"/>
      <c r="U76" s="2128"/>
    </row>
    <row r="77" spans="19:21">
      <c r="S77" s="2128"/>
      <c r="T77" s="2128"/>
      <c r="U77" s="2128"/>
    </row>
  </sheetData>
  <hyperlinks>
    <hyperlink ref="A29"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9E03A"/>
  </sheetPr>
  <dimension ref="A1:P31"/>
  <sheetViews>
    <sheetView showGridLines="0" showZeros="0" zoomScaleNormal="100" workbookViewId="0"/>
  </sheetViews>
  <sheetFormatPr baseColWidth="10" defaultRowHeight="16.5"/>
  <cols>
    <col min="1" max="1" width="23.85546875" style="229" customWidth="1"/>
    <col min="2" max="2" width="13.28515625" style="229" customWidth="1"/>
    <col min="3" max="14" width="8.28515625" style="229" customWidth="1"/>
    <col min="15" max="16384" width="11.42578125" style="229"/>
  </cols>
  <sheetData>
    <row r="1" spans="1:14" ht="99" customHeight="1">
      <c r="A1" s="2104" t="s">
        <v>32</v>
      </c>
      <c r="B1" s="2104"/>
      <c r="C1" s="2105"/>
      <c r="D1" s="2105"/>
      <c r="E1" s="2105"/>
      <c r="F1" s="2105"/>
      <c r="G1" s="2105"/>
      <c r="H1" s="2105"/>
      <c r="I1" s="2105"/>
      <c r="J1" s="2105"/>
      <c r="K1" s="2105"/>
      <c r="L1" s="2105"/>
      <c r="M1" s="2105"/>
      <c r="N1" s="2105"/>
    </row>
    <row r="2" spans="1:14" ht="16.5" customHeight="1">
      <c r="A2" s="228" t="s">
        <v>27</v>
      </c>
      <c r="B2" s="228"/>
      <c r="C2" s="228"/>
      <c r="D2" s="228"/>
      <c r="E2" s="228"/>
      <c r="F2" s="228"/>
      <c r="G2" s="228"/>
      <c r="H2" s="228"/>
      <c r="I2" s="228"/>
      <c r="J2" s="228"/>
      <c r="K2" s="228"/>
      <c r="L2" s="228"/>
      <c r="M2" s="228"/>
      <c r="N2" s="228"/>
    </row>
    <row r="3" spans="1:14" ht="16.5" customHeight="1">
      <c r="A3" s="228" t="s">
        <v>101</v>
      </c>
      <c r="B3" s="228"/>
      <c r="C3" s="228"/>
      <c r="D3" s="228"/>
      <c r="E3" s="228"/>
      <c r="F3" s="228"/>
      <c r="G3" s="228"/>
      <c r="H3" s="228"/>
      <c r="I3" s="228"/>
      <c r="J3" s="228"/>
      <c r="K3" s="228"/>
      <c r="L3" s="228"/>
      <c r="M3" s="228"/>
      <c r="N3" s="228"/>
    </row>
    <row r="4" spans="1:14" ht="13.5" customHeight="1">
      <c r="A4" s="228" t="s">
        <v>96</v>
      </c>
      <c r="B4" s="228"/>
      <c r="C4" s="228"/>
      <c r="D4" s="228"/>
      <c r="E4" s="228"/>
      <c r="F4" s="228"/>
      <c r="G4" s="228"/>
      <c r="H4" s="228"/>
      <c r="I4" s="228"/>
      <c r="J4" s="228"/>
      <c r="K4" s="228"/>
      <c r="L4" s="228"/>
      <c r="M4" s="228"/>
      <c r="N4" s="228"/>
    </row>
    <row r="5" spans="1:14" ht="20.25" customHeight="1">
      <c r="A5" s="2106" t="s">
        <v>26</v>
      </c>
      <c r="B5" s="2107" t="s">
        <v>25</v>
      </c>
      <c r="C5" s="2107" t="s">
        <v>24</v>
      </c>
      <c r="D5" s="2107" t="s">
        <v>23</v>
      </c>
      <c r="E5" s="2107" t="s">
        <v>22</v>
      </c>
      <c r="F5" s="2107" t="s">
        <v>21</v>
      </c>
      <c r="G5" s="2107" t="s">
        <v>20</v>
      </c>
      <c r="H5" s="2107" t="s">
        <v>2117</v>
      </c>
      <c r="I5" s="2107" t="s">
        <v>18</v>
      </c>
      <c r="J5" s="2107" t="s">
        <v>17</v>
      </c>
      <c r="K5" s="2107" t="s">
        <v>1</v>
      </c>
      <c r="L5" s="2107" t="s">
        <v>16</v>
      </c>
      <c r="M5" s="2107" t="s">
        <v>15</v>
      </c>
      <c r="N5" s="2108" t="s">
        <v>2150</v>
      </c>
    </row>
    <row r="6" spans="1:14" ht="13.5" customHeight="1">
      <c r="A6" s="2109" t="s">
        <v>12</v>
      </c>
      <c r="B6" s="2118" t="s">
        <v>13</v>
      </c>
      <c r="C6" s="2117">
        <v>93.96</v>
      </c>
      <c r="D6" s="2117">
        <v>126.59</v>
      </c>
      <c r="E6" s="2117">
        <v>123.46</v>
      </c>
      <c r="F6" s="2117">
        <v>139.00399999999999</v>
      </c>
      <c r="G6" s="2117">
        <v>136.85</v>
      </c>
      <c r="H6" s="2117">
        <v>155.71</v>
      </c>
      <c r="I6" s="2117">
        <v>142.71899999999999</v>
      </c>
      <c r="J6" s="2117">
        <v>128.76599999999999</v>
      </c>
      <c r="K6" s="2117">
        <v>106.5</v>
      </c>
      <c r="L6" s="2117">
        <v>90.058000000000007</v>
      </c>
      <c r="M6" s="2117">
        <v>68.373999999999995</v>
      </c>
      <c r="N6" s="2117">
        <v>56.652999999999999</v>
      </c>
    </row>
    <row r="7" spans="1:14" ht="13.5" customHeight="1">
      <c r="A7" s="2112" t="s">
        <v>12</v>
      </c>
      <c r="B7" s="2118" t="s">
        <v>11</v>
      </c>
      <c r="C7" s="2117">
        <v>81.506</v>
      </c>
      <c r="D7" s="2117">
        <v>119.726</v>
      </c>
      <c r="E7" s="2117">
        <v>120.72799999999999</v>
      </c>
      <c r="F7" s="2117">
        <v>121.298</v>
      </c>
      <c r="G7" s="2117">
        <v>126.178</v>
      </c>
      <c r="H7" s="2117"/>
      <c r="I7" s="2117"/>
      <c r="J7" s="2117"/>
      <c r="K7" s="2117"/>
      <c r="L7" s="2117"/>
      <c r="M7" s="2117"/>
      <c r="N7" s="2117"/>
    </row>
    <row r="8" spans="1:14" ht="13.5" customHeight="1">
      <c r="A8" s="2113" t="s">
        <v>10</v>
      </c>
      <c r="B8" s="2118" t="s">
        <v>13</v>
      </c>
      <c r="C8" s="2117">
        <v>16.890999999999998</v>
      </c>
      <c r="D8" s="2117">
        <v>38.49</v>
      </c>
      <c r="E8" s="2117">
        <v>48.283000000000001</v>
      </c>
      <c r="F8" s="2117">
        <v>45.969000000000001</v>
      </c>
      <c r="G8" s="2117">
        <v>42.530999999999999</v>
      </c>
      <c r="H8" s="2117">
        <v>42.938000000000002</v>
      </c>
      <c r="I8" s="2117">
        <v>38.213000000000001</v>
      </c>
      <c r="J8" s="2117">
        <v>34.984000000000002</v>
      </c>
      <c r="K8" s="2117">
        <v>32.683</v>
      </c>
      <c r="L8" s="2117">
        <v>27.5</v>
      </c>
      <c r="M8" s="2117">
        <v>22.43</v>
      </c>
      <c r="N8" s="2117">
        <v>17.882999999999999</v>
      </c>
    </row>
    <row r="9" spans="1:14" ht="13.5" customHeight="1">
      <c r="A9" s="2112" t="s">
        <v>10</v>
      </c>
      <c r="B9" s="2118" t="s">
        <v>11</v>
      </c>
      <c r="C9" s="2117">
        <v>14.361000000000001</v>
      </c>
      <c r="D9" s="2117">
        <v>18.637</v>
      </c>
      <c r="E9" s="2117">
        <v>23.771000000000001</v>
      </c>
      <c r="F9" s="2117">
        <v>25.361999999999998</v>
      </c>
      <c r="G9" s="2117">
        <v>23.565000000000001</v>
      </c>
      <c r="H9" s="2117"/>
      <c r="I9" s="2117"/>
      <c r="J9" s="2117"/>
      <c r="K9" s="2117"/>
      <c r="L9" s="2117"/>
      <c r="M9" s="2117"/>
      <c r="N9" s="2117"/>
    </row>
    <row r="10" spans="1:14" ht="13.5" customHeight="1">
      <c r="A10" s="2113" t="s">
        <v>2151</v>
      </c>
      <c r="B10" s="2118" t="s">
        <v>13</v>
      </c>
      <c r="C10" s="2117">
        <v>5.0200000000000005</v>
      </c>
      <c r="D10" s="2117">
        <v>7.0739999999999998</v>
      </c>
      <c r="E10" s="2117">
        <v>8.4450000000000003</v>
      </c>
      <c r="F10" s="2117">
        <v>8.5990000000000002</v>
      </c>
      <c r="G10" s="2117">
        <v>8.8729999999999993</v>
      </c>
      <c r="H10" s="2117">
        <v>12.536999999999999</v>
      </c>
      <c r="I10" s="2117">
        <v>6.3919999999999995</v>
      </c>
      <c r="J10" s="2117">
        <v>10.976999999999999</v>
      </c>
      <c r="K10" s="2117">
        <v>10.519</v>
      </c>
      <c r="L10" s="2117">
        <v>10.170999999999999</v>
      </c>
      <c r="M10" s="2117">
        <v>6.734</v>
      </c>
      <c r="N10" s="2117">
        <v>6.9480000000000004</v>
      </c>
    </row>
    <row r="11" spans="1:14" ht="13.5" customHeight="1">
      <c r="A11" s="2112" t="s">
        <v>31</v>
      </c>
      <c r="B11" s="2118" t="s">
        <v>11</v>
      </c>
      <c r="C11" s="2117">
        <v>3.4690000000000003</v>
      </c>
      <c r="D11" s="2117">
        <v>4.7610000000000001</v>
      </c>
      <c r="E11" s="2117">
        <v>6.8089999999999993</v>
      </c>
      <c r="F11" s="2117">
        <v>8.1310000000000002</v>
      </c>
      <c r="G11" s="2117">
        <v>8.3970000000000002</v>
      </c>
      <c r="H11" s="2117"/>
      <c r="I11" s="2117"/>
      <c r="J11" s="2117"/>
      <c r="K11" s="2117"/>
      <c r="L11" s="2117"/>
      <c r="M11" s="2117"/>
      <c r="N11" s="2117"/>
    </row>
    <row r="12" spans="1:14" ht="13.5" customHeight="1">
      <c r="A12" s="2113" t="s">
        <v>8</v>
      </c>
      <c r="B12" s="2118" t="s">
        <v>13</v>
      </c>
      <c r="C12" s="2117">
        <v>115.871</v>
      </c>
      <c r="D12" s="2117">
        <v>172.15400000000002</v>
      </c>
      <c r="E12" s="2117">
        <v>180.18799999999999</v>
      </c>
      <c r="F12" s="2117">
        <v>193.57199999999997</v>
      </c>
      <c r="G12" s="2117">
        <v>188.25399999999999</v>
      </c>
      <c r="H12" s="2117">
        <v>211.18500000000003</v>
      </c>
      <c r="I12" s="2117">
        <v>187.32399999999998</v>
      </c>
      <c r="J12" s="2117">
        <v>174.727</v>
      </c>
      <c r="K12" s="2117">
        <v>149.702</v>
      </c>
      <c r="L12" s="2117">
        <v>127.72900000000001</v>
      </c>
      <c r="M12" s="2117">
        <v>97.537999999999997</v>
      </c>
      <c r="N12" s="2117">
        <v>81.484000000000009</v>
      </c>
    </row>
    <row r="13" spans="1:14" ht="13.5" customHeight="1">
      <c r="A13" s="2112" t="s">
        <v>8</v>
      </c>
      <c r="B13" s="2118" t="s">
        <v>11</v>
      </c>
      <c r="C13" s="2117">
        <v>99.335999999999999</v>
      </c>
      <c r="D13" s="2117">
        <v>143.124</v>
      </c>
      <c r="E13" s="2117">
        <v>151.30799999999999</v>
      </c>
      <c r="F13" s="2117">
        <v>154.791</v>
      </c>
      <c r="G13" s="2117">
        <v>158.13999999999999</v>
      </c>
      <c r="H13" s="2117"/>
      <c r="I13" s="2117"/>
      <c r="J13" s="2117"/>
      <c r="K13" s="2117"/>
      <c r="L13" s="2117"/>
      <c r="M13" s="2117"/>
      <c r="N13" s="2117"/>
    </row>
    <row r="14" spans="1:14" ht="13.5" customHeight="1">
      <c r="A14" s="2113" t="s">
        <v>30</v>
      </c>
      <c r="B14" s="2118" t="s">
        <v>13</v>
      </c>
      <c r="C14" s="2117">
        <v>1533.893</v>
      </c>
      <c r="D14" s="2117">
        <v>2104.634</v>
      </c>
      <c r="E14" s="2117">
        <v>2049.6610000000001</v>
      </c>
      <c r="F14" s="2117">
        <v>1894.5329999999999</v>
      </c>
      <c r="G14" s="2117">
        <v>1661.6030000000001</v>
      </c>
      <c r="H14" s="2117">
        <v>1369.58</v>
      </c>
      <c r="I14" s="2117">
        <v>1308.81</v>
      </c>
      <c r="J14" s="2117">
        <v>1135.7560000000001</v>
      </c>
      <c r="K14" s="2117">
        <v>969.69299999999998</v>
      </c>
      <c r="L14" s="2117">
        <v>713.13300000000004</v>
      </c>
      <c r="M14" s="2117">
        <v>593.22799999999984</v>
      </c>
      <c r="N14" s="2117">
        <v>507.59700000000026</v>
      </c>
    </row>
    <row r="15" spans="1:14" ht="13.5" customHeight="1">
      <c r="A15" s="2112" t="s">
        <v>30</v>
      </c>
      <c r="B15" s="2118" t="s">
        <v>11</v>
      </c>
      <c r="C15" s="2117">
        <v>1342.34</v>
      </c>
      <c r="D15" s="2117">
        <v>2497.0859999999998</v>
      </c>
      <c r="E15" s="2117">
        <v>2256.4209999999998</v>
      </c>
      <c r="F15" s="2117">
        <v>2250.7040000000002</v>
      </c>
      <c r="G15" s="2117">
        <v>2202.5590000000002</v>
      </c>
      <c r="H15" s="2117"/>
      <c r="I15" s="2117"/>
      <c r="J15" s="2117"/>
      <c r="K15" s="2117"/>
      <c r="L15" s="2117"/>
      <c r="M15" s="2117"/>
      <c r="N15" s="2117"/>
    </row>
    <row r="16" spans="1:14" s="876" customFormat="1" ht="14.25" customHeight="1">
      <c r="A16" s="2120" t="s">
        <v>29</v>
      </c>
      <c r="B16" s="2110"/>
      <c r="C16" s="2114"/>
      <c r="D16" s="2114"/>
      <c r="E16" s="2114"/>
      <c r="F16" s="2114"/>
      <c r="G16" s="2114"/>
      <c r="H16" s="2114"/>
      <c r="I16" s="2114"/>
      <c r="J16" s="2114"/>
      <c r="K16" s="2114"/>
      <c r="L16" s="2114"/>
      <c r="M16" s="2114"/>
      <c r="N16" s="2115"/>
    </row>
    <row r="17" spans="1:16" s="876" customFormat="1" ht="14.25" customHeight="1">
      <c r="A17" s="2120" t="s">
        <v>2153</v>
      </c>
      <c r="C17" s="2121"/>
      <c r="D17" s="2121"/>
      <c r="E17" s="2121"/>
      <c r="F17" s="2121"/>
      <c r="G17" s="2121"/>
      <c r="H17" s="2121"/>
      <c r="I17" s="2121"/>
      <c r="J17" s="2121"/>
      <c r="K17" s="2121"/>
      <c r="L17" s="2121"/>
      <c r="M17" s="2121"/>
      <c r="N17" s="2121"/>
    </row>
    <row r="18" spans="1:16" s="876" customFormat="1" ht="14.25" customHeight="1">
      <c r="A18" s="2119" t="s">
        <v>2154</v>
      </c>
      <c r="B18" s="2122"/>
      <c r="C18" s="2121"/>
      <c r="D18" s="2121"/>
      <c r="E18" s="2121"/>
      <c r="F18" s="2121"/>
      <c r="G18" s="2121"/>
      <c r="H18" s="2121"/>
      <c r="I18" s="2121"/>
      <c r="J18" s="2121"/>
      <c r="K18" s="2121"/>
      <c r="L18" s="2121"/>
      <c r="M18" s="2121"/>
      <c r="N18" s="2121"/>
    </row>
    <row r="19" spans="1:16" s="876" customFormat="1" ht="14.25" customHeight="1">
      <c r="A19" s="2123" t="s">
        <v>2152</v>
      </c>
      <c r="C19" s="2124"/>
      <c r="D19" s="2125"/>
      <c r="E19" s="2125"/>
      <c r="F19" s="2125"/>
      <c r="G19" s="2125"/>
      <c r="H19" s="2125"/>
      <c r="I19" s="2125"/>
      <c r="J19" s="2125"/>
      <c r="K19" s="2125"/>
      <c r="L19" s="2125"/>
      <c r="M19" s="2125"/>
      <c r="N19" s="2125"/>
    </row>
    <row r="20" spans="1:16" s="876" customFormat="1" ht="14.25" customHeight="1">
      <c r="A20" s="2120" t="s">
        <v>2155</v>
      </c>
      <c r="C20" s="2124"/>
      <c r="D20" s="2125"/>
      <c r="E20" s="2125"/>
      <c r="F20" s="2125"/>
      <c r="G20" s="2125"/>
      <c r="H20" s="2125"/>
      <c r="I20" s="2125"/>
      <c r="J20" s="2125"/>
      <c r="K20" s="2125"/>
      <c r="L20" s="2125"/>
      <c r="M20" s="2125"/>
      <c r="N20" s="2125"/>
    </row>
    <row r="21" spans="1:16" s="876" customFormat="1" ht="14.25" customHeight="1">
      <c r="A21" s="2122" t="s">
        <v>5</v>
      </c>
      <c r="C21" s="2126"/>
      <c r="D21" s="2127"/>
      <c r="E21" s="2127"/>
      <c r="F21" s="2127"/>
      <c r="G21" s="2127"/>
      <c r="H21" s="2127"/>
      <c r="I21" s="2127"/>
      <c r="J21" s="2127"/>
      <c r="K21" s="2127"/>
      <c r="L21" s="2127"/>
      <c r="M21" s="2127"/>
      <c r="N21" s="2127"/>
    </row>
    <row r="22" spans="1:16" ht="17.25">
      <c r="A22" s="553" t="s">
        <v>1503</v>
      </c>
    </row>
    <row r="23" spans="1:16">
      <c r="B23" s="2116"/>
    </row>
    <row r="31" spans="1:16">
      <c r="P31" s="409"/>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9E03A"/>
  </sheetPr>
  <dimension ref="A1:W61"/>
  <sheetViews>
    <sheetView showGridLines="0" showZeros="0" zoomScale="115" zoomScaleNormal="115" workbookViewId="0"/>
  </sheetViews>
  <sheetFormatPr baseColWidth="10" defaultRowHeight="16.5"/>
  <cols>
    <col min="1" max="1" width="6.5703125" style="2100" customWidth="1"/>
    <col min="2" max="9" width="10.85546875" style="409" customWidth="1"/>
    <col min="10" max="16384" width="11.42578125" style="409"/>
  </cols>
  <sheetData>
    <row r="1" spans="1:19" ht="33.75" customHeight="1">
      <c r="A1" s="2076" t="s">
        <v>2146</v>
      </c>
      <c r="B1" s="472"/>
      <c r="C1" s="472"/>
      <c r="D1" s="2077"/>
      <c r="E1" s="2077"/>
      <c r="F1" s="2077"/>
      <c r="G1" s="2077"/>
      <c r="H1" s="2077"/>
      <c r="I1" s="2077"/>
    </row>
    <row r="2" spans="1:19" ht="11.25" customHeight="1">
      <c r="A2" s="2078" t="s">
        <v>239</v>
      </c>
      <c r="B2" s="472"/>
      <c r="C2" s="2078"/>
      <c r="D2" s="2077"/>
      <c r="E2" s="2077"/>
      <c r="F2" s="2077"/>
      <c r="G2" s="2077"/>
      <c r="H2" s="2077"/>
      <c r="I2" s="2077"/>
    </row>
    <row r="3" spans="1:19" ht="11.25" customHeight="1">
      <c r="A3" s="2078" t="s">
        <v>240</v>
      </c>
      <c r="B3" s="472"/>
      <c r="C3" s="2078"/>
      <c r="D3" s="2077"/>
      <c r="E3" s="2077"/>
      <c r="F3" s="2077"/>
      <c r="G3" s="2077"/>
      <c r="H3" s="2077"/>
      <c r="I3" s="2077"/>
    </row>
    <row r="4" spans="1:19" ht="11.25" customHeight="1">
      <c r="A4" s="2078" t="s">
        <v>206</v>
      </c>
      <c r="B4" s="472"/>
      <c r="C4" s="2078"/>
      <c r="D4" s="2077"/>
      <c r="E4" s="2077"/>
      <c r="F4" s="2077"/>
      <c r="G4" s="2077"/>
      <c r="H4" s="2077"/>
      <c r="I4" s="2077"/>
    </row>
    <row r="5" spans="1:19" ht="12" customHeight="1">
      <c r="A5" s="2079" t="s">
        <v>227</v>
      </c>
      <c r="B5" s="2080" t="s">
        <v>2147</v>
      </c>
      <c r="C5" s="1890"/>
      <c r="D5" s="2080" t="s">
        <v>2148</v>
      </c>
      <c r="E5" s="1890"/>
      <c r="F5" s="2080" t="s">
        <v>236</v>
      </c>
      <c r="G5" s="2081"/>
      <c r="H5" s="2080" t="s">
        <v>2149</v>
      </c>
      <c r="I5" s="2081"/>
      <c r="M5" s="2077"/>
    </row>
    <row r="6" spans="1:19" ht="12" customHeight="1">
      <c r="A6" s="2082"/>
      <c r="B6" s="2083"/>
      <c r="C6" s="2084"/>
      <c r="D6" s="2083"/>
      <c r="E6" s="2084"/>
      <c r="F6" s="2083"/>
      <c r="G6" s="2085"/>
      <c r="H6" s="2083"/>
      <c r="I6" s="2085"/>
    </row>
    <row r="7" spans="1:19" ht="12" customHeight="1">
      <c r="A7" s="2082"/>
      <c r="B7" s="2086"/>
      <c r="C7" s="2087"/>
      <c r="D7" s="2086"/>
      <c r="E7" s="2087"/>
      <c r="F7" s="2088"/>
      <c r="G7" s="2089"/>
      <c r="H7" s="2088"/>
      <c r="I7" s="2089"/>
    </row>
    <row r="8" spans="1:19" ht="12" customHeight="1">
      <c r="A8" s="2082"/>
      <c r="B8" s="2090" t="s">
        <v>235</v>
      </c>
      <c r="C8" s="2090" t="s">
        <v>234</v>
      </c>
      <c r="D8" s="2090" t="s">
        <v>235</v>
      </c>
      <c r="E8" s="2090" t="s">
        <v>234</v>
      </c>
      <c r="F8" s="2090" t="s">
        <v>235</v>
      </c>
      <c r="G8" s="2090" t="s">
        <v>234</v>
      </c>
      <c r="H8" s="2090" t="s">
        <v>235</v>
      </c>
      <c r="I8" s="2091" t="s">
        <v>234</v>
      </c>
    </row>
    <row r="9" spans="1:19">
      <c r="A9" s="2092"/>
      <c r="B9" s="1835"/>
      <c r="C9" s="1835"/>
      <c r="D9" s="1835"/>
      <c r="E9" s="1835"/>
      <c r="F9" s="2093"/>
      <c r="G9" s="2093"/>
      <c r="H9" s="1835"/>
      <c r="I9" s="1342"/>
    </row>
    <row r="10" spans="1:19" ht="15.75" customHeight="1">
      <c r="A10" s="1937" t="s">
        <v>238</v>
      </c>
      <c r="B10" s="2078"/>
      <c r="C10" s="2078"/>
      <c r="D10" s="2078"/>
      <c r="E10" s="2078"/>
      <c r="F10" s="2078"/>
      <c r="G10" s="2078"/>
      <c r="H10" s="2078"/>
      <c r="I10" s="2094"/>
    </row>
    <row r="11" spans="1:19" ht="11.25" customHeight="1">
      <c r="A11" s="1898" t="s">
        <v>24</v>
      </c>
      <c r="B11" s="1860">
        <v>49.6</v>
      </c>
      <c r="C11" s="1860">
        <v>44.658000000000001</v>
      </c>
      <c r="D11" s="1860" t="s">
        <v>9</v>
      </c>
      <c r="E11" s="1860" t="s">
        <v>9</v>
      </c>
      <c r="F11" s="1860" t="s">
        <v>9</v>
      </c>
      <c r="G11" s="1860" t="s">
        <v>9</v>
      </c>
      <c r="H11" s="1860">
        <v>245.90799999999999</v>
      </c>
      <c r="I11" s="2095">
        <v>261.37400000000002</v>
      </c>
      <c r="Q11" s="1218"/>
      <c r="R11" s="2096"/>
      <c r="S11" s="1218"/>
    </row>
    <row r="12" spans="1:19" ht="11.25" customHeight="1">
      <c r="A12" s="1898" t="s">
        <v>23</v>
      </c>
      <c r="B12" s="1860">
        <v>46.868000000000002</v>
      </c>
      <c r="C12" s="1860">
        <v>49.978000000000002</v>
      </c>
      <c r="D12" s="1860" t="s">
        <v>9</v>
      </c>
      <c r="E12" s="1860" t="s">
        <v>9</v>
      </c>
      <c r="F12" s="1860" t="s">
        <v>9</v>
      </c>
      <c r="G12" s="1860" t="s">
        <v>9</v>
      </c>
      <c r="H12" s="1860">
        <v>244.26599999999999</v>
      </c>
      <c r="I12" s="2095">
        <v>266.93</v>
      </c>
      <c r="Q12" s="1218"/>
      <c r="R12" s="2096"/>
      <c r="S12" s="1218"/>
    </row>
    <row r="13" spans="1:19" ht="11.25" customHeight="1">
      <c r="A13" s="1898" t="s">
        <v>22</v>
      </c>
      <c r="B13" s="1860">
        <v>52.262</v>
      </c>
      <c r="C13" s="1860">
        <v>49.268000000000001</v>
      </c>
      <c r="D13" s="1860" t="s">
        <v>9</v>
      </c>
      <c r="E13" s="1860" t="s">
        <v>9</v>
      </c>
      <c r="F13" s="1860" t="s">
        <v>9</v>
      </c>
      <c r="G13" s="1860" t="s">
        <v>9</v>
      </c>
      <c r="H13" s="1860">
        <v>254.464</v>
      </c>
      <c r="I13" s="2095">
        <v>256.99799999999999</v>
      </c>
      <c r="Q13" s="1218"/>
      <c r="R13" s="2096"/>
      <c r="S13" s="1218"/>
    </row>
    <row r="14" spans="1:19" ht="11.25" customHeight="1">
      <c r="A14" s="1898" t="s">
        <v>21</v>
      </c>
      <c r="B14" s="1860">
        <v>58.28</v>
      </c>
      <c r="C14" s="1860">
        <v>49.404000000000003</v>
      </c>
      <c r="D14" s="1860" t="s">
        <v>9</v>
      </c>
      <c r="E14" s="1860" t="s">
        <v>9</v>
      </c>
      <c r="F14" s="1860" t="s">
        <v>9</v>
      </c>
      <c r="G14" s="1860" t="s">
        <v>9</v>
      </c>
      <c r="H14" s="1860">
        <v>270.85000000000002</v>
      </c>
      <c r="I14" s="2095">
        <v>270.74200000000002</v>
      </c>
    </row>
    <row r="15" spans="1:19" ht="11.25" customHeight="1">
      <c r="A15" s="1898" t="s">
        <v>20</v>
      </c>
      <c r="B15" s="1860">
        <v>65.058000000000007</v>
      </c>
      <c r="C15" s="1860">
        <v>59.926000000000002</v>
      </c>
      <c r="D15" s="1860" t="s">
        <v>9</v>
      </c>
      <c r="E15" s="1860" t="s">
        <v>9</v>
      </c>
      <c r="F15" s="1860" t="s">
        <v>9</v>
      </c>
      <c r="G15" s="1860" t="s">
        <v>9</v>
      </c>
      <c r="H15" s="1860">
        <v>266.75200000000001</v>
      </c>
      <c r="I15" s="2095">
        <v>262.03399999999999</v>
      </c>
    </row>
    <row r="16" spans="1:19" ht="11.25" customHeight="1">
      <c r="A16" s="1898" t="s">
        <v>233</v>
      </c>
      <c r="B16" s="1860">
        <v>52.305999999999997</v>
      </c>
      <c r="C16" s="1860">
        <v>0</v>
      </c>
      <c r="D16" s="1860" t="s">
        <v>9</v>
      </c>
      <c r="E16" s="1860"/>
      <c r="F16" s="1860" t="s">
        <v>9</v>
      </c>
      <c r="G16" s="1860"/>
      <c r="H16" s="1860">
        <v>298.88799999999998</v>
      </c>
      <c r="I16" s="2095">
        <v>0</v>
      </c>
    </row>
    <row r="17" spans="1:23" ht="11.25" customHeight="1">
      <c r="A17" s="1898" t="s">
        <v>18</v>
      </c>
      <c r="B17" s="1860">
        <v>47.537999999999997</v>
      </c>
      <c r="C17" s="1860">
        <v>0</v>
      </c>
      <c r="D17" s="1860" t="s">
        <v>9</v>
      </c>
      <c r="E17" s="1860"/>
      <c r="F17" s="1860" t="s">
        <v>9</v>
      </c>
      <c r="G17" s="1860"/>
      <c r="H17" s="1860">
        <v>269.25200000000001</v>
      </c>
      <c r="I17" s="2095">
        <v>0</v>
      </c>
    </row>
    <row r="18" spans="1:23" ht="11.25" customHeight="1">
      <c r="A18" s="1898" t="s">
        <v>203</v>
      </c>
      <c r="B18" s="1860">
        <v>50.09</v>
      </c>
      <c r="C18" s="1860">
        <v>0</v>
      </c>
      <c r="D18" s="1860" t="s">
        <v>9</v>
      </c>
      <c r="E18" s="1860"/>
      <c r="F18" s="1860" t="s">
        <v>9</v>
      </c>
      <c r="G18" s="1860"/>
      <c r="H18" s="1860">
        <v>273.43599999999998</v>
      </c>
      <c r="I18" s="2095">
        <v>0</v>
      </c>
    </row>
    <row r="19" spans="1:23" ht="11.25" customHeight="1">
      <c r="A19" s="1898" t="s">
        <v>1</v>
      </c>
      <c r="B19" s="1860">
        <v>59.531999999999996</v>
      </c>
      <c r="C19" s="1860">
        <v>0</v>
      </c>
      <c r="D19" s="1860" t="s">
        <v>9</v>
      </c>
      <c r="E19" s="1860"/>
      <c r="F19" s="1860" t="s">
        <v>9</v>
      </c>
      <c r="G19" s="1860"/>
      <c r="H19" s="1860">
        <v>267.04599999999999</v>
      </c>
      <c r="I19" s="2095">
        <v>0</v>
      </c>
    </row>
    <row r="20" spans="1:23" ht="11.25" customHeight="1">
      <c r="A20" s="1898" t="s">
        <v>16</v>
      </c>
      <c r="B20" s="1860">
        <v>58.131999999999998</v>
      </c>
      <c r="C20" s="1860">
        <v>0</v>
      </c>
      <c r="D20" s="1860" t="s">
        <v>9</v>
      </c>
      <c r="E20" s="1860"/>
      <c r="F20" s="1860" t="s">
        <v>9</v>
      </c>
      <c r="G20" s="1860"/>
      <c r="H20" s="1860">
        <v>258.30200000000002</v>
      </c>
      <c r="I20" s="2095">
        <v>0</v>
      </c>
    </row>
    <row r="21" spans="1:23" ht="11.25" customHeight="1">
      <c r="A21" s="1898" t="s">
        <v>15</v>
      </c>
      <c r="B21" s="1860">
        <v>52.323999999999998</v>
      </c>
      <c r="C21" s="1860">
        <v>0</v>
      </c>
      <c r="D21" s="1860" t="s">
        <v>9</v>
      </c>
      <c r="E21" s="1860"/>
      <c r="F21" s="1860" t="s">
        <v>9</v>
      </c>
      <c r="G21" s="1860"/>
      <c r="H21" s="1860">
        <v>263.584</v>
      </c>
      <c r="I21" s="2095">
        <v>0</v>
      </c>
    </row>
    <row r="22" spans="1:23" ht="11.25" customHeight="1">
      <c r="A22" s="1898" t="s">
        <v>232</v>
      </c>
      <c r="B22" s="1860">
        <v>55.758000000000003</v>
      </c>
      <c r="C22" s="1860">
        <v>0</v>
      </c>
      <c r="D22" s="1860" t="s">
        <v>9</v>
      </c>
      <c r="E22" s="1860"/>
      <c r="F22" s="1860" t="s">
        <v>9</v>
      </c>
      <c r="G22" s="1860"/>
      <c r="H22" s="1860">
        <v>261.25599999999997</v>
      </c>
      <c r="I22" s="2095">
        <v>0</v>
      </c>
    </row>
    <row r="23" spans="1:23" ht="11.25" customHeight="1">
      <c r="A23" s="1898" t="s">
        <v>2145</v>
      </c>
      <c r="B23" s="1860" t="s">
        <v>9</v>
      </c>
      <c r="C23" s="1860"/>
      <c r="D23" s="1860" t="s">
        <v>9</v>
      </c>
      <c r="E23" s="1860"/>
      <c r="F23" s="1860" t="s">
        <v>9</v>
      </c>
      <c r="G23" s="1860"/>
      <c r="H23" s="1860" t="s">
        <v>9</v>
      </c>
      <c r="I23" s="2095"/>
    </row>
    <row r="24" spans="1:23" ht="14.1" customHeight="1">
      <c r="A24" s="1937" t="s">
        <v>237</v>
      </c>
      <c r="B24" s="2078"/>
      <c r="C24" s="2078"/>
      <c r="D24" s="2078"/>
      <c r="E24" s="2078"/>
      <c r="F24" s="2078"/>
      <c r="G24" s="2078"/>
      <c r="H24" s="2078"/>
      <c r="I24" s="2094"/>
    </row>
    <row r="25" spans="1:23" ht="11.25" customHeight="1">
      <c r="A25" s="1898" t="s">
        <v>24</v>
      </c>
      <c r="B25" s="1860">
        <v>8.2739999999999991</v>
      </c>
      <c r="C25" s="1860">
        <v>9.7940000000000005</v>
      </c>
      <c r="D25" s="1860" t="s">
        <v>9</v>
      </c>
      <c r="E25" s="1860" t="s">
        <v>9</v>
      </c>
      <c r="F25" s="1860" t="s">
        <v>9</v>
      </c>
      <c r="G25" s="1860" t="s">
        <v>9</v>
      </c>
      <c r="H25" s="1860">
        <v>35.473999999999997</v>
      </c>
      <c r="I25" s="2095">
        <v>33.171999999999997</v>
      </c>
      <c r="U25" s="1218"/>
      <c r="V25" s="2096"/>
      <c r="W25" s="1218"/>
    </row>
    <row r="26" spans="1:23" ht="11.25" customHeight="1">
      <c r="A26" s="1898" t="s">
        <v>23</v>
      </c>
      <c r="B26" s="1860">
        <v>7.78</v>
      </c>
      <c r="C26" s="1860">
        <v>9.8960000000000008</v>
      </c>
      <c r="D26" s="1860" t="s">
        <v>9</v>
      </c>
      <c r="E26" s="1860" t="s">
        <v>9</v>
      </c>
      <c r="F26" s="1860" t="s">
        <v>9</v>
      </c>
      <c r="G26" s="1860" t="s">
        <v>9</v>
      </c>
      <c r="H26" s="1860">
        <v>35.218000000000004</v>
      </c>
      <c r="I26" s="2095">
        <v>33.332000000000001</v>
      </c>
      <c r="U26" s="1218"/>
      <c r="V26" s="2096"/>
      <c r="W26" s="1218"/>
    </row>
    <row r="27" spans="1:23" ht="11.25" customHeight="1">
      <c r="A27" s="1898" t="s">
        <v>22</v>
      </c>
      <c r="B27" s="1860">
        <v>7.2380000000000004</v>
      </c>
      <c r="C27" s="1860">
        <v>8.484</v>
      </c>
      <c r="D27" s="1860" t="s">
        <v>9</v>
      </c>
      <c r="E27" s="1860" t="s">
        <v>9</v>
      </c>
      <c r="F27" s="1860" t="s">
        <v>9</v>
      </c>
      <c r="G27" s="1860" t="s">
        <v>9</v>
      </c>
      <c r="H27" s="1860">
        <v>35.094000000000001</v>
      </c>
      <c r="I27" s="2095">
        <v>58.811999999999998</v>
      </c>
      <c r="U27" s="1218"/>
      <c r="V27" s="2096"/>
      <c r="W27" s="1218"/>
    </row>
    <row r="28" spans="1:23" ht="11.25" customHeight="1">
      <c r="A28" s="1898" t="s">
        <v>21</v>
      </c>
      <c r="B28" s="1860">
        <v>7.4180000000000001</v>
      </c>
      <c r="C28" s="1860">
        <v>8.67</v>
      </c>
      <c r="D28" s="1860" t="s">
        <v>9</v>
      </c>
      <c r="E28" s="1860" t="s">
        <v>9</v>
      </c>
      <c r="F28" s="1860" t="s">
        <v>9</v>
      </c>
      <c r="G28" s="1860" t="s">
        <v>9</v>
      </c>
      <c r="H28" s="1860">
        <v>35.874000000000002</v>
      </c>
      <c r="I28" s="2095">
        <v>56.637999999999998</v>
      </c>
    </row>
    <row r="29" spans="1:23" ht="11.25" customHeight="1">
      <c r="A29" s="1898" t="s">
        <v>20</v>
      </c>
      <c r="B29" s="1860">
        <v>9.3559999999999999</v>
      </c>
      <c r="C29" s="1860">
        <v>10.254</v>
      </c>
      <c r="D29" s="1860" t="s">
        <v>9</v>
      </c>
      <c r="E29" s="1860" t="s">
        <v>9</v>
      </c>
      <c r="F29" s="1860" t="s">
        <v>9</v>
      </c>
      <c r="G29" s="1860" t="s">
        <v>9</v>
      </c>
      <c r="H29" s="1860">
        <v>33.176000000000002</v>
      </c>
      <c r="I29" s="2095">
        <v>57.722000000000001</v>
      </c>
    </row>
    <row r="30" spans="1:23" ht="11.25" customHeight="1">
      <c r="A30" s="1898" t="s">
        <v>233</v>
      </c>
      <c r="B30" s="1860">
        <v>7.9820000000000002</v>
      </c>
      <c r="C30" s="1860">
        <v>0</v>
      </c>
      <c r="D30" s="1860" t="s">
        <v>9</v>
      </c>
      <c r="E30" s="1860"/>
      <c r="F30" s="1860" t="s">
        <v>9</v>
      </c>
      <c r="G30" s="1860"/>
      <c r="H30" s="1860">
        <v>31.391999999999999</v>
      </c>
      <c r="I30" s="2095">
        <v>0</v>
      </c>
    </row>
    <row r="31" spans="1:23" ht="11.25" customHeight="1">
      <c r="A31" s="1898" t="s">
        <v>18</v>
      </c>
      <c r="B31" s="1860">
        <v>7.202</v>
      </c>
      <c r="C31" s="1860">
        <v>0</v>
      </c>
      <c r="D31" s="1860" t="s">
        <v>9</v>
      </c>
      <c r="E31" s="1860"/>
      <c r="F31" s="1860" t="s">
        <v>9</v>
      </c>
      <c r="G31" s="1860"/>
      <c r="H31" s="1860">
        <v>30.734000000000002</v>
      </c>
      <c r="I31" s="2095">
        <v>0</v>
      </c>
    </row>
    <row r="32" spans="1:23" ht="11.25" customHeight="1">
      <c r="A32" s="1898" t="s">
        <v>203</v>
      </c>
      <c r="B32" s="1860">
        <v>8.5559999999999992</v>
      </c>
      <c r="C32" s="1860">
        <v>0</v>
      </c>
      <c r="D32" s="1860" t="s">
        <v>9</v>
      </c>
      <c r="E32" s="1860"/>
      <c r="F32" s="1860" t="s">
        <v>9</v>
      </c>
      <c r="G32" s="1860"/>
      <c r="H32" s="1860">
        <v>35.396000000000001</v>
      </c>
      <c r="I32" s="2095">
        <v>0</v>
      </c>
    </row>
    <row r="33" spans="1:9" ht="11.25" customHeight="1">
      <c r="A33" s="1898" t="s">
        <v>1</v>
      </c>
      <c r="B33" s="1860">
        <v>10.706</v>
      </c>
      <c r="C33" s="1860">
        <v>0</v>
      </c>
      <c r="D33" s="1860" t="s">
        <v>9</v>
      </c>
      <c r="E33" s="1860"/>
      <c r="F33" s="1860" t="s">
        <v>9</v>
      </c>
      <c r="G33" s="1860"/>
      <c r="H33" s="1860">
        <v>30.504000000000001</v>
      </c>
      <c r="I33" s="2095">
        <v>0</v>
      </c>
    </row>
    <row r="34" spans="1:9" ht="11.25" customHeight="1">
      <c r="A34" s="1898" t="s">
        <v>16</v>
      </c>
      <c r="B34" s="1860">
        <v>10.57</v>
      </c>
      <c r="C34" s="1860">
        <v>0</v>
      </c>
      <c r="D34" s="1860" t="s">
        <v>9</v>
      </c>
      <c r="E34" s="1860"/>
      <c r="F34" s="1860" t="s">
        <v>9</v>
      </c>
      <c r="G34" s="1860"/>
      <c r="H34" s="1860">
        <v>31.28</v>
      </c>
      <c r="I34" s="2095">
        <v>0</v>
      </c>
    </row>
    <row r="35" spans="1:9" ht="11.25" customHeight="1">
      <c r="A35" s="1898" t="s">
        <v>15</v>
      </c>
      <c r="B35" s="1860">
        <v>10.49</v>
      </c>
      <c r="C35" s="1860">
        <v>0</v>
      </c>
      <c r="D35" s="1860" t="s">
        <v>9</v>
      </c>
      <c r="E35" s="1860"/>
      <c r="F35" s="1860" t="s">
        <v>9</v>
      </c>
      <c r="G35" s="1860"/>
      <c r="H35" s="1860">
        <v>29.437999999999999</v>
      </c>
      <c r="I35" s="2095">
        <v>0</v>
      </c>
    </row>
    <row r="36" spans="1:9" ht="11.25" customHeight="1">
      <c r="A36" s="1898" t="s">
        <v>232</v>
      </c>
      <c r="B36" s="1860">
        <v>11.651999999999999</v>
      </c>
      <c r="C36" s="1860">
        <v>0</v>
      </c>
      <c r="D36" s="1860" t="s">
        <v>9</v>
      </c>
      <c r="E36" s="1860"/>
      <c r="F36" s="1860" t="s">
        <v>9</v>
      </c>
      <c r="G36" s="1860"/>
      <c r="H36" s="1860">
        <v>27.795999999999999</v>
      </c>
      <c r="I36" s="2095">
        <v>0</v>
      </c>
    </row>
    <row r="37" spans="1:9" ht="11.25" customHeight="1">
      <c r="A37" s="1898" t="s">
        <v>2145</v>
      </c>
      <c r="B37" s="1860" t="s">
        <v>9</v>
      </c>
      <c r="C37" s="1860"/>
      <c r="D37" s="1860" t="s">
        <v>9</v>
      </c>
      <c r="E37" s="1860"/>
      <c r="F37" s="1860" t="s">
        <v>9</v>
      </c>
      <c r="G37" s="1860"/>
      <c r="H37" s="1860" t="s">
        <v>9</v>
      </c>
      <c r="I37" s="2095"/>
    </row>
    <row r="38" spans="1:9" ht="14.1" customHeight="1">
      <c r="A38" s="1937" t="s">
        <v>27</v>
      </c>
      <c r="B38" s="2078"/>
      <c r="C38" s="2078"/>
      <c r="D38" s="2078"/>
      <c r="E38" s="2078"/>
      <c r="F38" s="2078"/>
      <c r="G38" s="2078"/>
      <c r="H38" s="2078"/>
      <c r="I38" s="2094"/>
    </row>
    <row r="39" spans="1:9" ht="11.25" customHeight="1">
      <c r="A39" s="1898" t="s">
        <v>24</v>
      </c>
      <c r="B39" s="1860">
        <v>57.874000000000002</v>
      </c>
      <c r="C39" s="1860">
        <v>54.451999999999998</v>
      </c>
      <c r="D39" s="1860">
        <v>40.165999999999997</v>
      </c>
      <c r="E39" s="1860">
        <v>40.234000000000002</v>
      </c>
      <c r="F39" s="1860">
        <v>30.198</v>
      </c>
      <c r="G39" s="1860">
        <v>21.448000000000004</v>
      </c>
      <c r="H39" s="1860">
        <v>281.38200000000001</v>
      </c>
      <c r="I39" s="2095">
        <v>294.54599999999999</v>
      </c>
    </row>
    <row r="40" spans="1:9" ht="11.25" customHeight="1">
      <c r="A40" s="1898" t="s">
        <v>23</v>
      </c>
      <c r="B40" s="1860">
        <v>54.648000000000003</v>
      </c>
      <c r="C40" s="1860">
        <v>59.874000000000002</v>
      </c>
      <c r="D40" s="1860">
        <v>39.427999999999997</v>
      </c>
      <c r="E40" s="1860">
        <v>51.508000000000003</v>
      </c>
      <c r="F40" s="1860">
        <v>30.326000000000001</v>
      </c>
      <c r="G40" s="1860">
        <v>22.248000000000001</v>
      </c>
      <c r="H40" s="1860">
        <v>279.48399999999998</v>
      </c>
      <c r="I40" s="2095">
        <v>300.262</v>
      </c>
    </row>
    <row r="41" spans="1:9" ht="11.25" customHeight="1">
      <c r="A41" s="1898" t="s">
        <v>22</v>
      </c>
      <c r="B41" s="1860">
        <v>59.5</v>
      </c>
      <c r="C41" s="1860">
        <v>57.752000000000002</v>
      </c>
      <c r="D41" s="1860">
        <v>38.08</v>
      </c>
      <c r="E41" s="1860">
        <v>47.667999999999999</v>
      </c>
      <c r="F41" s="1860">
        <v>28.274000000000001</v>
      </c>
      <c r="G41" s="1860">
        <v>22.033999999999999</v>
      </c>
      <c r="H41" s="1860">
        <v>289.55799999999999</v>
      </c>
      <c r="I41" s="2095">
        <v>315.81</v>
      </c>
    </row>
    <row r="42" spans="1:9" ht="11.25" customHeight="1">
      <c r="A42" s="1898" t="s">
        <v>21</v>
      </c>
      <c r="B42" s="1860">
        <v>65.697999999999993</v>
      </c>
      <c r="C42" s="1860">
        <v>58.073999999999998</v>
      </c>
      <c r="D42" s="1860">
        <v>38.32</v>
      </c>
      <c r="E42" s="1860">
        <v>41.828000000000003</v>
      </c>
      <c r="F42" s="1860">
        <v>24.89</v>
      </c>
      <c r="G42" s="1860">
        <v>20.258000000000003</v>
      </c>
      <c r="H42" s="1860">
        <v>306.72399999999999</v>
      </c>
      <c r="I42" s="2095">
        <v>327.38</v>
      </c>
    </row>
    <row r="43" spans="1:9" ht="11.25" customHeight="1">
      <c r="A43" s="1898" t="s">
        <v>20</v>
      </c>
      <c r="B43" s="1860">
        <v>74.414000000000001</v>
      </c>
      <c r="C43" s="1860">
        <v>70.180000000000007</v>
      </c>
      <c r="D43" s="1860">
        <v>45.207999999999998</v>
      </c>
      <c r="E43" s="1860">
        <v>40.79</v>
      </c>
      <c r="F43" s="1860">
        <v>26.93</v>
      </c>
      <c r="G43" s="1860">
        <v>30.405999999999999</v>
      </c>
      <c r="H43" s="1860">
        <v>299.928</v>
      </c>
      <c r="I43" s="2095">
        <v>319.75599999999997</v>
      </c>
    </row>
    <row r="44" spans="1:9" ht="11.25" customHeight="1">
      <c r="A44" s="1898" t="s">
        <v>233</v>
      </c>
      <c r="B44" s="1860">
        <v>60.287999999999997</v>
      </c>
      <c r="C44" s="1860">
        <v>0</v>
      </c>
      <c r="D44" s="1860">
        <v>33.950000000000003</v>
      </c>
      <c r="E44" s="1860">
        <v>0</v>
      </c>
      <c r="F44" s="1860">
        <v>26.354000000000003</v>
      </c>
      <c r="G44" s="1860">
        <v>0</v>
      </c>
      <c r="H44" s="1860">
        <v>330.28</v>
      </c>
      <c r="I44" s="2095">
        <v>0</v>
      </c>
    </row>
    <row r="45" spans="1:9" ht="11.25" customHeight="1">
      <c r="A45" s="1898" t="s">
        <v>18</v>
      </c>
      <c r="B45" s="1860">
        <v>54.74</v>
      </c>
      <c r="C45" s="1860">
        <v>0</v>
      </c>
      <c r="D45" s="1860">
        <v>45.677999999999997</v>
      </c>
      <c r="E45" s="1860">
        <v>0</v>
      </c>
      <c r="F45" s="1860">
        <v>28.340000000000003</v>
      </c>
      <c r="G45" s="1860">
        <v>0</v>
      </c>
      <c r="H45" s="1860">
        <v>299.98599999999999</v>
      </c>
      <c r="I45" s="2095">
        <v>0</v>
      </c>
    </row>
    <row r="46" spans="1:9" ht="11.25" customHeight="1">
      <c r="A46" s="1898" t="s">
        <v>203</v>
      </c>
      <c r="B46" s="1860">
        <v>58.646000000000001</v>
      </c>
      <c r="C46" s="1860">
        <v>0</v>
      </c>
      <c r="D46" s="1860">
        <v>39.926000000000002</v>
      </c>
      <c r="E46" s="1860">
        <v>0</v>
      </c>
      <c r="F46" s="1860">
        <v>27.102</v>
      </c>
      <c r="G46" s="1860">
        <v>0</v>
      </c>
      <c r="H46" s="1860">
        <v>308.83199999999999</v>
      </c>
      <c r="I46" s="2095">
        <v>0</v>
      </c>
    </row>
    <row r="47" spans="1:9" ht="11.25" customHeight="1">
      <c r="A47" s="1898" t="s">
        <v>1</v>
      </c>
      <c r="B47" s="1860">
        <v>70.238</v>
      </c>
      <c r="C47" s="1860">
        <v>0</v>
      </c>
      <c r="D47" s="1860">
        <v>33.543999999999997</v>
      </c>
      <c r="E47" s="1860">
        <v>0</v>
      </c>
      <c r="F47" s="1860">
        <v>26.178000000000001</v>
      </c>
      <c r="G47" s="1860">
        <v>0</v>
      </c>
      <c r="H47" s="1860">
        <v>297.55</v>
      </c>
      <c r="I47" s="2095">
        <v>0</v>
      </c>
    </row>
    <row r="48" spans="1:9" ht="11.25" customHeight="1">
      <c r="A48" s="1898" t="s">
        <v>16</v>
      </c>
      <c r="B48" s="1860">
        <v>68.701999999999998</v>
      </c>
      <c r="C48" s="1860">
        <v>0</v>
      </c>
      <c r="D48" s="1860">
        <v>32.576000000000001</v>
      </c>
      <c r="E48" s="1860">
        <v>0</v>
      </c>
      <c r="F48" s="1860">
        <v>23.835999999999999</v>
      </c>
      <c r="G48" s="1860">
        <v>0</v>
      </c>
      <c r="H48" s="1860">
        <v>289.58199999999999</v>
      </c>
      <c r="I48" s="2095">
        <v>0</v>
      </c>
    </row>
    <row r="49" spans="1:13" ht="11.25" customHeight="1">
      <c r="A49" s="1898" t="s">
        <v>15</v>
      </c>
      <c r="B49" s="1860">
        <v>62.814</v>
      </c>
      <c r="C49" s="1860">
        <v>0</v>
      </c>
      <c r="D49" s="1860">
        <v>33.561999999999998</v>
      </c>
      <c r="E49" s="1860">
        <v>0</v>
      </c>
      <c r="F49" s="1860">
        <v>22.194000000000003</v>
      </c>
      <c r="G49" s="1860">
        <v>0</v>
      </c>
      <c r="H49" s="1860">
        <v>293.02199999999999</v>
      </c>
      <c r="I49" s="2095">
        <v>0</v>
      </c>
    </row>
    <row r="50" spans="1:13" ht="11.25" customHeight="1">
      <c r="A50" s="1898" t="s">
        <v>232</v>
      </c>
      <c r="B50" s="1860">
        <v>67.41</v>
      </c>
      <c r="C50" s="1860">
        <v>0</v>
      </c>
      <c r="D50" s="1860">
        <v>40.436</v>
      </c>
      <c r="E50" s="1860">
        <v>0</v>
      </c>
      <c r="F50" s="1860">
        <v>28.684000000000001</v>
      </c>
      <c r="G50" s="1860">
        <v>0</v>
      </c>
      <c r="H50" s="1860">
        <v>289.05200000000002</v>
      </c>
      <c r="I50" s="2095">
        <v>0</v>
      </c>
    </row>
    <row r="51" spans="1:13" ht="11.25" customHeight="1">
      <c r="A51" s="2097" t="s">
        <v>2145</v>
      </c>
      <c r="B51" s="2098">
        <v>0.9</v>
      </c>
      <c r="C51" s="2098"/>
      <c r="D51" s="2098">
        <v>0.1</v>
      </c>
      <c r="E51" s="2098"/>
      <c r="F51" s="2098" t="s">
        <v>9</v>
      </c>
      <c r="G51" s="2098"/>
      <c r="H51" s="2098" t="s">
        <v>9</v>
      </c>
      <c r="I51" s="2099"/>
      <c r="J51" s="1328"/>
      <c r="K51" s="1328"/>
      <c r="L51" s="1328"/>
      <c r="M51" s="1328"/>
    </row>
    <row r="52" spans="1:13" s="517" customFormat="1" ht="8.25" customHeight="1">
      <c r="A52" s="2101" t="s">
        <v>244</v>
      </c>
      <c r="B52" s="2101"/>
      <c r="C52" s="2101"/>
      <c r="D52" s="2101"/>
      <c r="E52" s="2101"/>
      <c r="F52" s="2101"/>
      <c r="G52" s="2101"/>
      <c r="H52" s="2101"/>
      <c r="I52" s="2101"/>
    </row>
    <row r="53" spans="1:13" s="517" customFormat="1" ht="8.25" customHeight="1">
      <c r="A53" s="2101" t="s">
        <v>245</v>
      </c>
      <c r="B53" s="2102"/>
      <c r="C53" s="2102"/>
      <c r="D53" s="2102"/>
      <c r="E53" s="2102"/>
      <c r="F53" s="2102"/>
      <c r="G53" s="2102"/>
      <c r="H53" s="2102"/>
      <c r="I53" s="2102"/>
    </row>
    <row r="54" spans="1:13" s="517" customFormat="1" ht="8.25" customHeight="1">
      <c r="A54" s="2101" t="s">
        <v>241</v>
      </c>
      <c r="B54" s="2102"/>
      <c r="C54" s="2102"/>
      <c r="D54" s="2102"/>
      <c r="E54" s="2102"/>
      <c r="F54" s="2102"/>
      <c r="G54" s="2102"/>
      <c r="H54" s="2102"/>
    </row>
    <row r="55" spans="1:13" s="517" customFormat="1" ht="8.25" customHeight="1">
      <c r="A55" s="2101" t="s">
        <v>242</v>
      </c>
    </row>
    <row r="56" spans="1:13" s="517" customFormat="1" ht="8.25" customHeight="1">
      <c r="A56" s="2101" t="s">
        <v>243</v>
      </c>
      <c r="K56" s="1917"/>
    </row>
    <row r="57" spans="1:13" s="517" customFormat="1" ht="11.25" customHeight="1">
      <c r="A57" s="2103" t="s">
        <v>192</v>
      </c>
      <c r="K57" s="1917"/>
    </row>
    <row r="58" spans="1:13">
      <c r="A58" s="224" t="s">
        <v>1503</v>
      </c>
      <c r="K58" s="1328"/>
    </row>
    <row r="59" spans="1:13">
      <c r="K59" s="1328"/>
    </row>
    <row r="61" spans="1:13" ht="17.25">
      <c r="A61" s="484"/>
    </row>
  </sheetData>
  <mergeCells count="13">
    <mergeCell ref="A5:A9"/>
    <mergeCell ref="D8:D9"/>
    <mergeCell ref="G8:G9"/>
    <mergeCell ref="F8:F9"/>
    <mergeCell ref="F5:G7"/>
    <mergeCell ref="H5:I7"/>
    <mergeCell ref="I8:I9"/>
    <mergeCell ref="E8:E9"/>
    <mergeCell ref="H8:H9"/>
    <mergeCell ref="C8:C9"/>
    <mergeCell ref="B5:C7"/>
    <mergeCell ref="D5:E7"/>
    <mergeCell ref="B8:B9"/>
  </mergeCells>
  <hyperlinks>
    <hyperlink ref="A58"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scale="80" orientation="portrait" verticalDpi="300" r:id="rId1"/>
  <headerFooter alignWithMargins="0">
    <oddFooter>&amp;L&amp;D / &amp;T&amp;R&amp;F /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9E03A"/>
  </sheetPr>
  <dimension ref="A1:E23"/>
  <sheetViews>
    <sheetView showGridLines="0" zoomScale="175" zoomScaleNormal="175" workbookViewId="0"/>
  </sheetViews>
  <sheetFormatPr baseColWidth="10" defaultColWidth="16.140625" defaultRowHeight="16.5"/>
  <cols>
    <col min="1" max="1" width="17.5703125" style="229" customWidth="1"/>
    <col min="2" max="2" width="20.7109375" style="409" customWidth="1"/>
    <col min="3" max="16384" width="16.140625" style="229"/>
  </cols>
  <sheetData>
    <row r="1" spans="1:5" ht="15.75" customHeight="1">
      <c r="A1" s="227" t="s">
        <v>107</v>
      </c>
      <c r="B1" s="554"/>
      <c r="C1" s="227"/>
      <c r="D1" s="227"/>
    </row>
    <row r="2" spans="1:5" ht="10.5" customHeight="1">
      <c r="A2" s="230" t="s">
        <v>190</v>
      </c>
      <c r="B2" s="520"/>
      <c r="C2" s="230"/>
      <c r="D2" s="230"/>
    </row>
    <row r="3" spans="1:5" ht="10.5" customHeight="1">
      <c r="A3" s="230" t="s">
        <v>251</v>
      </c>
      <c r="B3" s="520"/>
      <c r="C3" s="230"/>
      <c r="D3" s="230"/>
    </row>
    <row r="4" spans="1:5" ht="10.5" customHeight="1">
      <c r="A4" s="2061" t="s">
        <v>14</v>
      </c>
      <c r="B4" s="2062"/>
      <c r="C4" s="2063"/>
      <c r="D4" s="2063"/>
    </row>
    <row r="5" spans="1:5" ht="22.5" customHeight="1">
      <c r="A5" s="2064" t="s">
        <v>254</v>
      </c>
      <c r="B5" s="1316" t="s">
        <v>250</v>
      </c>
      <c r="C5" s="2065" t="s">
        <v>249</v>
      </c>
      <c r="D5" s="2066" t="s">
        <v>248</v>
      </c>
    </row>
    <row r="6" spans="1:5" ht="8.1" customHeight="1">
      <c r="A6" s="753" t="s">
        <v>167</v>
      </c>
      <c r="B6" s="1349">
        <v>121</v>
      </c>
      <c r="C6" s="2067">
        <v>14</v>
      </c>
      <c r="D6" s="2067">
        <v>135</v>
      </c>
    </row>
    <row r="7" spans="1:5" ht="8.1" customHeight="1">
      <c r="A7" s="753" t="s">
        <v>247</v>
      </c>
      <c r="B7" s="1349">
        <v>6837</v>
      </c>
      <c r="C7" s="2067">
        <v>586</v>
      </c>
      <c r="D7" s="2067">
        <v>7423</v>
      </c>
    </row>
    <row r="8" spans="1:5" ht="8.1" customHeight="1">
      <c r="A8" s="753" t="s">
        <v>165</v>
      </c>
      <c r="B8" s="1349">
        <v>177</v>
      </c>
      <c r="C8" s="2067">
        <v>2</v>
      </c>
      <c r="D8" s="2067">
        <v>179</v>
      </c>
    </row>
    <row r="9" spans="1:5" ht="8.1" customHeight="1">
      <c r="A9" s="753" t="s">
        <v>83</v>
      </c>
      <c r="B9" s="1349">
        <v>953</v>
      </c>
      <c r="C9" s="2067">
        <v>34</v>
      </c>
      <c r="D9" s="2067">
        <v>987</v>
      </c>
    </row>
    <row r="10" spans="1:5" ht="8.1" customHeight="1">
      <c r="A10" s="753" t="s">
        <v>166</v>
      </c>
      <c r="B10" s="1349">
        <v>122</v>
      </c>
      <c r="C10" s="2067">
        <v>14</v>
      </c>
      <c r="D10" s="2067">
        <v>136</v>
      </c>
    </row>
    <row r="11" spans="1:5" ht="8.1" customHeight="1">
      <c r="A11" s="753" t="s">
        <v>164</v>
      </c>
      <c r="B11" s="1349">
        <v>6060.2601971858994</v>
      </c>
      <c r="C11" s="2067">
        <v>553.39440000000013</v>
      </c>
      <c r="D11" s="2067">
        <v>6614</v>
      </c>
    </row>
    <row r="12" spans="1:5" ht="10.5" customHeight="1">
      <c r="A12" s="2061" t="s">
        <v>252</v>
      </c>
      <c r="B12" s="2062"/>
      <c r="C12" s="2063"/>
      <c r="D12" s="2063"/>
      <c r="E12" s="2068"/>
    </row>
    <row r="13" spans="1:5" ht="12" customHeight="1">
      <c r="A13" s="2069" t="s">
        <v>254</v>
      </c>
      <c r="B13" s="1316" t="s">
        <v>250</v>
      </c>
      <c r="C13" s="2065" t="s">
        <v>249</v>
      </c>
      <c r="D13" s="2070" t="s">
        <v>248</v>
      </c>
      <c r="E13" s="2068"/>
    </row>
    <row r="14" spans="1:5" ht="8.1" customHeight="1">
      <c r="A14" s="649" t="s">
        <v>167</v>
      </c>
      <c r="B14" s="1349">
        <v>122</v>
      </c>
      <c r="C14" s="2067">
        <v>14</v>
      </c>
      <c r="D14" s="2071">
        <v>136</v>
      </c>
    </row>
    <row r="15" spans="1:5" ht="8.1" customHeight="1">
      <c r="A15" s="649" t="s">
        <v>247</v>
      </c>
      <c r="B15" s="1349">
        <v>6741</v>
      </c>
      <c r="C15" s="2067">
        <v>557</v>
      </c>
      <c r="D15" s="2071">
        <v>7299</v>
      </c>
    </row>
    <row r="16" spans="1:5" ht="8.1" customHeight="1">
      <c r="A16" s="649" t="s">
        <v>165</v>
      </c>
      <c r="B16" s="1349">
        <v>169</v>
      </c>
      <c r="C16" s="2067">
        <v>1</v>
      </c>
      <c r="D16" s="2071">
        <v>170</v>
      </c>
    </row>
    <row r="17" spans="1:4" ht="8.1" customHeight="1">
      <c r="A17" s="649" t="s">
        <v>83</v>
      </c>
      <c r="B17" s="1349">
        <v>1087</v>
      </c>
      <c r="C17" s="2067">
        <v>30</v>
      </c>
      <c r="D17" s="2071">
        <v>1117</v>
      </c>
    </row>
    <row r="18" spans="1:4" ht="8.1" customHeight="1">
      <c r="A18" s="649" t="s">
        <v>166</v>
      </c>
      <c r="B18" s="1349">
        <v>127</v>
      </c>
      <c r="C18" s="2067">
        <v>17</v>
      </c>
      <c r="D18" s="2071">
        <v>144</v>
      </c>
    </row>
    <row r="19" spans="1:4" ht="8.1" customHeight="1">
      <c r="A19" s="1706" t="s">
        <v>164</v>
      </c>
      <c r="B19" s="2072">
        <v>5818</v>
      </c>
      <c r="C19" s="2073">
        <v>526</v>
      </c>
      <c r="D19" s="2074">
        <v>6344</v>
      </c>
    </row>
    <row r="20" spans="1:4" ht="9.9499999999999993" customHeight="1">
      <c r="A20" s="256" t="s">
        <v>246</v>
      </c>
      <c r="B20" s="257"/>
      <c r="C20" s="256"/>
      <c r="D20" s="770"/>
    </row>
    <row r="21" spans="1:4">
      <c r="A21" s="256" t="s">
        <v>253</v>
      </c>
    </row>
    <row r="22" spans="1:4">
      <c r="A22" s="224" t="s">
        <v>1503</v>
      </c>
      <c r="B22" s="2075"/>
      <c r="C22" s="2068"/>
      <c r="D22" s="2068"/>
    </row>
    <row r="23" spans="1:4">
      <c r="B23" s="2075"/>
      <c r="C23" s="2068"/>
      <c r="D23" s="2068"/>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&amp;T&amp;R&amp;A</oddFooter>
  </headerFooter>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9E03A"/>
  </sheetPr>
  <dimension ref="A1:P56"/>
  <sheetViews>
    <sheetView showGridLines="0" zoomScale="115" zoomScaleNormal="115" workbookViewId="0">
      <pane ySplit="6" topLeftCell="A7" activePane="bottomLeft" state="frozen"/>
      <selection pane="bottomLeft"/>
    </sheetView>
  </sheetViews>
  <sheetFormatPr baseColWidth="10" defaultRowHeight="16.5"/>
  <cols>
    <col min="1" max="1" width="11.5703125" style="421" customWidth="1"/>
    <col min="2" max="15" width="7.85546875" style="421" customWidth="1"/>
    <col min="16" max="16" width="6.5703125" style="421" customWidth="1"/>
    <col min="17" max="16384" width="11.42578125" style="421"/>
  </cols>
  <sheetData>
    <row r="1" spans="1:15" ht="77.25" customHeight="1">
      <c r="A1" s="2018" t="s">
        <v>108</v>
      </c>
      <c r="B1" s="2018"/>
      <c r="C1" s="2018"/>
      <c r="D1" s="2018"/>
      <c r="E1" s="2018"/>
      <c r="F1" s="2018"/>
      <c r="G1" s="2018"/>
      <c r="H1" s="2018"/>
      <c r="I1" s="2018"/>
      <c r="J1" s="2018"/>
      <c r="K1" s="2018"/>
      <c r="L1" s="2018"/>
      <c r="M1" s="2018"/>
      <c r="N1" s="2018"/>
      <c r="O1" s="2018"/>
    </row>
    <row r="2" spans="1:15" s="2020" customFormat="1" ht="15.75" customHeight="1">
      <c r="A2" s="2019" t="s">
        <v>261</v>
      </c>
      <c r="B2" s="2019"/>
      <c r="C2" s="2019"/>
      <c r="D2" s="2019"/>
      <c r="E2" s="2019"/>
      <c r="F2" s="2019"/>
      <c r="G2" s="2019"/>
      <c r="H2" s="2019"/>
      <c r="I2" s="2019"/>
      <c r="J2" s="2019"/>
      <c r="K2" s="2019"/>
      <c r="L2" s="2019"/>
      <c r="M2" s="2019"/>
      <c r="N2" s="2019"/>
      <c r="O2" s="2019"/>
    </row>
    <row r="3" spans="1:15" s="2020" customFormat="1" ht="15.75" customHeight="1">
      <c r="A3" s="2019" t="s">
        <v>206</v>
      </c>
      <c r="B3" s="2019"/>
      <c r="C3" s="2019"/>
      <c r="D3" s="2019"/>
      <c r="E3" s="2019"/>
      <c r="F3" s="2019"/>
      <c r="G3" s="2019"/>
      <c r="H3" s="2019"/>
      <c r="I3" s="2019"/>
      <c r="J3" s="2019"/>
      <c r="K3" s="2019"/>
      <c r="L3" s="2019"/>
      <c r="M3" s="2019"/>
      <c r="N3" s="2019"/>
      <c r="O3" s="2019"/>
    </row>
    <row r="4" spans="1:15" ht="24" customHeight="1">
      <c r="A4" s="2021" t="s">
        <v>255</v>
      </c>
      <c r="B4" s="2022" t="s">
        <v>262</v>
      </c>
      <c r="C4" s="2023"/>
      <c r="D4" s="2023"/>
      <c r="E4" s="2023"/>
      <c r="F4" s="2023"/>
      <c r="G4" s="2023"/>
      <c r="H4" s="2023"/>
      <c r="I4" s="2023"/>
      <c r="J4" s="2024" t="s">
        <v>263</v>
      </c>
      <c r="K4" s="2025"/>
      <c r="L4" s="2025"/>
      <c r="M4" s="2025"/>
      <c r="N4" s="2025"/>
      <c r="O4" s="2026"/>
    </row>
    <row r="5" spans="1:15" ht="11.1" customHeight="1">
      <c r="A5" s="2027"/>
      <c r="B5" s="2028" t="s">
        <v>187</v>
      </c>
      <c r="C5" s="2029"/>
      <c r="D5" s="2029" t="s">
        <v>186</v>
      </c>
      <c r="E5" s="2029"/>
      <c r="F5" s="2029" t="s">
        <v>185</v>
      </c>
      <c r="G5" s="2029"/>
      <c r="H5" s="2029" t="s">
        <v>38</v>
      </c>
      <c r="I5" s="2029"/>
      <c r="J5" s="2029" t="s">
        <v>187</v>
      </c>
      <c r="K5" s="2029"/>
      <c r="L5" s="2029" t="s">
        <v>186</v>
      </c>
      <c r="M5" s="2029"/>
      <c r="N5" s="2030" t="s">
        <v>185</v>
      </c>
      <c r="O5" s="2031"/>
    </row>
    <row r="6" spans="1:15" ht="18" customHeight="1">
      <c r="A6" s="2032"/>
      <c r="B6" s="2060" t="s">
        <v>13</v>
      </c>
      <c r="C6" s="2056" t="s">
        <v>2143</v>
      </c>
      <c r="D6" s="2059" t="s">
        <v>13</v>
      </c>
      <c r="E6" s="2056" t="s">
        <v>2143</v>
      </c>
      <c r="F6" s="2059" t="s">
        <v>13</v>
      </c>
      <c r="G6" s="2056" t="s">
        <v>2143</v>
      </c>
      <c r="H6" s="2058" t="s">
        <v>13</v>
      </c>
      <c r="I6" s="2056" t="s">
        <v>2143</v>
      </c>
      <c r="J6" s="2059" t="s">
        <v>13</v>
      </c>
      <c r="K6" s="2056" t="s">
        <v>2143</v>
      </c>
      <c r="L6" s="2059" t="s">
        <v>13</v>
      </c>
      <c r="M6" s="2056" t="s">
        <v>2143</v>
      </c>
      <c r="N6" s="2059" t="s">
        <v>13</v>
      </c>
      <c r="O6" s="2057" t="s">
        <v>2143</v>
      </c>
    </row>
    <row r="7" spans="1:15" ht="12" customHeight="1">
      <c r="A7" s="2033" t="s">
        <v>27</v>
      </c>
      <c r="B7" s="2034"/>
      <c r="C7" s="2034"/>
      <c r="D7" s="2034"/>
      <c r="E7" s="2034"/>
      <c r="F7" s="2034"/>
      <c r="G7" s="2034"/>
      <c r="H7" s="2034"/>
      <c r="I7" s="2034"/>
      <c r="J7" s="2034"/>
      <c r="K7" s="2034"/>
      <c r="L7" s="2034"/>
      <c r="M7" s="2034"/>
      <c r="N7" s="2034"/>
      <c r="O7" s="2035"/>
    </row>
    <row r="8" spans="1:15" ht="10.5" customHeight="1">
      <c r="A8" s="2036" t="s">
        <v>24</v>
      </c>
      <c r="B8" s="2037">
        <v>641.077</v>
      </c>
      <c r="C8" s="2038">
        <v>624.923</v>
      </c>
      <c r="D8" s="2037">
        <v>35.898000000000003</v>
      </c>
      <c r="E8" s="2038">
        <v>28.981999999999999</v>
      </c>
      <c r="F8" s="2037">
        <v>49.536000000000001</v>
      </c>
      <c r="G8" s="2038">
        <v>46.776000000000003</v>
      </c>
      <c r="H8" s="2037">
        <v>726.51099999999997</v>
      </c>
      <c r="I8" s="2038">
        <v>700.68099999999993</v>
      </c>
      <c r="J8" s="2039">
        <v>77.484139970699999</v>
      </c>
      <c r="K8" s="2040">
        <v>78.886518819100004</v>
      </c>
      <c r="L8" s="2039">
        <v>74.190762716600005</v>
      </c>
      <c r="M8" s="2040">
        <v>82.509833689900006</v>
      </c>
      <c r="N8" s="2039">
        <v>86.210029069800001</v>
      </c>
      <c r="O8" s="2041">
        <v>88.474858901999994</v>
      </c>
    </row>
    <row r="9" spans="1:15" ht="10.5" customHeight="1">
      <c r="A9" s="2036" t="s">
        <v>225</v>
      </c>
      <c r="B9" s="2037">
        <v>613.56700000000001</v>
      </c>
      <c r="C9" s="2038">
        <v>638.85200000000009</v>
      </c>
      <c r="D9" s="2037">
        <v>37.122</v>
      </c>
      <c r="E9" s="2038">
        <v>36.479999999999997</v>
      </c>
      <c r="F9" s="2037">
        <v>49.635000000000005</v>
      </c>
      <c r="G9" s="2038">
        <v>46.925000000000004</v>
      </c>
      <c r="H9" s="2037">
        <v>700.32399999999996</v>
      </c>
      <c r="I9" s="2038">
        <v>722.25700000000006</v>
      </c>
      <c r="J9" s="2039">
        <v>79.896572012500002</v>
      </c>
      <c r="K9" s="2040">
        <v>79.274229399000006</v>
      </c>
      <c r="L9" s="2039">
        <v>77.2075857982</v>
      </c>
      <c r="M9" s="2040">
        <v>81.044407894700001</v>
      </c>
      <c r="N9" s="2039">
        <v>85.699607132099999</v>
      </c>
      <c r="O9" s="2041">
        <v>86.925945658000003</v>
      </c>
    </row>
    <row r="10" spans="1:15" ht="10.5" customHeight="1">
      <c r="A10" s="2036" t="s">
        <v>3</v>
      </c>
      <c r="B10" s="2037">
        <v>632.63799999999992</v>
      </c>
      <c r="C10" s="2038">
        <v>646.471</v>
      </c>
      <c r="D10" s="2037">
        <v>40.11</v>
      </c>
      <c r="E10" s="2038">
        <v>38.633000000000003</v>
      </c>
      <c r="F10" s="2037">
        <v>50.834000000000003</v>
      </c>
      <c r="G10" s="2038">
        <v>47.079000000000001</v>
      </c>
      <c r="H10" s="2037">
        <v>723.58199999999988</v>
      </c>
      <c r="I10" s="2038">
        <v>732.18299999999999</v>
      </c>
      <c r="J10" s="2039">
        <v>79.575681511400006</v>
      </c>
      <c r="K10" s="2040">
        <v>80.968365170300004</v>
      </c>
      <c r="L10" s="2039">
        <v>73.271004736999998</v>
      </c>
      <c r="M10" s="2040">
        <v>77.092123314299997</v>
      </c>
      <c r="N10" s="2039">
        <v>89.294566628599995</v>
      </c>
      <c r="O10" s="2041">
        <v>87.765245650899999</v>
      </c>
    </row>
    <row r="11" spans="1:15" ht="10.5" customHeight="1">
      <c r="A11" s="2036" t="s">
        <v>224</v>
      </c>
      <c r="B11" s="2037">
        <v>653.78899999999999</v>
      </c>
      <c r="C11" s="2038">
        <v>674.18299999999999</v>
      </c>
      <c r="D11" s="2037">
        <v>35.908999999999999</v>
      </c>
      <c r="E11" s="2038">
        <v>37.204000000000001</v>
      </c>
      <c r="F11" s="2037">
        <v>50.335000000000001</v>
      </c>
      <c r="G11" s="2038">
        <v>47.885000000000005</v>
      </c>
      <c r="H11" s="2037">
        <v>740.03300000000002</v>
      </c>
      <c r="I11" s="2038">
        <v>759.27199999999993</v>
      </c>
      <c r="J11" s="2039">
        <v>80.245461456200005</v>
      </c>
      <c r="K11" s="2040">
        <v>78.137834979499999</v>
      </c>
      <c r="L11" s="2039">
        <v>82.475145506700002</v>
      </c>
      <c r="M11" s="2040">
        <v>78.789915062899993</v>
      </c>
      <c r="N11" s="2039">
        <v>88.701698619300004</v>
      </c>
      <c r="O11" s="2041">
        <v>87.774877310199997</v>
      </c>
    </row>
    <row r="12" spans="1:15" ht="10.5" customHeight="1">
      <c r="A12" s="2036" t="s">
        <v>223</v>
      </c>
      <c r="B12" s="2037">
        <v>672.34399999999994</v>
      </c>
      <c r="C12" s="2038">
        <v>677.98700000000008</v>
      </c>
      <c r="D12" s="2037">
        <v>38.128999999999998</v>
      </c>
      <c r="E12" s="2038">
        <v>39.420999999999999</v>
      </c>
      <c r="F12" s="2037">
        <v>51.684000000000005</v>
      </c>
      <c r="G12" s="2038">
        <v>49.184000000000005</v>
      </c>
      <c r="H12" s="2037">
        <v>762.15699999999993</v>
      </c>
      <c r="I12" s="2038">
        <v>766.5920000000001</v>
      </c>
      <c r="J12" s="2039">
        <v>81.597366824100007</v>
      </c>
      <c r="K12" s="2040">
        <v>79.017739278199997</v>
      </c>
      <c r="L12" s="2039">
        <v>79.252012903600004</v>
      </c>
      <c r="M12" s="2040">
        <v>77.336952385800004</v>
      </c>
      <c r="N12" s="2039">
        <v>90.012382942499997</v>
      </c>
      <c r="O12" s="2041">
        <v>88.821567989599998</v>
      </c>
    </row>
    <row r="13" spans="1:15" ht="10.5" customHeight="1">
      <c r="A13" s="2036" t="s">
        <v>257</v>
      </c>
      <c r="B13" s="2037">
        <v>624.91499999999996</v>
      </c>
      <c r="C13" s="2038"/>
      <c r="D13" s="2037">
        <v>34.375</v>
      </c>
      <c r="E13" s="2038"/>
      <c r="F13" s="2037">
        <v>50.375999999999998</v>
      </c>
      <c r="G13" s="2038"/>
      <c r="H13" s="2037">
        <v>709.66599999999994</v>
      </c>
      <c r="I13" s="2038"/>
      <c r="J13" s="2039">
        <v>81.097909315699994</v>
      </c>
      <c r="K13" s="2040"/>
      <c r="L13" s="2039">
        <v>84.3927272727</v>
      </c>
      <c r="M13" s="2040"/>
      <c r="N13" s="2039">
        <v>88.935207241499995</v>
      </c>
      <c r="O13" s="2041"/>
    </row>
    <row r="14" spans="1:15" ht="10.5" customHeight="1">
      <c r="A14" s="2036" t="s">
        <v>258</v>
      </c>
      <c r="B14" s="2037">
        <v>609.822</v>
      </c>
      <c r="C14" s="2038"/>
      <c r="D14" s="2037">
        <v>36.786000000000001</v>
      </c>
      <c r="E14" s="2038"/>
      <c r="F14" s="2037">
        <v>48.008000000000003</v>
      </c>
      <c r="G14" s="2038"/>
      <c r="H14" s="2037">
        <v>694.61599999999999</v>
      </c>
      <c r="I14" s="2038"/>
      <c r="J14" s="2039">
        <v>81.578395007099999</v>
      </c>
      <c r="K14" s="2040"/>
      <c r="L14" s="2039">
        <v>81.531017234800004</v>
      </c>
      <c r="M14" s="2040"/>
      <c r="N14" s="2039">
        <v>90.112064655899999</v>
      </c>
      <c r="O14" s="2041"/>
    </row>
    <row r="15" spans="1:15" ht="10.5" customHeight="1">
      <c r="A15" s="2036" t="s">
        <v>221</v>
      </c>
      <c r="B15" s="2037">
        <v>588.26700000000005</v>
      </c>
      <c r="C15" s="2038"/>
      <c r="D15" s="2037">
        <v>33.323</v>
      </c>
      <c r="E15" s="2038"/>
      <c r="F15" s="2037">
        <v>46.488</v>
      </c>
      <c r="G15" s="2038"/>
      <c r="H15" s="2037">
        <v>668.07799999999997</v>
      </c>
      <c r="I15" s="2038"/>
      <c r="J15" s="2039">
        <v>79.418359350399996</v>
      </c>
      <c r="K15" s="2040"/>
      <c r="L15" s="2039">
        <v>82.495573627799999</v>
      </c>
      <c r="M15" s="2040"/>
      <c r="N15" s="2039">
        <v>88.754087076199994</v>
      </c>
      <c r="O15" s="2041"/>
    </row>
    <row r="16" spans="1:15" ht="10.5" customHeight="1">
      <c r="A16" s="2036" t="s">
        <v>1</v>
      </c>
      <c r="B16" s="2037">
        <v>669.495</v>
      </c>
      <c r="C16" s="2038"/>
      <c r="D16" s="2037">
        <v>39.433</v>
      </c>
      <c r="E16" s="2038"/>
      <c r="F16" s="2037">
        <v>53.001000000000005</v>
      </c>
      <c r="G16" s="2038"/>
      <c r="H16" s="2037">
        <v>761.92899999999997</v>
      </c>
      <c r="I16" s="2038"/>
      <c r="J16" s="2039">
        <v>79.923673813799994</v>
      </c>
      <c r="K16" s="2040"/>
      <c r="L16" s="2039">
        <v>77.402175842600002</v>
      </c>
      <c r="M16" s="2040"/>
      <c r="N16" s="2039">
        <v>89.805852719800001</v>
      </c>
      <c r="O16" s="2041"/>
    </row>
    <row r="17" spans="1:16" ht="10.5" customHeight="1">
      <c r="A17" s="2036" t="s">
        <v>16</v>
      </c>
      <c r="B17" s="2037">
        <v>600.49699999999996</v>
      </c>
      <c r="C17" s="2038"/>
      <c r="D17" s="2037">
        <v>32.536999999999999</v>
      </c>
      <c r="E17" s="2038"/>
      <c r="F17" s="2037">
        <v>45.963999999999999</v>
      </c>
      <c r="G17" s="2038"/>
      <c r="H17" s="2037">
        <v>678.99800000000005</v>
      </c>
      <c r="I17" s="2038"/>
      <c r="J17" s="2039">
        <v>80.019217414899998</v>
      </c>
      <c r="K17" s="2040"/>
      <c r="L17" s="2039">
        <v>82.152626240900005</v>
      </c>
      <c r="M17" s="2040"/>
      <c r="N17" s="2039">
        <v>87.052910973799996</v>
      </c>
      <c r="O17" s="2041"/>
    </row>
    <row r="18" spans="1:16" ht="10.5" customHeight="1">
      <c r="A18" s="2036" t="s">
        <v>15</v>
      </c>
      <c r="B18" s="2037">
        <v>631.03800000000001</v>
      </c>
      <c r="C18" s="2038"/>
      <c r="D18" s="2037">
        <v>36.276000000000003</v>
      </c>
      <c r="E18" s="2038"/>
      <c r="F18" s="2037">
        <v>47.765000000000001</v>
      </c>
      <c r="G18" s="2038"/>
      <c r="H18" s="2037">
        <v>715.07899999999995</v>
      </c>
      <c r="I18" s="2038"/>
      <c r="J18" s="2039">
        <v>81.617430329100003</v>
      </c>
      <c r="K18" s="2040"/>
      <c r="L18" s="2039">
        <v>82.390561252599994</v>
      </c>
      <c r="M18" s="2040"/>
      <c r="N18" s="2039">
        <v>88.476918245600004</v>
      </c>
      <c r="O18" s="2041"/>
    </row>
    <row r="19" spans="1:16" ht="10.5" customHeight="1">
      <c r="A19" s="2036" t="s">
        <v>232</v>
      </c>
      <c r="B19" s="2037">
        <v>619.78800000000001</v>
      </c>
      <c r="C19" s="2038"/>
      <c r="D19" s="2037">
        <v>34.655000000000001</v>
      </c>
      <c r="E19" s="2038"/>
      <c r="F19" s="2037">
        <v>50.121000000000002</v>
      </c>
      <c r="G19" s="2038"/>
      <c r="H19" s="2037">
        <v>831.76900000000001</v>
      </c>
      <c r="I19" s="2038"/>
      <c r="J19" s="2039">
        <v>81.822494143200004</v>
      </c>
      <c r="K19" s="2040"/>
      <c r="L19" s="2039">
        <v>81.245716269300004</v>
      </c>
      <c r="M19" s="2040"/>
      <c r="N19" s="2039">
        <v>89.744946770599995</v>
      </c>
      <c r="O19" s="2041"/>
    </row>
    <row r="20" spans="1:16" ht="10.5" customHeight="1">
      <c r="A20" s="2036" t="s">
        <v>2145</v>
      </c>
      <c r="B20" s="2037">
        <v>90.210999999999999</v>
      </c>
      <c r="C20" s="2038"/>
      <c r="D20" s="2037"/>
      <c r="E20" s="2038"/>
      <c r="F20" s="2037">
        <v>36.994</v>
      </c>
      <c r="G20" s="2038"/>
      <c r="H20" s="2037"/>
      <c r="I20" s="2038"/>
      <c r="J20" s="2039">
        <v>77.792065269199995</v>
      </c>
      <c r="K20" s="2040"/>
      <c r="L20" s="2039"/>
      <c r="M20" s="2040"/>
      <c r="N20" s="2039">
        <v>89.141307781400002</v>
      </c>
      <c r="O20" s="2041"/>
    </row>
    <row r="21" spans="1:16" ht="10.5" customHeight="1">
      <c r="A21" s="2042" t="s">
        <v>202</v>
      </c>
      <c r="B21" s="2037">
        <v>3213.415</v>
      </c>
      <c r="C21" s="2038">
        <v>3262.4160000000002</v>
      </c>
      <c r="D21" s="2037">
        <v>187.16800000000001</v>
      </c>
      <c r="E21" s="2038">
        <v>180.72</v>
      </c>
      <c r="F21" s="2037">
        <v>252.024</v>
      </c>
      <c r="G21" s="2038">
        <v>237.84900000000002</v>
      </c>
      <c r="H21" s="2037">
        <v>3652.607</v>
      </c>
      <c r="I21" s="2038">
        <v>3680.9850000000001</v>
      </c>
      <c r="J21" s="2039">
        <v>79.759844354980004</v>
      </c>
      <c r="K21" s="2040">
        <v>79.256937529219996</v>
      </c>
      <c r="L21" s="2039">
        <v>77.279302332420002</v>
      </c>
      <c r="M21" s="2040">
        <v>79.354646469520006</v>
      </c>
      <c r="N21" s="2039">
        <v>87.983656878459996</v>
      </c>
      <c r="O21" s="2041">
        <v>87.952499102139996</v>
      </c>
    </row>
    <row r="22" spans="1:16" ht="12" customHeight="1">
      <c r="A22" s="2033" t="s">
        <v>238</v>
      </c>
      <c r="B22" s="2034"/>
      <c r="C22" s="2034"/>
      <c r="D22" s="2034"/>
      <c r="E22" s="2034"/>
      <c r="F22" s="2034"/>
      <c r="G22" s="2034"/>
      <c r="H22" s="2034"/>
      <c r="I22" s="2034"/>
      <c r="J22" s="2034"/>
      <c r="K22" s="2034"/>
      <c r="L22" s="2034"/>
      <c r="M22" s="2034"/>
      <c r="N22" s="2034"/>
      <c r="O22" s="2035"/>
    </row>
    <row r="23" spans="1:16" ht="10.5" customHeight="1">
      <c r="A23" s="2036" t="s">
        <v>24</v>
      </c>
      <c r="B23" s="2037">
        <v>508.89100000000002</v>
      </c>
      <c r="C23" s="2038">
        <v>496.78399999999999</v>
      </c>
      <c r="D23" s="2037"/>
      <c r="E23" s="2038"/>
      <c r="F23" s="2037">
        <v>40.054000000000002</v>
      </c>
      <c r="G23" s="2038">
        <v>37.139000000000003</v>
      </c>
      <c r="H23" s="2037">
        <v>548.94500000000005</v>
      </c>
      <c r="I23" s="2038">
        <v>533.923</v>
      </c>
      <c r="J23" s="2039">
        <v>77.936729083399996</v>
      </c>
      <c r="K23" s="2040">
        <v>78.908338432799994</v>
      </c>
      <c r="L23" s="2039"/>
      <c r="M23" s="2040"/>
      <c r="N23" s="2039">
        <v>84.643231637300005</v>
      </c>
      <c r="O23" s="2041">
        <v>87.431002450299999</v>
      </c>
      <c r="P23" s="2015"/>
    </row>
    <row r="24" spans="1:16" ht="10.5" customHeight="1">
      <c r="A24" s="2036" t="s">
        <v>225</v>
      </c>
      <c r="B24" s="2037">
        <v>488.82100000000003</v>
      </c>
      <c r="C24" s="2038">
        <v>513.55600000000004</v>
      </c>
      <c r="D24" s="2037"/>
      <c r="E24" s="2038"/>
      <c r="F24" s="2037">
        <v>39.78</v>
      </c>
      <c r="G24" s="2038">
        <v>37.206000000000003</v>
      </c>
      <c r="H24" s="2037">
        <v>528.601</v>
      </c>
      <c r="I24" s="2038">
        <v>550.76200000000006</v>
      </c>
      <c r="J24" s="2039">
        <v>80.582462701099999</v>
      </c>
      <c r="K24" s="2040">
        <v>79.636690059100005</v>
      </c>
      <c r="L24" s="2039"/>
      <c r="M24" s="2040"/>
      <c r="N24" s="2039">
        <v>84.688285570600002</v>
      </c>
      <c r="O24" s="2041">
        <v>86.252217384299996</v>
      </c>
    </row>
    <row r="25" spans="1:16" ht="10.5" customHeight="1">
      <c r="A25" s="2036" t="s">
        <v>3</v>
      </c>
      <c r="B25" s="2037">
        <v>506.72699999999998</v>
      </c>
      <c r="C25" s="2038">
        <v>518.35500000000002</v>
      </c>
      <c r="D25" s="2037"/>
      <c r="E25" s="2038"/>
      <c r="F25" s="2037">
        <v>40.759</v>
      </c>
      <c r="G25" s="2038">
        <v>37.381</v>
      </c>
      <c r="H25" s="2037">
        <v>547.48599999999999</v>
      </c>
      <c r="I25" s="2038">
        <v>555.73599999999999</v>
      </c>
      <c r="J25" s="2039">
        <v>80.153218597000006</v>
      </c>
      <c r="K25" s="2040">
        <v>80.967869510300005</v>
      </c>
      <c r="L25" s="2039"/>
      <c r="M25" s="2040"/>
      <c r="N25" s="2039">
        <v>88.611104295999993</v>
      </c>
      <c r="O25" s="2041">
        <v>86.926513469400007</v>
      </c>
    </row>
    <row r="26" spans="1:16" ht="10.5" customHeight="1">
      <c r="A26" s="2036" t="s">
        <v>224</v>
      </c>
      <c r="B26" s="2037">
        <v>522.72</v>
      </c>
      <c r="C26" s="2038">
        <v>541.35599999999999</v>
      </c>
      <c r="D26" s="2037"/>
      <c r="E26" s="2038"/>
      <c r="F26" s="2037">
        <v>40.859000000000002</v>
      </c>
      <c r="G26" s="2038">
        <v>38.527000000000001</v>
      </c>
      <c r="H26" s="2037">
        <v>563.57900000000006</v>
      </c>
      <c r="I26" s="2038">
        <v>579.88300000000004</v>
      </c>
      <c r="J26" s="2039">
        <v>80.410162228299995</v>
      </c>
      <c r="K26" s="2040">
        <v>78.802488565700003</v>
      </c>
      <c r="L26" s="2039"/>
      <c r="M26" s="2040"/>
      <c r="N26" s="2039">
        <v>88.198438532500006</v>
      </c>
      <c r="O26" s="2041">
        <v>86.157759493300006</v>
      </c>
    </row>
    <row r="27" spans="1:16" ht="10.5" customHeight="1">
      <c r="A27" s="2036" t="s">
        <v>223</v>
      </c>
      <c r="B27" s="2037">
        <v>541.40099999999995</v>
      </c>
      <c r="C27" s="2038">
        <v>543.18600000000004</v>
      </c>
      <c r="D27" s="2037"/>
      <c r="E27" s="2038"/>
      <c r="F27" s="2037">
        <v>41.429000000000002</v>
      </c>
      <c r="G27" s="2038">
        <v>39.124000000000002</v>
      </c>
      <c r="H27" s="2037">
        <v>582.82999999999993</v>
      </c>
      <c r="I27" s="2038">
        <v>582.31000000000006</v>
      </c>
      <c r="J27" s="2039">
        <v>82.267672206</v>
      </c>
      <c r="K27" s="2040">
        <v>80.269189559400004</v>
      </c>
      <c r="L27" s="2039"/>
      <c r="M27" s="2040"/>
      <c r="N27" s="2039">
        <v>89.654589780099997</v>
      </c>
      <c r="O27" s="2041">
        <v>87.659748492000006</v>
      </c>
    </row>
    <row r="28" spans="1:16" ht="10.5" customHeight="1">
      <c r="A28" s="2036" t="s">
        <v>257</v>
      </c>
      <c r="B28" s="2037">
        <v>499.08100000000002</v>
      </c>
      <c r="C28" s="2038"/>
      <c r="D28" s="2037"/>
      <c r="E28" s="2038"/>
      <c r="F28" s="2037">
        <v>41.183</v>
      </c>
      <c r="G28" s="2038"/>
      <c r="H28" s="2037">
        <v>540.26400000000001</v>
      </c>
      <c r="I28" s="2038"/>
      <c r="J28" s="2039">
        <v>81.659690511199997</v>
      </c>
      <c r="K28" s="2040"/>
      <c r="L28" s="2039"/>
      <c r="M28" s="2040"/>
      <c r="N28" s="2039">
        <v>87.844498943700003</v>
      </c>
      <c r="O28" s="2041"/>
    </row>
    <row r="29" spans="1:16" ht="10.5" customHeight="1">
      <c r="A29" s="2036" t="s">
        <v>258</v>
      </c>
      <c r="B29" s="2037">
        <v>483.04399999999998</v>
      </c>
      <c r="C29" s="2038"/>
      <c r="D29" s="2037"/>
      <c r="E29" s="2038"/>
      <c r="F29" s="2037">
        <v>38.825000000000003</v>
      </c>
      <c r="G29" s="2038"/>
      <c r="H29" s="2037">
        <v>521.86900000000003</v>
      </c>
      <c r="I29" s="2038"/>
      <c r="J29" s="2039">
        <v>82.009299359899998</v>
      </c>
      <c r="K29" s="2040"/>
      <c r="L29" s="2039"/>
      <c r="M29" s="2040"/>
      <c r="N29" s="2039">
        <v>89.187379265900006</v>
      </c>
      <c r="O29" s="2041"/>
    </row>
    <row r="30" spans="1:16" ht="10.5" customHeight="1">
      <c r="A30" s="2036" t="s">
        <v>221</v>
      </c>
      <c r="B30" s="2037">
        <v>468.755</v>
      </c>
      <c r="C30" s="2038"/>
      <c r="D30" s="2037"/>
      <c r="E30" s="2038"/>
      <c r="F30" s="2037">
        <v>37.253</v>
      </c>
      <c r="G30" s="2038"/>
      <c r="H30" s="2037">
        <v>506.00799999999998</v>
      </c>
      <c r="I30" s="2038"/>
      <c r="J30" s="2039">
        <v>79.631150601100003</v>
      </c>
      <c r="K30" s="2040"/>
      <c r="L30" s="2039"/>
      <c r="M30" s="2040"/>
      <c r="N30" s="2039">
        <v>87.990228974800004</v>
      </c>
      <c r="O30" s="2041"/>
    </row>
    <row r="31" spans="1:16" ht="10.5" customHeight="1">
      <c r="A31" s="2036" t="s">
        <v>1</v>
      </c>
      <c r="B31" s="2037">
        <v>528.59500000000003</v>
      </c>
      <c r="C31" s="2038"/>
      <c r="D31" s="2037"/>
      <c r="E31" s="2038"/>
      <c r="F31" s="2037">
        <v>42.487000000000002</v>
      </c>
      <c r="G31" s="2038"/>
      <c r="H31" s="2037">
        <v>571.08199999999999</v>
      </c>
      <c r="I31" s="2038"/>
      <c r="J31" s="2039">
        <v>80.907121709400002</v>
      </c>
      <c r="K31" s="2040"/>
      <c r="L31" s="2039"/>
      <c r="M31" s="2040"/>
      <c r="N31" s="2039">
        <v>89.312024854699999</v>
      </c>
      <c r="O31" s="2041"/>
    </row>
    <row r="32" spans="1:16" ht="10.5" customHeight="1">
      <c r="A32" s="2036" t="s">
        <v>16</v>
      </c>
      <c r="B32" s="2037">
        <v>479.29300000000001</v>
      </c>
      <c r="C32" s="2038"/>
      <c r="D32" s="2037"/>
      <c r="E32" s="2038"/>
      <c r="F32" s="2037">
        <v>37.08</v>
      </c>
      <c r="G32" s="2038"/>
      <c r="H32" s="2037">
        <v>516.37300000000005</v>
      </c>
      <c r="I32" s="2038"/>
      <c r="J32" s="2039">
        <v>80.440356942400001</v>
      </c>
      <c r="K32" s="2040"/>
      <c r="L32" s="2039"/>
      <c r="M32" s="2040"/>
      <c r="N32" s="2039">
        <v>85.765911542599994</v>
      </c>
      <c r="O32" s="2041"/>
    </row>
    <row r="33" spans="1:15" ht="10.5" customHeight="1">
      <c r="A33" s="2036" t="s">
        <v>15</v>
      </c>
      <c r="B33" s="2037">
        <v>501.03699999999998</v>
      </c>
      <c r="C33" s="2038"/>
      <c r="D33" s="2037"/>
      <c r="E33" s="2038"/>
      <c r="F33" s="2037">
        <v>37.872999999999998</v>
      </c>
      <c r="G33" s="2038"/>
      <c r="H33" s="2037">
        <v>538.91</v>
      </c>
      <c r="I33" s="2038"/>
      <c r="J33" s="2039">
        <v>82.681119358499998</v>
      </c>
      <c r="K33" s="2040"/>
      <c r="L33" s="2039"/>
      <c r="M33" s="2040"/>
      <c r="N33" s="2039">
        <v>87.867346130499996</v>
      </c>
      <c r="O33" s="2041"/>
    </row>
    <row r="34" spans="1:15" ht="10.5" customHeight="1">
      <c r="A34" s="2036" t="s">
        <v>232</v>
      </c>
      <c r="B34" s="2037">
        <v>491.31</v>
      </c>
      <c r="C34" s="2038"/>
      <c r="D34" s="2037"/>
      <c r="E34" s="2038"/>
      <c r="F34" s="2037">
        <v>40.524000000000001</v>
      </c>
      <c r="G34" s="2038"/>
      <c r="H34" s="2037">
        <v>531.83400000000006</v>
      </c>
      <c r="I34" s="2038"/>
      <c r="J34" s="2039">
        <v>82.615049561399999</v>
      </c>
      <c r="K34" s="2040"/>
      <c r="L34" s="2039"/>
      <c r="M34" s="2040"/>
      <c r="N34" s="2039">
        <v>88.704781178900006</v>
      </c>
      <c r="O34" s="2041"/>
    </row>
    <row r="35" spans="1:15" ht="10.5" customHeight="1">
      <c r="A35" s="2036" t="s">
        <v>2145</v>
      </c>
      <c r="B35" s="2037">
        <v>83.828999999999994</v>
      </c>
      <c r="C35" s="2038"/>
      <c r="D35" s="2037"/>
      <c r="E35" s="2038"/>
      <c r="F35" s="2037">
        <v>34.887999999999998</v>
      </c>
      <c r="G35" s="2038"/>
      <c r="H35" s="2037">
        <v>118.71699999999998</v>
      </c>
      <c r="I35" s="2038"/>
      <c r="J35" s="2039">
        <v>78.012382349800006</v>
      </c>
      <c r="K35" s="2040"/>
      <c r="L35" s="2039"/>
      <c r="M35" s="2040"/>
      <c r="N35" s="2039">
        <v>89.381862772399998</v>
      </c>
      <c r="O35" s="2041"/>
    </row>
    <row r="36" spans="1:15" ht="10.5" customHeight="1">
      <c r="A36" s="2042" t="s">
        <v>202</v>
      </c>
      <c r="B36" s="2037">
        <v>2568.56</v>
      </c>
      <c r="C36" s="2038">
        <v>2613.2370000000005</v>
      </c>
      <c r="D36" s="2037"/>
      <c r="E36" s="2038"/>
      <c r="F36" s="2037">
        <v>202.881</v>
      </c>
      <c r="G36" s="2038">
        <v>189.37699999999998</v>
      </c>
      <c r="H36" s="2037">
        <v>2771.4410000000003</v>
      </c>
      <c r="I36" s="2038">
        <v>2802.614</v>
      </c>
      <c r="J36" s="2039">
        <v>80.270048963159994</v>
      </c>
      <c r="K36" s="2040">
        <v>79.716915225459985</v>
      </c>
      <c r="L36" s="2039"/>
      <c r="M36" s="2040"/>
      <c r="N36" s="2039">
        <v>87.159129963300003</v>
      </c>
      <c r="O36" s="2041">
        <v>86.885448257859991</v>
      </c>
    </row>
    <row r="37" spans="1:15" ht="12" customHeight="1">
      <c r="A37" s="2033" t="s">
        <v>237</v>
      </c>
      <c r="B37" s="2043"/>
      <c r="C37" s="2043"/>
      <c r="D37" s="2043"/>
      <c r="E37" s="2043"/>
      <c r="F37" s="2043"/>
      <c r="G37" s="2043"/>
      <c r="H37" s="2043"/>
      <c r="I37" s="2043"/>
      <c r="J37" s="2043"/>
      <c r="K37" s="2043"/>
      <c r="L37" s="2043"/>
      <c r="M37" s="2043"/>
      <c r="N37" s="2043"/>
      <c r="O37" s="2044"/>
    </row>
    <row r="38" spans="1:15" ht="10.5" customHeight="1">
      <c r="A38" s="2036" t="s">
        <v>24</v>
      </c>
      <c r="B38" s="2037">
        <v>132.18600000000001</v>
      </c>
      <c r="C38" s="2038">
        <v>128.13900000000001</v>
      </c>
      <c r="D38" s="2037"/>
      <c r="E38" s="2038"/>
      <c r="F38" s="2037">
        <v>9.4819999999999993</v>
      </c>
      <c r="G38" s="2038">
        <v>9.6370000000000005</v>
      </c>
      <c r="H38" s="2037">
        <v>141.66800000000001</v>
      </c>
      <c r="I38" s="2038">
        <v>137.77600000000001</v>
      </c>
      <c r="J38" s="2039">
        <v>75.741757826099999</v>
      </c>
      <c r="K38" s="2040">
        <v>78.801926033399994</v>
      </c>
      <c r="L38" s="2039"/>
      <c r="M38" s="2040"/>
      <c r="N38" s="2039">
        <v>92.828517190499994</v>
      </c>
      <c r="O38" s="2041">
        <v>92.497665248499999</v>
      </c>
    </row>
    <row r="39" spans="1:15" ht="10.5" customHeight="1">
      <c r="A39" s="2036" t="s">
        <v>225</v>
      </c>
      <c r="B39" s="2037">
        <v>124.746</v>
      </c>
      <c r="C39" s="2038">
        <v>125.29600000000001</v>
      </c>
      <c r="D39" s="2037"/>
      <c r="E39" s="2038"/>
      <c r="F39" s="2037">
        <v>9.8550000000000004</v>
      </c>
      <c r="G39" s="2038">
        <v>9.7189999999999994</v>
      </c>
      <c r="H39" s="2037">
        <v>134.601</v>
      </c>
      <c r="I39" s="2038">
        <v>135.01500000000001</v>
      </c>
      <c r="J39" s="2039">
        <v>77.208888461399994</v>
      </c>
      <c r="K39" s="2040">
        <v>77.788596603200006</v>
      </c>
      <c r="L39" s="2039"/>
      <c r="M39" s="2040"/>
      <c r="N39" s="2039">
        <v>89.781836631199994</v>
      </c>
      <c r="O39" s="2041">
        <v>89.505093116599994</v>
      </c>
    </row>
    <row r="40" spans="1:15" ht="10.5" customHeight="1">
      <c r="A40" s="2036" t="s">
        <v>3</v>
      </c>
      <c r="B40" s="2037">
        <v>125.911</v>
      </c>
      <c r="C40" s="2038">
        <v>128.11600000000001</v>
      </c>
      <c r="D40" s="2037"/>
      <c r="E40" s="2038"/>
      <c r="F40" s="2037">
        <v>10.074999999999999</v>
      </c>
      <c r="G40" s="2038">
        <v>9.6980000000000004</v>
      </c>
      <c r="H40" s="2037">
        <v>135.98599999999999</v>
      </c>
      <c r="I40" s="2038">
        <v>137.81400000000002</v>
      </c>
      <c r="J40" s="2039">
        <v>77.251391856200001</v>
      </c>
      <c r="K40" s="2040">
        <v>80.970370601599996</v>
      </c>
      <c r="L40" s="2039"/>
      <c r="M40" s="2040"/>
      <c r="N40" s="2039">
        <v>92.0595533499</v>
      </c>
      <c r="O40" s="2041">
        <v>90.998143947200006</v>
      </c>
    </row>
    <row r="41" spans="1:15" ht="10.5" customHeight="1">
      <c r="A41" s="2036" t="s">
        <v>224</v>
      </c>
      <c r="B41" s="2037">
        <v>131.06899999999999</v>
      </c>
      <c r="C41" s="2038">
        <v>132.827</v>
      </c>
      <c r="D41" s="2037"/>
      <c r="E41" s="2038"/>
      <c r="F41" s="2037">
        <v>9.4760000000000009</v>
      </c>
      <c r="G41" s="2038">
        <v>9.3580000000000005</v>
      </c>
      <c r="H41" s="2037">
        <v>140.54499999999999</v>
      </c>
      <c r="I41" s="2038">
        <v>142.185</v>
      </c>
      <c r="J41" s="2039">
        <v>79.588613631000001</v>
      </c>
      <c r="K41" s="2040">
        <v>75.428941405000003</v>
      </c>
      <c r="L41" s="2039"/>
      <c r="M41" s="2040"/>
      <c r="N41" s="2039">
        <v>90.871675812600003</v>
      </c>
      <c r="O41" s="2041">
        <v>94.432571062199997</v>
      </c>
    </row>
    <row r="42" spans="1:15" ht="10.5" customHeight="1">
      <c r="A42" s="2036" t="s">
        <v>223</v>
      </c>
      <c r="B42" s="2037">
        <v>130.94300000000001</v>
      </c>
      <c r="C42" s="2038">
        <v>134.80099999999999</v>
      </c>
      <c r="D42" s="2037"/>
      <c r="E42" s="2038"/>
      <c r="F42" s="2037">
        <v>10.255000000000001</v>
      </c>
      <c r="G42" s="2038">
        <v>10.06</v>
      </c>
      <c r="H42" s="2037">
        <v>141.19800000000001</v>
      </c>
      <c r="I42" s="2038">
        <v>144.86099999999999</v>
      </c>
      <c r="J42" s="2039">
        <v>78.825901346400002</v>
      </c>
      <c r="K42" s="2040">
        <v>73.974970512100001</v>
      </c>
      <c r="L42" s="2039"/>
      <c r="M42" s="2040"/>
      <c r="N42" s="2039">
        <v>91.457825451000005</v>
      </c>
      <c r="O42" s="2041">
        <v>93.3399602386</v>
      </c>
    </row>
    <row r="43" spans="1:15" ht="10.5" customHeight="1">
      <c r="A43" s="2036" t="s">
        <v>2</v>
      </c>
      <c r="B43" s="2037">
        <v>125.834</v>
      </c>
      <c r="C43" s="2038">
        <v>0</v>
      </c>
      <c r="D43" s="2037"/>
      <c r="E43" s="2038"/>
      <c r="F43" s="2037">
        <v>9.1929999999999996</v>
      </c>
      <c r="G43" s="2038">
        <v>0</v>
      </c>
      <c r="H43" s="2037">
        <v>135.02700000000002</v>
      </c>
      <c r="I43" s="2038">
        <v>0</v>
      </c>
      <c r="J43" s="2039">
        <v>78.869780822400003</v>
      </c>
      <c r="K43" s="2040"/>
      <c r="L43" s="2039"/>
      <c r="M43" s="2040"/>
      <c r="N43" s="2039">
        <v>93.821385836999994</v>
      </c>
      <c r="O43" s="2041"/>
    </row>
    <row r="44" spans="1:15" ht="10.5" customHeight="1">
      <c r="A44" s="2036" t="s">
        <v>258</v>
      </c>
      <c r="B44" s="2037">
        <v>126.77800000000001</v>
      </c>
      <c r="C44" s="2038">
        <v>0</v>
      </c>
      <c r="D44" s="2037"/>
      <c r="E44" s="2038"/>
      <c r="F44" s="2037">
        <v>9.1829999999999998</v>
      </c>
      <c r="G44" s="2038">
        <v>0</v>
      </c>
      <c r="H44" s="2037">
        <v>135.96100000000001</v>
      </c>
      <c r="I44" s="2038">
        <v>0</v>
      </c>
      <c r="J44" s="2039">
        <v>79.936582056800006</v>
      </c>
      <c r="K44" s="2040">
        <v>0</v>
      </c>
      <c r="L44" s="2039"/>
      <c r="M44" s="2040"/>
      <c r="N44" s="2039">
        <v>94.021561581200004</v>
      </c>
      <c r="O44" s="2041">
        <v>0</v>
      </c>
    </row>
    <row r="45" spans="1:15" ht="10.5" customHeight="1">
      <c r="A45" s="2036" t="s">
        <v>221</v>
      </c>
      <c r="B45" s="2037">
        <v>119.512</v>
      </c>
      <c r="C45" s="2038">
        <v>0</v>
      </c>
      <c r="D45" s="2037"/>
      <c r="E45" s="2038"/>
      <c r="F45" s="2037">
        <v>9.2349999999999994</v>
      </c>
      <c r="G45" s="2038">
        <v>0</v>
      </c>
      <c r="H45" s="2037">
        <v>128.74700000000001</v>
      </c>
      <c r="I45" s="2038">
        <v>0</v>
      </c>
      <c r="J45" s="2039">
        <v>78.583740544899996</v>
      </c>
      <c r="K45" s="2040">
        <v>0</v>
      </c>
      <c r="L45" s="2039"/>
      <c r="M45" s="2040"/>
      <c r="N45" s="2039">
        <v>91.835408771000004</v>
      </c>
      <c r="O45" s="2041">
        <v>0</v>
      </c>
    </row>
    <row r="46" spans="1:15" ht="10.5" customHeight="1">
      <c r="A46" s="2036" t="s">
        <v>1</v>
      </c>
      <c r="B46" s="2037">
        <v>140.9</v>
      </c>
      <c r="C46" s="2038">
        <v>0</v>
      </c>
      <c r="D46" s="2037"/>
      <c r="E46" s="2038"/>
      <c r="F46" s="2037">
        <v>10.513999999999999</v>
      </c>
      <c r="G46" s="2038">
        <v>0</v>
      </c>
      <c r="H46" s="2037">
        <v>151.41400000000002</v>
      </c>
      <c r="I46" s="2038">
        <v>0</v>
      </c>
      <c r="J46" s="2039">
        <v>76.234208658599997</v>
      </c>
      <c r="K46" s="2040">
        <v>0</v>
      </c>
      <c r="L46" s="2039"/>
      <c r="M46" s="2040"/>
      <c r="N46" s="2039">
        <v>91.801407646900003</v>
      </c>
      <c r="O46" s="2041">
        <v>0</v>
      </c>
    </row>
    <row r="47" spans="1:15" ht="10.5" customHeight="1">
      <c r="A47" s="2036" t="s">
        <v>16</v>
      </c>
      <c r="B47" s="2037">
        <v>121.20399999999999</v>
      </c>
      <c r="C47" s="2038">
        <v>0</v>
      </c>
      <c r="D47" s="2037"/>
      <c r="E47" s="2038"/>
      <c r="F47" s="2037">
        <v>8.8840000000000003</v>
      </c>
      <c r="G47" s="2038">
        <v>0</v>
      </c>
      <c r="H47" s="2037">
        <v>130.08799999999999</v>
      </c>
      <c r="I47" s="2038">
        <v>0</v>
      </c>
      <c r="J47" s="2039">
        <v>78.353849707899997</v>
      </c>
      <c r="K47" s="2040">
        <v>0</v>
      </c>
      <c r="L47" s="2039"/>
      <c r="M47" s="2040"/>
      <c r="N47" s="2039">
        <v>92.424583520900001</v>
      </c>
      <c r="O47" s="2041">
        <v>0</v>
      </c>
    </row>
    <row r="48" spans="1:15" ht="10.5" customHeight="1">
      <c r="A48" s="2036" t="s">
        <v>15</v>
      </c>
      <c r="B48" s="2037">
        <v>130.001</v>
      </c>
      <c r="C48" s="2038">
        <v>0</v>
      </c>
      <c r="D48" s="2037"/>
      <c r="E48" s="2038"/>
      <c r="F48" s="2037">
        <v>9.8919999999999995</v>
      </c>
      <c r="G48" s="2038">
        <v>0</v>
      </c>
      <c r="H48" s="2037">
        <v>139.893</v>
      </c>
      <c r="I48" s="2038">
        <v>0</v>
      </c>
      <c r="J48" s="2039">
        <v>77.517865247200007</v>
      </c>
      <c r="K48" s="2040">
        <v>0</v>
      </c>
      <c r="L48" s="2039"/>
      <c r="M48" s="2040"/>
      <c r="N48" s="2039">
        <v>90.810756166600001</v>
      </c>
      <c r="O48" s="2041">
        <v>0</v>
      </c>
    </row>
    <row r="49" spans="1:16" ht="10.5" customHeight="1">
      <c r="A49" s="2036" t="s">
        <v>232</v>
      </c>
      <c r="B49" s="2037">
        <v>128.47800000000001</v>
      </c>
      <c r="C49" s="2038">
        <v>0</v>
      </c>
      <c r="D49" s="2037"/>
      <c r="E49" s="2038"/>
      <c r="F49" s="2037">
        <v>9.5969999999999995</v>
      </c>
      <c r="G49" s="2038">
        <v>0</v>
      </c>
      <c r="H49" s="2037">
        <v>138.07500000000002</v>
      </c>
      <c r="I49" s="2038">
        <v>0</v>
      </c>
      <c r="J49" s="2039">
        <v>78.791699746299997</v>
      </c>
      <c r="K49" s="2040">
        <v>0</v>
      </c>
      <c r="L49" s="2039"/>
      <c r="M49" s="2040"/>
      <c r="N49" s="2039">
        <v>94.029384182599998</v>
      </c>
      <c r="O49" s="2041">
        <v>0</v>
      </c>
    </row>
    <row r="50" spans="1:16" ht="10.5" customHeight="1">
      <c r="A50" s="2036" t="s">
        <v>2145</v>
      </c>
      <c r="B50" s="2037">
        <v>6.3819999999999997</v>
      </c>
      <c r="C50" s="2038">
        <v>0</v>
      </c>
      <c r="D50" s="2037"/>
      <c r="E50" s="2038"/>
      <c r="F50" s="2037">
        <v>2.1059999999999999</v>
      </c>
      <c r="G50" s="2038">
        <v>0</v>
      </c>
      <c r="H50" s="2037">
        <v>8.4879999999999995</v>
      </c>
      <c r="I50" s="2038">
        <v>0</v>
      </c>
      <c r="J50" s="2039">
        <v>74.898151049800006</v>
      </c>
      <c r="K50" s="2040">
        <v>0</v>
      </c>
      <c r="L50" s="2039"/>
      <c r="M50" s="2040"/>
      <c r="N50" s="2039">
        <v>85.042735042700002</v>
      </c>
      <c r="O50" s="2041">
        <v>0</v>
      </c>
    </row>
    <row r="51" spans="1:16" ht="10.5" customHeight="1">
      <c r="A51" s="2045" t="s">
        <v>202</v>
      </c>
      <c r="B51" s="2046">
        <v>644.85500000000002</v>
      </c>
      <c r="C51" s="2047">
        <v>649.17900000000009</v>
      </c>
      <c r="D51" s="2046"/>
      <c r="E51" s="2047"/>
      <c r="F51" s="2046">
        <v>49.143000000000001</v>
      </c>
      <c r="G51" s="2047">
        <v>48.472000000000008</v>
      </c>
      <c r="H51" s="2046"/>
      <c r="I51" s="2047"/>
      <c r="J51" s="2048">
        <v>77.723310624219991</v>
      </c>
      <c r="K51" s="2049">
        <v>77.392961031059997</v>
      </c>
      <c r="L51" s="2048"/>
      <c r="M51" s="2049"/>
      <c r="N51" s="2048">
        <v>91.399881687040008</v>
      </c>
      <c r="O51" s="2050">
        <v>92.154686722619999</v>
      </c>
      <c r="P51" s="2051"/>
    </row>
    <row r="52" spans="1:16" s="640" customFormat="1" ht="9" customHeight="1">
      <c r="A52" s="2052" t="s">
        <v>264</v>
      </c>
      <c r="B52" s="2053"/>
      <c r="C52" s="2053"/>
      <c r="D52" s="2053"/>
      <c r="E52" s="2053"/>
      <c r="F52" s="2053"/>
      <c r="G52" s="2053"/>
      <c r="H52" s="2053"/>
      <c r="I52" s="2053"/>
      <c r="J52" s="2053"/>
      <c r="K52" s="2053"/>
      <c r="L52" s="2053"/>
      <c r="M52" s="2053"/>
      <c r="N52" s="2053"/>
      <c r="O52" s="2053"/>
    </row>
    <row r="53" spans="1:16" s="640" customFormat="1" ht="9" customHeight="1">
      <c r="A53" s="2052" t="s">
        <v>265</v>
      </c>
      <c r="B53" s="2053"/>
      <c r="C53" s="2053"/>
      <c r="D53" s="2053"/>
      <c r="E53" s="2053"/>
      <c r="F53" s="2053"/>
      <c r="G53" s="2053"/>
      <c r="H53" s="2053"/>
      <c r="I53" s="2053"/>
      <c r="J53" s="2053"/>
      <c r="K53" s="2053"/>
      <c r="L53" s="2053"/>
      <c r="M53" s="2053"/>
      <c r="N53" s="2053"/>
      <c r="O53" s="2053"/>
    </row>
    <row r="54" spans="1:16" s="640" customFormat="1" ht="9" customHeight="1">
      <c r="A54" s="2054" t="s">
        <v>260</v>
      </c>
    </row>
    <row r="55" spans="1:16" s="640" customFormat="1" ht="9" customHeight="1">
      <c r="A55" s="2055" t="s">
        <v>192</v>
      </c>
    </row>
    <row r="56" spans="1:16" ht="9" customHeight="1">
      <c r="A56" s="224" t="s">
        <v>1503</v>
      </c>
    </row>
  </sheetData>
  <mergeCells count="7">
    <mergeCell ref="L5:M5"/>
    <mergeCell ref="N5:O5"/>
    <mergeCell ref="B5:C5"/>
    <mergeCell ref="D5:E5"/>
    <mergeCell ref="F5:G5"/>
    <mergeCell ref="H5:I5"/>
    <mergeCell ref="J5:K5"/>
  </mergeCells>
  <hyperlinks>
    <hyperlink ref="A56" location="Inhaltsverzeichnis!A1" display="Zurück zum Inhaltsverzeichnis"/>
  </hyperlink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9E03A"/>
    <pageSetUpPr fitToPage="1"/>
  </sheetPr>
  <dimension ref="A1:K57"/>
  <sheetViews>
    <sheetView showGridLines="0" showZeros="0" zoomScale="145" zoomScaleNormal="145" workbookViewId="0">
      <pane ySplit="6" topLeftCell="A7" activePane="bottomLeft" state="frozen"/>
      <selection pane="bottomLeft"/>
    </sheetView>
  </sheetViews>
  <sheetFormatPr baseColWidth="10" defaultRowHeight="16.5"/>
  <cols>
    <col min="1" max="10" width="7.140625" style="229" customWidth="1"/>
    <col min="11" max="11" width="4.85546875" style="229" customWidth="1"/>
    <col min="12" max="12" width="5.28515625" style="229" customWidth="1"/>
    <col min="13" max="13" width="5.140625" style="229" customWidth="1"/>
    <col min="14" max="14" width="4.7109375" style="229" customWidth="1"/>
    <col min="15" max="15" width="4.85546875" style="229" customWidth="1"/>
    <col min="16" max="16" width="5" style="229" customWidth="1"/>
    <col min="17" max="17" width="5.28515625" style="229" customWidth="1"/>
    <col min="18" max="19" width="4.85546875" style="229" customWidth="1"/>
    <col min="20" max="20" width="4.7109375" style="229" customWidth="1"/>
    <col min="21" max="21" width="5" style="229" customWidth="1"/>
    <col min="22" max="22" width="4.5703125" style="229" customWidth="1"/>
    <col min="23" max="23" width="4.7109375" style="229" customWidth="1"/>
    <col min="24" max="16384" width="11.42578125" style="229"/>
  </cols>
  <sheetData>
    <row r="1" spans="1:10" s="229" customFormat="1" ht="78.75" customHeight="1">
      <c r="A1" s="395" t="s">
        <v>109</v>
      </c>
      <c r="B1" s="397"/>
      <c r="C1" s="397"/>
      <c r="D1" s="397"/>
      <c r="E1" s="397"/>
      <c r="F1" s="397"/>
      <c r="G1" s="397"/>
      <c r="H1" s="397"/>
      <c r="I1" s="397"/>
      <c r="J1" s="228"/>
    </row>
    <row r="2" spans="1:10" s="1993" customFormat="1" ht="11.25" customHeight="1">
      <c r="A2" s="230" t="s">
        <v>190</v>
      </c>
      <c r="B2" s="230"/>
      <c r="C2" s="230"/>
      <c r="D2" s="230"/>
      <c r="E2" s="230"/>
      <c r="F2" s="230"/>
      <c r="G2" s="230"/>
      <c r="H2" s="230"/>
      <c r="I2" s="230"/>
      <c r="J2" s="230"/>
    </row>
    <row r="3" spans="1:10" s="1993" customFormat="1" ht="11.25" customHeight="1">
      <c r="A3" s="230" t="s">
        <v>273</v>
      </c>
      <c r="B3" s="230"/>
      <c r="C3" s="230"/>
      <c r="D3" s="230"/>
      <c r="E3" s="230"/>
      <c r="F3" s="230"/>
      <c r="G3" s="230"/>
      <c r="H3" s="230"/>
      <c r="I3" s="230"/>
      <c r="J3" s="230"/>
    </row>
    <row r="4" spans="1:10" s="1993" customFormat="1" ht="11.25" customHeight="1">
      <c r="A4" s="230" t="s">
        <v>206</v>
      </c>
      <c r="B4" s="230"/>
      <c r="C4" s="230"/>
      <c r="D4" s="230"/>
      <c r="E4" s="230"/>
      <c r="F4" s="230"/>
      <c r="G4" s="230"/>
      <c r="H4" s="230"/>
      <c r="I4" s="230"/>
      <c r="J4" s="230"/>
    </row>
    <row r="5" spans="1:10" s="229" customFormat="1" ht="25.5" customHeight="1">
      <c r="A5" s="1994" t="s">
        <v>227</v>
      </c>
      <c r="B5" s="780"/>
      <c r="C5" s="1995" t="s">
        <v>271</v>
      </c>
      <c r="D5" s="1996"/>
      <c r="E5" s="1995" t="s">
        <v>270</v>
      </c>
      <c r="F5" s="1997"/>
      <c r="G5" s="1995" t="s">
        <v>249</v>
      </c>
      <c r="H5" s="1996"/>
      <c r="I5" s="1995" t="s">
        <v>274</v>
      </c>
      <c r="J5" s="1998"/>
    </row>
    <row r="6" spans="1:10" s="229" customFormat="1" ht="16.5" customHeight="1">
      <c r="A6" s="903"/>
      <c r="B6" s="796"/>
      <c r="C6" s="713" t="s">
        <v>13</v>
      </c>
      <c r="D6" s="713" t="s">
        <v>2143</v>
      </c>
      <c r="E6" s="713" t="s">
        <v>13</v>
      </c>
      <c r="F6" s="713" t="s">
        <v>2143</v>
      </c>
      <c r="G6" s="713" t="s">
        <v>13</v>
      </c>
      <c r="H6" s="713" t="s">
        <v>2143</v>
      </c>
      <c r="I6" s="713" t="s">
        <v>13</v>
      </c>
      <c r="J6" s="1972" t="s">
        <v>2143</v>
      </c>
    </row>
    <row r="7" spans="1:10" s="229" customFormat="1" ht="16.5" customHeight="1">
      <c r="A7" s="1999" t="s">
        <v>27</v>
      </c>
      <c r="B7" s="2000"/>
      <c r="C7" s="2001"/>
      <c r="D7" s="2001"/>
      <c r="E7" s="2001"/>
      <c r="F7" s="2001"/>
      <c r="G7" s="2001"/>
      <c r="H7" s="2001"/>
      <c r="I7" s="2001"/>
      <c r="J7" s="2002"/>
    </row>
    <row r="8" spans="1:10" s="229" customFormat="1" ht="9" customHeight="1">
      <c r="A8" s="733" t="s">
        <v>24</v>
      </c>
      <c r="B8" s="753"/>
      <c r="C8" s="2003">
        <v>496.733</v>
      </c>
      <c r="D8" s="2003">
        <v>492.98</v>
      </c>
      <c r="E8" s="2003">
        <v>26.632999999999999</v>
      </c>
      <c r="F8" s="2003">
        <v>23.913</v>
      </c>
      <c r="G8" s="2003">
        <v>42.575000000000003</v>
      </c>
      <c r="H8" s="2003">
        <v>41.216999999999999</v>
      </c>
      <c r="I8" s="2003">
        <v>565.94100000000003</v>
      </c>
      <c r="J8" s="832">
        <v>558.11</v>
      </c>
    </row>
    <row r="9" spans="1:10" s="229" customFormat="1" ht="9" customHeight="1">
      <c r="A9" s="733" t="s">
        <v>225</v>
      </c>
      <c r="B9" s="753"/>
      <c r="C9" s="2003">
        <v>490.21899999999999</v>
      </c>
      <c r="D9" s="2003">
        <v>506.44499999999999</v>
      </c>
      <c r="E9" s="2003">
        <v>28.661000000000001</v>
      </c>
      <c r="F9" s="2003">
        <v>29.565000000000001</v>
      </c>
      <c r="G9" s="2003">
        <v>42.403999999999996</v>
      </c>
      <c r="H9" s="2003">
        <v>40.68</v>
      </c>
      <c r="I9" s="2003">
        <v>561.28399999999999</v>
      </c>
      <c r="J9" s="832">
        <v>576.68999999999994</v>
      </c>
    </row>
    <row r="10" spans="1:10" s="229" customFormat="1" ht="9" customHeight="1">
      <c r="A10" s="733" t="s">
        <v>3</v>
      </c>
      <c r="B10" s="753"/>
      <c r="C10" s="2003">
        <v>503.42600000000004</v>
      </c>
      <c r="D10" s="2003">
        <v>523.43700000000001</v>
      </c>
      <c r="E10" s="2003">
        <v>29.388999999999999</v>
      </c>
      <c r="F10" s="2003">
        <v>29.783000000000001</v>
      </c>
      <c r="G10" s="2003">
        <v>45.277999999999999</v>
      </c>
      <c r="H10" s="2003">
        <v>41.147999999999996</v>
      </c>
      <c r="I10" s="2003">
        <v>578.09300000000007</v>
      </c>
      <c r="J10" s="832">
        <v>594.36800000000005</v>
      </c>
    </row>
    <row r="11" spans="1:10" s="229" customFormat="1" ht="9" customHeight="1">
      <c r="A11" s="733" t="s">
        <v>224</v>
      </c>
      <c r="B11" s="753"/>
      <c r="C11" s="2003">
        <v>524.63599999999997</v>
      </c>
      <c r="D11" s="2003">
        <v>526.79199999999992</v>
      </c>
      <c r="E11" s="2003">
        <v>29.616</v>
      </c>
      <c r="F11" s="2003">
        <v>29.312999999999999</v>
      </c>
      <c r="G11" s="2003">
        <v>44.528999999999996</v>
      </c>
      <c r="H11" s="2003">
        <v>41.924999999999997</v>
      </c>
      <c r="I11" s="2003">
        <v>598.78099999999995</v>
      </c>
      <c r="J11" s="832">
        <v>598.02999999999986</v>
      </c>
    </row>
    <row r="12" spans="1:10" s="229" customFormat="1" ht="9" customHeight="1">
      <c r="A12" s="733" t="s">
        <v>223</v>
      </c>
      <c r="B12" s="753"/>
      <c r="C12" s="2003">
        <v>548.61500000000001</v>
      </c>
      <c r="D12" s="2003">
        <v>535.73</v>
      </c>
      <c r="E12" s="2003">
        <v>30.218</v>
      </c>
      <c r="F12" s="2003">
        <v>30.486999999999998</v>
      </c>
      <c r="G12" s="2003">
        <v>46.408999999999999</v>
      </c>
      <c r="H12" s="2003">
        <v>43.52</v>
      </c>
      <c r="I12" s="2003">
        <v>625.24199999999996</v>
      </c>
      <c r="J12" s="832">
        <v>609.73699999999997</v>
      </c>
    </row>
    <row r="13" spans="1:10" s="229" customFormat="1" ht="9" customHeight="1">
      <c r="A13" s="733" t="s">
        <v>2</v>
      </c>
      <c r="B13" s="753"/>
      <c r="C13" s="2003">
        <v>506.79300000000001</v>
      </c>
      <c r="D13" s="2003">
        <v>0</v>
      </c>
      <c r="E13" s="2003">
        <v>29.01</v>
      </c>
      <c r="F13" s="2003">
        <v>0</v>
      </c>
      <c r="G13" s="2003">
        <v>44.682000000000002</v>
      </c>
      <c r="H13" s="2003">
        <v>0</v>
      </c>
      <c r="I13" s="2003">
        <v>580.48500000000001</v>
      </c>
      <c r="J13" s="832">
        <v>0</v>
      </c>
    </row>
    <row r="14" spans="1:10" s="229" customFormat="1" ht="9" customHeight="1">
      <c r="A14" s="733" t="s">
        <v>258</v>
      </c>
      <c r="B14" s="753"/>
      <c r="C14" s="2003">
        <v>497.483</v>
      </c>
      <c r="D14" s="2003">
        <v>0</v>
      </c>
      <c r="E14" s="2003">
        <v>29.992000000000001</v>
      </c>
      <c r="F14" s="2003">
        <v>0</v>
      </c>
      <c r="G14" s="2003">
        <v>43.157000000000004</v>
      </c>
      <c r="H14" s="2003">
        <v>0</v>
      </c>
      <c r="I14" s="2003">
        <v>570.63200000000006</v>
      </c>
      <c r="J14" s="832">
        <v>0</v>
      </c>
    </row>
    <row r="15" spans="1:10" s="229" customFormat="1" ht="9" customHeight="1">
      <c r="A15" s="733" t="s">
        <v>221</v>
      </c>
      <c r="B15" s="753"/>
      <c r="C15" s="2003">
        <v>467.19200000000001</v>
      </c>
      <c r="D15" s="2003">
        <v>0</v>
      </c>
      <c r="E15" s="2003">
        <v>27.49</v>
      </c>
      <c r="F15" s="2003">
        <v>0</v>
      </c>
      <c r="G15" s="2003">
        <v>41.186</v>
      </c>
      <c r="H15" s="2003">
        <v>0</v>
      </c>
      <c r="I15" s="2003">
        <v>535.86800000000005</v>
      </c>
      <c r="J15" s="832">
        <v>0</v>
      </c>
    </row>
    <row r="16" spans="1:10" s="229" customFormat="1" ht="9" customHeight="1">
      <c r="A16" s="733" t="s">
        <v>1</v>
      </c>
      <c r="B16" s="753"/>
      <c r="C16" s="2003">
        <v>535.08500000000004</v>
      </c>
      <c r="D16" s="2003">
        <v>0</v>
      </c>
      <c r="E16" s="2003">
        <v>30.521999999999998</v>
      </c>
      <c r="F16" s="2003">
        <v>0</v>
      </c>
      <c r="G16" s="2003">
        <v>47.466999999999999</v>
      </c>
      <c r="H16" s="2003">
        <v>0</v>
      </c>
      <c r="I16" s="2003">
        <v>613.07400000000007</v>
      </c>
      <c r="J16" s="832">
        <v>0</v>
      </c>
    </row>
    <row r="17" spans="1:10" s="229" customFormat="1" ht="9" customHeight="1">
      <c r="A17" s="733" t="s">
        <v>16</v>
      </c>
      <c r="B17" s="753"/>
      <c r="C17" s="2003">
        <v>480.51300000000003</v>
      </c>
      <c r="D17" s="2003">
        <v>0</v>
      </c>
      <c r="E17" s="2003">
        <v>26.73</v>
      </c>
      <c r="F17" s="2003">
        <v>0</v>
      </c>
      <c r="G17" s="2003">
        <v>39.857999999999997</v>
      </c>
      <c r="H17" s="2003">
        <v>0</v>
      </c>
      <c r="I17" s="2003">
        <v>547.101</v>
      </c>
      <c r="J17" s="832">
        <v>0</v>
      </c>
    </row>
    <row r="18" spans="1:10" s="229" customFormat="1" ht="9" customHeight="1">
      <c r="A18" s="733" t="s">
        <v>15</v>
      </c>
      <c r="B18" s="753"/>
      <c r="C18" s="2003">
        <v>515.03700000000003</v>
      </c>
      <c r="D18" s="2003">
        <v>0</v>
      </c>
      <c r="E18" s="2003">
        <v>29.888000000000002</v>
      </c>
      <c r="F18" s="2003">
        <v>0</v>
      </c>
      <c r="G18" s="2003">
        <v>42.099999999999994</v>
      </c>
      <c r="H18" s="2003">
        <v>0</v>
      </c>
      <c r="I18" s="2003">
        <v>587.02500000000009</v>
      </c>
      <c r="J18" s="832">
        <v>0</v>
      </c>
    </row>
    <row r="19" spans="1:10" s="229" customFormat="1" ht="9" customHeight="1">
      <c r="A19" s="733" t="s">
        <v>272</v>
      </c>
      <c r="B19" s="753"/>
      <c r="C19" s="2003">
        <v>507.12600000000003</v>
      </c>
      <c r="D19" s="2003">
        <v>0</v>
      </c>
      <c r="E19" s="2004">
        <v>27.83</v>
      </c>
      <c r="F19" s="2004">
        <v>0</v>
      </c>
      <c r="G19" s="2003">
        <v>44.948</v>
      </c>
      <c r="H19" s="2003"/>
      <c r="I19" s="2004">
        <v>682.93700000000001</v>
      </c>
      <c r="J19" s="2005">
        <v>0</v>
      </c>
    </row>
    <row r="20" spans="1:10" s="229" customFormat="1" ht="9" customHeight="1">
      <c r="A20" s="733" t="s">
        <v>2144</v>
      </c>
      <c r="B20" s="753"/>
      <c r="C20" s="2003">
        <v>70.177000000000007</v>
      </c>
      <c r="D20" s="2003">
        <v>0</v>
      </c>
      <c r="E20" s="2004"/>
      <c r="F20" s="2004"/>
      <c r="G20" s="2003">
        <v>32.856000000000002</v>
      </c>
      <c r="H20" s="2003"/>
      <c r="I20" s="2004"/>
      <c r="J20" s="2005"/>
    </row>
    <row r="21" spans="1:10" s="229" customFormat="1" ht="9" customHeight="1">
      <c r="A21" s="1704" t="s">
        <v>202</v>
      </c>
      <c r="B21" s="2006"/>
      <c r="C21" s="2003">
        <v>2563.6289999999999</v>
      </c>
      <c r="D21" s="2003">
        <v>2585.384</v>
      </c>
      <c r="E21" s="2003">
        <v>144.517</v>
      </c>
      <c r="F21" s="2003">
        <v>143.06100000000001</v>
      </c>
      <c r="G21" s="2003">
        <v>221.19499999999999</v>
      </c>
      <c r="H21" s="2003">
        <v>208.48999999999998</v>
      </c>
      <c r="I21" s="2003">
        <v>2929.3410000000003</v>
      </c>
      <c r="J21" s="832">
        <v>2936.9349999999999</v>
      </c>
    </row>
    <row r="22" spans="1:10" s="229" customFormat="1" ht="16.5" customHeight="1">
      <c r="A22" s="1999" t="s">
        <v>238</v>
      </c>
      <c r="B22" s="2000"/>
      <c r="C22" s="2007"/>
      <c r="D22" s="2008"/>
      <c r="E22" s="2007"/>
      <c r="F22" s="2001"/>
      <c r="G22" s="2001"/>
      <c r="H22" s="2001"/>
      <c r="I22" s="2001"/>
      <c r="J22" s="2002"/>
    </row>
    <row r="23" spans="1:10" s="229" customFormat="1" ht="9" customHeight="1">
      <c r="A23" s="733" t="s">
        <v>24</v>
      </c>
      <c r="B23" s="753"/>
      <c r="C23" s="2003">
        <v>396.613</v>
      </c>
      <c r="D23" s="2003">
        <v>392.00400000000002</v>
      </c>
      <c r="E23" s="677"/>
      <c r="F23" s="2001"/>
      <c r="G23" s="2003">
        <v>33.773000000000003</v>
      </c>
      <c r="H23" s="2003">
        <v>32.302999999999997</v>
      </c>
      <c r="I23" s="2009">
        <v>430.38600000000002</v>
      </c>
      <c r="J23" s="2010">
        <v>424.30700000000002</v>
      </c>
    </row>
    <row r="24" spans="1:10" s="229" customFormat="1" ht="9" customHeight="1">
      <c r="A24" s="733" t="s">
        <v>225</v>
      </c>
      <c r="B24" s="753"/>
      <c r="C24" s="2003">
        <v>393.904</v>
      </c>
      <c r="D24" s="2003">
        <v>408.97899999999998</v>
      </c>
      <c r="E24" s="677"/>
      <c r="F24" s="2001"/>
      <c r="G24" s="2003">
        <v>33.555999999999997</v>
      </c>
      <c r="H24" s="2003">
        <v>31.981000000000002</v>
      </c>
      <c r="I24" s="2009">
        <v>427.46</v>
      </c>
      <c r="J24" s="2010">
        <v>440.96</v>
      </c>
    </row>
    <row r="25" spans="1:10" s="229" customFormat="1" ht="9" customHeight="1">
      <c r="A25" s="733" t="s">
        <v>3</v>
      </c>
      <c r="B25" s="753"/>
      <c r="C25" s="2003">
        <v>406.15800000000002</v>
      </c>
      <c r="D25" s="2003">
        <v>419.70100000000002</v>
      </c>
      <c r="E25" s="677"/>
      <c r="F25" s="2001"/>
      <c r="G25" s="2003">
        <v>36.003</v>
      </c>
      <c r="H25" s="2003">
        <v>32.323</v>
      </c>
      <c r="I25" s="2009">
        <v>442.161</v>
      </c>
      <c r="J25" s="2010">
        <v>452.024</v>
      </c>
    </row>
    <row r="26" spans="1:10" s="229" customFormat="1" ht="9" customHeight="1">
      <c r="A26" s="733" t="s">
        <v>224</v>
      </c>
      <c r="B26" s="753"/>
      <c r="C26" s="2003">
        <v>420.32</v>
      </c>
      <c r="D26" s="2003">
        <v>426.60199999999998</v>
      </c>
      <c r="E26" s="677"/>
      <c r="F26" s="2001"/>
      <c r="G26" s="2003">
        <v>35.917999999999999</v>
      </c>
      <c r="H26" s="2003">
        <v>33.088000000000001</v>
      </c>
      <c r="I26" s="2009">
        <v>456.238</v>
      </c>
      <c r="J26" s="2010">
        <v>459.69</v>
      </c>
    </row>
    <row r="27" spans="1:10" s="229" customFormat="1" ht="9" customHeight="1">
      <c r="A27" s="733" t="s">
        <v>223</v>
      </c>
      <c r="B27" s="753"/>
      <c r="C27" s="2003">
        <v>445.39800000000002</v>
      </c>
      <c r="D27" s="2003">
        <v>436.01100000000002</v>
      </c>
      <c r="E27" s="677"/>
      <c r="F27" s="2001"/>
      <c r="G27" s="2003">
        <v>37.03</v>
      </c>
      <c r="H27" s="2003">
        <v>34.130000000000003</v>
      </c>
      <c r="I27" s="2009">
        <v>482.428</v>
      </c>
      <c r="J27" s="2010">
        <v>470.14100000000002</v>
      </c>
    </row>
    <row r="28" spans="1:10" s="229" customFormat="1" ht="9" customHeight="1">
      <c r="A28" s="733" t="s">
        <v>2</v>
      </c>
      <c r="B28" s="753"/>
      <c r="C28" s="2003">
        <v>407.548</v>
      </c>
      <c r="D28" s="2003">
        <v>0</v>
      </c>
      <c r="E28" s="677"/>
      <c r="F28" s="2001"/>
      <c r="G28" s="2003">
        <v>36.057000000000002</v>
      </c>
      <c r="H28" s="2003">
        <v>0</v>
      </c>
      <c r="I28" s="2009">
        <v>443.60500000000002</v>
      </c>
      <c r="J28" s="2010">
        <v>0</v>
      </c>
    </row>
    <row r="29" spans="1:10" s="229" customFormat="1" ht="9" customHeight="1">
      <c r="A29" s="733" t="s">
        <v>258</v>
      </c>
      <c r="B29" s="753"/>
      <c r="C29" s="2003">
        <v>396.14100000000002</v>
      </c>
      <c r="D29" s="2003">
        <v>0</v>
      </c>
      <c r="E29" s="677"/>
      <c r="F29" s="2001"/>
      <c r="G29" s="2003">
        <v>34.523000000000003</v>
      </c>
      <c r="H29" s="2003">
        <v>0</v>
      </c>
      <c r="I29" s="2009">
        <v>430.66400000000004</v>
      </c>
      <c r="J29" s="2010">
        <v>0</v>
      </c>
    </row>
    <row r="30" spans="1:10" s="229" customFormat="1" ht="9" customHeight="1">
      <c r="A30" s="733" t="s">
        <v>221</v>
      </c>
      <c r="B30" s="753"/>
      <c r="C30" s="2003">
        <v>373.27499999999998</v>
      </c>
      <c r="D30" s="2003">
        <v>0</v>
      </c>
      <c r="E30" s="677"/>
      <c r="F30" s="2001"/>
      <c r="G30" s="2003">
        <v>32.704999999999998</v>
      </c>
      <c r="H30" s="2003">
        <v>0</v>
      </c>
      <c r="I30" s="2009">
        <v>405.97999999999996</v>
      </c>
      <c r="J30" s="2010">
        <v>0</v>
      </c>
    </row>
    <row r="31" spans="1:10" s="229" customFormat="1" ht="9" customHeight="1">
      <c r="A31" s="733" t="s">
        <v>1</v>
      </c>
      <c r="B31" s="753"/>
      <c r="C31" s="2003">
        <v>427.67099999999999</v>
      </c>
      <c r="D31" s="2003">
        <v>0</v>
      </c>
      <c r="E31" s="677"/>
      <c r="F31" s="2001"/>
      <c r="G31" s="2003">
        <v>37.814999999999998</v>
      </c>
      <c r="H31" s="2003">
        <v>0</v>
      </c>
      <c r="I31" s="2009">
        <v>465.48599999999999</v>
      </c>
      <c r="J31" s="2010">
        <v>0</v>
      </c>
    </row>
    <row r="32" spans="1:10" s="229" customFormat="1" ht="9" customHeight="1">
      <c r="A32" s="733" t="s">
        <v>16</v>
      </c>
      <c r="B32" s="753"/>
      <c r="C32" s="2003">
        <v>385.54500000000002</v>
      </c>
      <c r="D32" s="2003">
        <v>0</v>
      </c>
      <c r="E32" s="677"/>
      <c r="F32" s="2001"/>
      <c r="G32" s="2003">
        <v>31.646999999999998</v>
      </c>
      <c r="H32" s="2003">
        <v>0</v>
      </c>
      <c r="I32" s="2009">
        <v>417.19200000000001</v>
      </c>
      <c r="J32" s="2010">
        <v>0</v>
      </c>
    </row>
    <row r="33" spans="1:10" s="229" customFormat="1" ht="9" customHeight="1">
      <c r="A33" s="733" t="s">
        <v>15</v>
      </c>
      <c r="B33" s="753"/>
      <c r="C33" s="2003">
        <v>414.26299999999998</v>
      </c>
      <c r="D33" s="2003">
        <v>0</v>
      </c>
      <c r="E33" s="677"/>
      <c r="F33" s="2001"/>
      <c r="G33" s="2003">
        <v>33.116999999999997</v>
      </c>
      <c r="H33" s="2003">
        <v>0</v>
      </c>
      <c r="I33" s="2009">
        <v>447.38</v>
      </c>
      <c r="J33" s="2010">
        <v>0</v>
      </c>
    </row>
    <row r="34" spans="1:10" s="229" customFormat="1" ht="9" customHeight="1">
      <c r="A34" s="733" t="s">
        <v>272</v>
      </c>
      <c r="B34" s="753"/>
      <c r="C34" s="2003">
        <v>405.89600000000002</v>
      </c>
      <c r="D34" s="2003">
        <v>0</v>
      </c>
      <c r="E34" s="677"/>
      <c r="F34" s="2001"/>
      <c r="G34" s="2003">
        <v>35.923999999999999</v>
      </c>
      <c r="H34" s="2003"/>
      <c r="I34" s="2009">
        <v>441.82000000000005</v>
      </c>
      <c r="J34" s="2010"/>
    </row>
    <row r="35" spans="1:10" s="229" customFormat="1" ht="9" customHeight="1">
      <c r="A35" s="733" t="s">
        <v>2144</v>
      </c>
      <c r="B35" s="753"/>
      <c r="C35" s="2003">
        <v>65.397000000000006</v>
      </c>
      <c r="D35" s="2003">
        <v>0</v>
      </c>
      <c r="E35" s="677"/>
      <c r="F35" s="2001"/>
      <c r="G35" s="2003">
        <v>31.078000000000003</v>
      </c>
      <c r="H35" s="2003"/>
      <c r="I35" s="2009">
        <v>96.475000000000009</v>
      </c>
      <c r="J35" s="2010"/>
    </row>
    <row r="36" spans="1:10" s="229" customFormat="1" ht="9" customHeight="1">
      <c r="A36" s="1704" t="s">
        <v>202</v>
      </c>
      <c r="B36" s="677"/>
      <c r="C36" s="2003">
        <v>2062.393</v>
      </c>
      <c r="D36" s="2003">
        <v>2083.297</v>
      </c>
      <c r="E36" s="677"/>
      <c r="F36" s="2001"/>
      <c r="G36" s="2003">
        <v>176.28</v>
      </c>
      <c r="H36" s="2003">
        <v>163.82499999999999</v>
      </c>
      <c r="I36" s="2009">
        <v>2238.6730000000002</v>
      </c>
      <c r="J36" s="2010">
        <v>2247.1220000000003</v>
      </c>
    </row>
    <row r="37" spans="1:10" s="229" customFormat="1" ht="16.5" customHeight="1">
      <c r="A37" s="1999" t="s">
        <v>237</v>
      </c>
      <c r="B37" s="2000"/>
      <c r="C37" s="2007"/>
      <c r="D37" s="2008"/>
      <c r="E37" s="2007"/>
      <c r="F37" s="2001"/>
      <c r="G37" s="2001"/>
      <c r="H37" s="2001"/>
      <c r="I37" s="2001"/>
      <c r="J37" s="2002"/>
    </row>
    <row r="38" spans="1:10" s="229" customFormat="1" ht="9" customHeight="1">
      <c r="A38" s="733" t="s">
        <v>24</v>
      </c>
      <c r="B38" s="753"/>
      <c r="C38" s="2003">
        <v>100.12</v>
      </c>
      <c r="D38" s="2003">
        <v>100.976</v>
      </c>
      <c r="E38" s="677"/>
      <c r="F38" s="2001"/>
      <c r="G38" s="2003">
        <v>8.8019999999999996</v>
      </c>
      <c r="H38" s="2003">
        <v>8.9139999999999997</v>
      </c>
      <c r="I38" s="2009">
        <v>108.922</v>
      </c>
      <c r="J38" s="2010">
        <v>109.89</v>
      </c>
    </row>
    <row r="39" spans="1:10" s="229" customFormat="1" ht="9" customHeight="1">
      <c r="A39" s="733" t="s">
        <v>225</v>
      </c>
      <c r="B39" s="753"/>
      <c r="C39" s="2003">
        <v>96.314999999999998</v>
      </c>
      <c r="D39" s="2003">
        <v>97.465999999999994</v>
      </c>
      <c r="E39" s="677"/>
      <c r="F39" s="2001"/>
      <c r="G39" s="2003">
        <v>8.8480000000000008</v>
      </c>
      <c r="H39" s="2003">
        <v>8.6989999999999998</v>
      </c>
      <c r="I39" s="2009">
        <v>105.163</v>
      </c>
      <c r="J39" s="2010">
        <v>106.16499999999999</v>
      </c>
    </row>
    <row r="40" spans="1:10" s="229" customFormat="1" ht="9" customHeight="1">
      <c r="A40" s="733" t="s">
        <v>3</v>
      </c>
      <c r="B40" s="753"/>
      <c r="C40" s="2003">
        <v>97.268000000000001</v>
      </c>
      <c r="D40" s="2003">
        <v>103.736</v>
      </c>
      <c r="E40" s="677"/>
      <c r="F40" s="2001"/>
      <c r="G40" s="2003">
        <v>9.2750000000000004</v>
      </c>
      <c r="H40" s="2003">
        <v>8.8249999999999993</v>
      </c>
      <c r="I40" s="2009">
        <v>106.54300000000001</v>
      </c>
      <c r="J40" s="2010">
        <v>112.56100000000001</v>
      </c>
    </row>
    <row r="41" spans="1:10" s="229" customFormat="1" ht="9" customHeight="1">
      <c r="A41" s="733" t="s">
        <v>224</v>
      </c>
      <c r="B41" s="753"/>
      <c r="C41" s="2003">
        <v>104.316</v>
      </c>
      <c r="D41" s="2003">
        <v>100.19</v>
      </c>
      <c r="E41" s="677"/>
      <c r="F41" s="2001"/>
      <c r="G41" s="2003">
        <v>8.6110000000000007</v>
      </c>
      <c r="H41" s="2003">
        <v>8.8369999999999997</v>
      </c>
      <c r="I41" s="2009">
        <v>112.92700000000001</v>
      </c>
      <c r="J41" s="2010">
        <v>109.027</v>
      </c>
    </row>
    <row r="42" spans="1:10" s="229" customFormat="1" ht="9" customHeight="1">
      <c r="A42" s="733" t="s">
        <v>223</v>
      </c>
      <c r="B42" s="753"/>
      <c r="C42" s="2003">
        <v>103.217</v>
      </c>
      <c r="D42" s="2003">
        <v>99.718999999999994</v>
      </c>
      <c r="E42" s="677"/>
      <c r="F42" s="2001"/>
      <c r="G42" s="2003">
        <v>9.3789999999999996</v>
      </c>
      <c r="H42" s="2003">
        <v>9.39</v>
      </c>
      <c r="I42" s="2009">
        <v>112.596</v>
      </c>
      <c r="J42" s="2010">
        <v>109.10899999999999</v>
      </c>
    </row>
    <row r="43" spans="1:10" s="229" customFormat="1" ht="9" customHeight="1">
      <c r="A43" s="733" t="s">
        <v>2</v>
      </c>
      <c r="B43" s="753"/>
      <c r="C43" s="2003">
        <v>99.245000000000005</v>
      </c>
      <c r="D43" s="2003">
        <v>0</v>
      </c>
      <c r="E43" s="677"/>
      <c r="F43" s="2001"/>
      <c r="G43" s="2003">
        <v>8.625</v>
      </c>
      <c r="H43" s="2003">
        <v>0</v>
      </c>
      <c r="I43" s="2009">
        <v>107.87</v>
      </c>
      <c r="J43" s="2010">
        <v>0</v>
      </c>
    </row>
    <row r="44" spans="1:10" s="229" customFormat="1" ht="9" customHeight="1">
      <c r="A44" s="733" t="s">
        <v>258</v>
      </c>
      <c r="B44" s="753"/>
      <c r="C44" s="2003">
        <v>101.342</v>
      </c>
      <c r="D44" s="2003">
        <v>0</v>
      </c>
      <c r="E44" s="677"/>
      <c r="F44" s="2001"/>
      <c r="G44" s="2003">
        <v>8.6340000000000003</v>
      </c>
      <c r="H44" s="2003">
        <v>0</v>
      </c>
      <c r="I44" s="2009">
        <v>109.976</v>
      </c>
      <c r="J44" s="2010">
        <v>0</v>
      </c>
    </row>
    <row r="45" spans="1:10" s="229" customFormat="1" ht="9" customHeight="1">
      <c r="A45" s="733" t="s">
        <v>221</v>
      </c>
      <c r="B45" s="753"/>
      <c r="C45" s="2003">
        <v>93.917000000000002</v>
      </c>
      <c r="D45" s="2003">
        <v>0</v>
      </c>
      <c r="E45" s="677"/>
      <c r="F45" s="2001"/>
      <c r="G45" s="2003">
        <v>8.4809999999999999</v>
      </c>
      <c r="H45" s="2003">
        <v>0</v>
      </c>
      <c r="I45" s="2009">
        <v>102.398</v>
      </c>
      <c r="J45" s="2010">
        <v>0</v>
      </c>
    </row>
    <row r="46" spans="1:10" s="229" customFormat="1" ht="9" customHeight="1">
      <c r="A46" s="733" t="s">
        <v>1</v>
      </c>
      <c r="B46" s="753"/>
      <c r="C46" s="2003">
        <v>107.414</v>
      </c>
      <c r="D46" s="2003">
        <v>0</v>
      </c>
      <c r="E46" s="677"/>
      <c r="F46" s="2001"/>
      <c r="G46" s="2003">
        <v>9.6519999999999992</v>
      </c>
      <c r="H46" s="2003">
        <v>0</v>
      </c>
      <c r="I46" s="2009">
        <v>117.066</v>
      </c>
      <c r="J46" s="2010">
        <v>0</v>
      </c>
    </row>
    <row r="47" spans="1:10" s="229" customFormat="1" ht="9" customHeight="1">
      <c r="A47" s="733" t="s">
        <v>16</v>
      </c>
      <c r="B47" s="753"/>
      <c r="C47" s="2003">
        <v>94.968000000000004</v>
      </c>
      <c r="D47" s="2003">
        <v>0</v>
      </c>
      <c r="E47" s="677"/>
      <c r="F47" s="2001"/>
      <c r="G47" s="2003">
        <v>8.2110000000000003</v>
      </c>
      <c r="H47" s="2003">
        <v>0</v>
      </c>
      <c r="I47" s="2009">
        <v>103.179</v>
      </c>
      <c r="J47" s="2010">
        <v>0</v>
      </c>
    </row>
    <row r="48" spans="1:10" s="229" customFormat="1" ht="9" customHeight="1">
      <c r="A48" s="733" t="s">
        <v>15</v>
      </c>
      <c r="B48" s="753"/>
      <c r="C48" s="2003">
        <v>100.774</v>
      </c>
      <c r="D48" s="2003">
        <v>0</v>
      </c>
      <c r="E48" s="677"/>
      <c r="F48" s="2001"/>
      <c r="G48" s="2003">
        <v>8.9830000000000005</v>
      </c>
      <c r="H48" s="2003">
        <v>0</v>
      </c>
      <c r="I48" s="2009">
        <v>109.75700000000001</v>
      </c>
      <c r="J48" s="2010">
        <v>0</v>
      </c>
    </row>
    <row r="49" spans="1:11" s="229" customFormat="1" ht="9" customHeight="1">
      <c r="A49" s="733" t="s">
        <v>272</v>
      </c>
      <c r="B49" s="753"/>
      <c r="C49" s="2003">
        <v>101.23</v>
      </c>
      <c r="D49" s="2003">
        <v>0</v>
      </c>
      <c r="E49" s="677"/>
      <c r="F49" s="2001"/>
      <c r="G49" s="2003">
        <v>9.0239999999999991</v>
      </c>
      <c r="H49" s="2003">
        <v>0</v>
      </c>
      <c r="I49" s="2009">
        <v>110.254</v>
      </c>
      <c r="J49" s="2010">
        <v>0</v>
      </c>
    </row>
    <row r="50" spans="1:11" s="229" customFormat="1" ht="9" customHeight="1">
      <c r="A50" s="733" t="s">
        <v>2144</v>
      </c>
      <c r="B50" s="753"/>
      <c r="C50" s="2003">
        <v>4.78</v>
      </c>
      <c r="D50" s="2003">
        <v>0</v>
      </c>
      <c r="E50" s="677"/>
      <c r="F50" s="2001"/>
      <c r="G50" s="2003">
        <v>1.778</v>
      </c>
      <c r="H50" s="2003">
        <v>0</v>
      </c>
      <c r="I50" s="2009">
        <v>6.5579999999999998</v>
      </c>
      <c r="J50" s="2010">
        <v>0</v>
      </c>
    </row>
    <row r="51" spans="1:11" s="229" customFormat="1" ht="9" customHeight="1">
      <c r="A51" s="1984" t="s">
        <v>202</v>
      </c>
      <c r="B51" s="763"/>
      <c r="C51" s="2011">
        <v>501.23599999999999</v>
      </c>
      <c r="D51" s="2011">
        <v>502.08699999999999</v>
      </c>
      <c r="E51" s="763"/>
      <c r="F51" s="2012"/>
      <c r="G51" s="2011">
        <v>44.914999999999999</v>
      </c>
      <c r="H51" s="2011">
        <v>44.664999999999999</v>
      </c>
      <c r="I51" s="2013">
        <v>546.15100000000007</v>
      </c>
      <c r="J51" s="2014">
        <v>546.75199999999995</v>
      </c>
    </row>
    <row r="52" spans="1:11" s="229" customFormat="1" ht="10.5" customHeight="1">
      <c r="A52" s="2015" t="s">
        <v>268</v>
      </c>
    </row>
    <row r="53" spans="1:11" s="229" customFormat="1" ht="9" customHeight="1">
      <c r="A53" s="2015" t="s">
        <v>267</v>
      </c>
      <c r="K53" s="2016"/>
    </row>
    <row r="54" spans="1:11" s="229" customFormat="1" ht="7.5" customHeight="1">
      <c r="A54" s="2015" t="s">
        <v>266</v>
      </c>
      <c r="I54" s="879"/>
      <c r="K54" s="2017"/>
    </row>
    <row r="55" spans="1:11" s="229" customFormat="1" ht="9.75" customHeight="1">
      <c r="A55" s="414" t="s">
        <v>326</v>
      </c>
    </row>
    <row r="56" spans="1:11" s="229" customFormat="1" ht="9.75" customHeight="1">
      <c r="A56" s="224" t="s">
        <v>1503</v>
      </c>
    </row>
    <row r="57" spans="1:11" s="229" customFormat="1" ht="9.75" customHeight="1"/>
  </sheetData>
  <mergeCells count="5">
    <mergeCell ref="A5:B6"/>
    <mergeCell ref="E19:E20"/>
    <mergeCell ref="F19:F20"/>
    <mergeCell ref="I19:I20"/>
    <mergeCell ref="J19:J20"/>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E78"/>
  <sheetViews>
    <sheetView showGridLines="0" zoomScale="85" zoomScaleNormal="85" workbookViewId="0"/>
  </sheetViews>
  <sheetFormatPr baseColWidth="10" defaultColWidth="9.140625" defaultRowHeight="16.5"/>
  <cols>
    <col min="1" max="1" width="150.42578125" style="421" customWidth="1"/>
    <col min="2" max="16384" width="9.140625" style="421"/>
  </cols>
  <sheetData>
    <row r="1" spans="1:1" ht="38.25" customHeight="1">
      <c r="A1" s="2442" t="s">
        <v>0</v>
      </c>
    </row>
    <row r="2" spans="1:1" ht="25.5">
      <c r="A2" s="2443" t="s">
        <v>2251</v>
      </c>
    </row>
    <row r="3" spans="1:1" ht="20.25">
      <c r="A3" s="1156" t="s">
        <v>1436</v>
      </c>
    </row>
    <row r="4" spans="1:1">
      <c r="A4" s="2444" t="s">
        <v>1437</v>
      </c>
    </row>
    <row r="5" spans="1:1">
      <c r="A5" s="2444" t="s">
        <v>1438</v>
      </c>
    </row>
    <row r="6" spans="1:1">
      <c r="A6" s="2444" t="s">
        <v>1439</v>
      </c>
    </row>
    <row r="7" spans="1:1" ht="20.25">
      <c r="A7" s="1156" t="s">
        <v>1440</v>
      </c>
    </row>
    <row r="8" spans="1:1">
      <c r="A8" s="2444" t="s">
        <v>1441</v>
      </c>
    </row>
    <row r="9" spans="1:1" ht="20.25">
      <c r="A9" s="1156" t="s">
        <v>1442</v>
      </c>
    </row>
    <row r="10" spans="1:1">
      <c r="A10" s="2444" t="s">
        <v>1443</v>
      </c>
    </row>
    <row r="11" spans="1:1">
      <c r="A11" s="2444" t="s">
        <v>1444</v>
      </c>
    </row>
    <row r="12" spans="1:1">
      <c r="A12" s="2444" t="s">
        <v>1445</v>
      </c>
    </row>
    <row r="13" spans="1:1" ht="25.5">
      <c r="A13" s="1155" t="s">
        <v>103</v>
      </c>
    </row>
    <row r="14" spans="1:1" ht="20.25">
      <c r="A14" s="1156" t="s">
        <v>104</v>
      </c>
    </row>
    <row r="15" spans="1:1">
      <c r="A15" s="2444" t="s">
        <v>1638</v>
      </c>
    </row>
    <row r="16" spans="1:1" ht="15" customHeight="1">
      <c r="A16" s="2444" t="s">
        <v>111</v>
      </c>
    </row>
    <row r="17" spans="1:1" ht="15" customHeight="1">
      <c r="A17" s="2444" t="s">
        <v>117</v>
      </c>
    </row>
    <row r="18" spans="1:1" ht="15" customHeight="1">
      <c r="A18" s="2444" t="s">
        <v>118</v>
      </c>
    </row>
    <row r="19" spans="1:1" ht="15" customHeight="1">
      <c r="A19" s="2444" t="s">
        <v>119</v>
      </c>
    </row>
    <row r="20" spans="1:1" ht="15" customHeight="1">
      <c r="A20" s="2444" t="s">
        <v>120</v>
      </c>
    </row>
    <row r="21" spans="1:1" ht="15" customHeight="1">
      <c r="A21" s="2444" t="s">
        <v>121</v>
      </c>
    </row>
    <row r="22" spans="1:1" ht="15" customHeight="1">
      <c r="A22" s="2444" t="s">
        <v>122</v>
      </c>
    </row>
    <row r="23" spans="1:1" ht="15" customHeight="1">
      <c r="A23" s="2444" t="s">
        <v>123</v>
      </c>
    </row>
    <row r="24" spans="1:1" ht="15" customHeight="1">
      <c r="A24" s="2444" t="s">
        <v>124</v>
      </c>
    </row>
    <row r="25" spans="1:1" ht="15" customHeight="1">
      <c r="A25" s="2444" t="s">
        <v>125</v>
      </c>
    </row>
    <row r="26" spans="1:1" ht="15" customHeight="1">
      <c r="A26" s="2444" t="s">
        <v>126</v>
      </c>
    </row>
    <row r="27" spans="1:1" ht="15" customHeight="1">
      <c r="A27" s="2444" t="s">
        <v>127</v>
      </c>
    </row>
    <row r="28" spans="1:1" ht="15" customHeight="1">
      <c r="A28" s="2444" t="s">
        <v>128</v>
      </c>
    </row>
    <row r="29" spans="1:1" ht="15" customHeight="1">
      <c r="A29" s="2444" t="s">
        <v>129</v>
      </c>
    </row>
    <row r="30" spans="1:1" ht="15" customHeight="1">
      <c r="A30" s="2444" t="s">
        <v>130</v>
      </c>
    </row>
    <row r="31" spans="1:1" ht="15" customHeight="1">
      <c r="A31" s="2444" t="s">
        <v>131</v>
      </c>
    </row>
    <row r="32" spans="1:1" ht="20.25">
      <c r="A32" s="1156" t="s">
        <v>112</v>
      </c>
    </row>
    <row r="33" spans="1:1" ht="15" customHeight="1">
      <c r="A33" s="2444" t="s">
        <v>132</v>
      </c>
    </row>
    <row r="34" spans="1:1" ht="15" customHeight="1">
      <c r="A34" s="2444" t="s">
        <v>133</v>
      </c>
    </row>
    <row r="35" spans="1:1" ht="20.25">
      <c r="A35" s="1156" t="s">
        <v>113</v>
      </c>
    </row>
    <row r="36" spans="1:1" ht="15" customHeight="1">
      <c r="A36" s="2444" t="s">
        <v>134</v>
      </c>
    </row>
    <row r="37" spans="1:1" ht="15" customHeight="1">
      <c r="A37" s="2444" t="s">
        <v>135</v>
      </c>
    </row>
    <row r="38" spans="1:1" ht="15" customHeight="1">
      <c r="A38" s="2444" t="s">
        <v>136</v>
      </c>
    </row>
    <row r="39" spans="1:1" ht="20.25">
      <c r="A39" s="1156" t="s">
        <v>114</v>
      </c>
    </row>
    <row r="40" spans="1:1" ht="15" customHeight="1">
      <c r="A40" s="2444" t="s">
        <v>137</v>
      </c>
    </row>
    <row r="41" spans="1:1" ht="15" customHeight="1">
      <c r="A41" s="2444" t="s">
        <v>138</v>
      </c>
    </row>
    <row r="42" spans="1:1" ht="15" customHeight="1">
      <c r="A42" s="2444" t="s">
        <v>139</v>
      </c>
    </row>
    <row r="43" spans="1:1" ht="15" customHeight="1">
      <c r="A43" s="2444" t="s">
        <v>140</v>
      </c>
    </row>
    <row r="44" spans="1:1" ht="15" customHeight="1">
      <c r="A44" s="2444" t="s">
        <v>141</v>
      </c>
    </row>
    <row r="45" spans="1:1" ht="15" customHeight="1">
      <c r="A45" s="2444" t="s">
        <v>142</v>
      </c>
    </row>
    <row r="46" spans="1:1" ht="15" customHeight="1">
      <c r="A46" s="2444" t="s">
        <v>143</v>
      </c>
    </row>
    <row r="47" spans="1:1" ht="20.25">
      <c r="A47" s="1156" t="s">
        <v>115</v>
      </c>
    </row>
    <row r="48" spans="1:1" ht="15" customHeight="1">
      <c r="A48" s="2444" t="s">
        <v>144</v>
      </c>
    </row>
    <row r="49" spans="1:5" ht="15" customHeight="1">
      <c r="A49" s="2444" t="s">
        <v>145</v>
      </c>
    </row>
    <row r="50" spans="1:5" ht="20.25">
      <c r="A50" s="1156" t="s">
        <v>116</v>
      </c>
    </row>
    <row r="51" spans="1:5">
      <c r="A51" s="2444" t="s">
        <v>1637</v>
      </c>
    </row>
    <row r="52" spans="1:5" ht="15" customHeight="1">
      <c r="A52" s="2444" t="s">
        <v>146</v>
      </c>
    </row>
    <row r="53" spans="1:5" ht="15" customHeight="1">
      <c r="A53" s="2444" t="s">
        <v>147</v>
      </c>
    </row>
    <row r="54" spans="1:5" ht="15" customHeight="1">
      <c r="A54" s="2444" t="s">
        <v>148</v>
      </c>
    </row>
    <row r="55" spans="1:5" ht="15" customHeight="1">
      <c r="A55" s="2444" t="s">
        <v>149</v>
      </c>
    </row>
    <row r="56" spans="1:5" ht="15" customHeight="1">
      <c r="A56" s="2444" t="s">
        <v>150</v>
      </c>
    </row>
    <row r="57" spans="1:5" ht="15" customHeight="1">
      <c r="A57" s="2444" t="s">
        <v>1338</v>
      </c>
    </row>
    <row r="58" spans="1:5" ht="15" customHeight="1">
      <c r="A58" s="2444" t="s">
        <v>1339</v>
      </c>
    </row>
    <row r="59" spans="1:5" ht="25.5">
      <c r="A59" s="2445" t="s">
        <v>1482</v>
      </c>
    </row>
    <row r="60" spans="1:5" ht="20.25">
      <c r="A60" s="1156" t="s">
        <v>1483</v>
      </c>
    </row>
    <row r="61" spans="1:5">
      <c r="A61" s="2444" t="s">
        <v>1489</v>
      </c>
      <c r="B61" s="2446"/>
      <c r="C61" s="2447"/>
      <c r="D61" s="2447"/>
      <c r="E61" s="2447"/>
    </row>
    <row r="62" spans="1:5">
      <c r="A62" s="2444" t="s">
        <v>1490</v>
      </c>
      <c r="B62" s="2446"/>
      <c r="C62" s="2447"/>
      <c r="D62" s="2447"/>
      <c r="E62" s="2447"/>
    </row>
    <row r="63" spans="1:5">
      <c r="A63" s="2444" t="s">
        <v>1491</v>
      </c>
      <c r="B63" s="2446"/>
      <c r="C63" s="2447"/>
      <c r="D63" s="2447"/>
      <c r="E63" s="2447"/>
    </row>
    <row r="64" spans="1:5">
      <c r="A64" s="2444" t="s">
        <v>1492</v>
      </c>
      <c r="B64" s="2446"/>
      <c r="C64" s="2447"/>
      <c r="D64" s="2447"/>
      <c r="E64" s="2447"/>
    </row>
    <row r="65" spans="1:5">
      <c r="A65" s="2444" t="s">
        <v>1493</v>
      </c>
      <c r="B65" s="2446"/>
      <c r="C65" s="2447"/>
      <c r="D65" s="2447"/>
      <c r="E65" s="2447"/>
    </row>
    <row r="66" spans="1:5">
      <c r="A66" s="2444" t="s">
        <v>1494</v>
      </c>
      <c r="B66" s="2446"/>
      <c r="C66" s="2447"/>
      <c r="D66" s="2447"/>
      <c r="E66" s="2447"/>
    </row>
    <row r="67" spans="1:5" ht="20.25">
      <c r="A67" s="1156" t="s">
        <v>1484</v>
      </c>
    </row>
    <row r="68" spans="1:5">
      <c r="A68" s="2444" t="s">
        <v>1495</v>
      </c>
      <c r="B68" s="2446"/>
      <c r="C68" s="2447"/>
      <c r="D68" s="2447"/>
      <c r="E68" s="2447"/>
    </row>
    <row r="69" spans="1:5">
      <c r="A69" s="2444" t="s">
        <v>1496</v>
      </c>
      <c r="B69" s="2446"/>
      <c r="C69" s="2447"/>
      <c r="D69" s="2447"/>
      <c r="E69" s="2447"/>
    </row>
    <row r="70" spans="1:5" ht="20.25">
      <c r="A70" s="1156" t="s">
        <v>1485</v>
      </c>
    </row>
    <row r="71" spans="1:5">
      <c r="A71" s="2444" t="s">
        <v>1497</v>
      </c>
      <c r="B71" s="2446"/>
      <c r="C71" s="2447"/>
      <c r="D71" s="2447"/>
      <c r="E71" s="2447"/>
    </row>
    <row r="72" spans="1:5" ht="25.5">
      <c r="A72" s="2448" t="s">
        <v>1486</v>
      </c>
      <c r="B72" s="2447"/>
      <c r="C72" s="2447"/>
      <c r="D72" s="2447"/>
      <c r="E72" s="2447"/>
    </row>
    <row r="73" spans="1:5">
      <c r="A73" s="2444" t="s">
        <v>1498</v>
      </c>
      <c r="B73" s="2446"/>
      <c r="C73" s="2447"/>
      <c r="D73" s="2447"/>
      <c r="E73" s="2447"/>
    </row>
    <row r="74" spans="1:5">
      <c r="A74" s="2444" t="s">
        <v>1499</v>
      </c>
      <c r="B74" s="2446"/>
      <c r="C74" s="2447"/>
      <c r="D74" s="2447"/>
      <c r="E74" s="2447"/>
    </row>
    <row r="75" spans="1:5" ht="25.5">
      <c r="A75" s="2449" t="s">
        <v>1487</v>
      </c>
      <c r="B75" s="2447"/>
      <c r="C75" s="2447"/>
      <c r="D75" s="2447"/>
      <c r="E75" s="2447"/>
    </row>
    <row r="76" spans="1:5" ht="20.25">
      <c r="A76" s="1156" t="s">
        <v>1488</v>
      </c>
    </row>
    <row r="77" spans="1:5">
      <c r="A77" s="2444" t="s">
        <v>1500</v>
      </c>
      <c r="B77" s="2446"/>
      <c r="C77" s="2447"/>
      <c r="D77" s="2447"/>
      <c r="E77" s="2447"/>
    </row>
    <row r="78" spans="1:5" ht="20.25">
      <c r="A78" s="1156"/>
    </row>
  </sheetData>
  <hyperlinks>
    <hyperlink ref="A18" location="'0201130'!A1" display="Käufe der aufnehmenden Hand von der Landwirtschaft - Hülsenfrüchte und Ölsaaten (Nr. 0201130)"/>
    <hyperlink ref="A20" location="'0201230'!A1" display="Marktbestände an Hülsenfrüchten und Raps (vorläufige Zahlen) (Nr. 0201230)"/>
    <hyperlink ref="A29" location="'0201700'!A1" display="Bericht über Öle und Fette in Deutschland - vorläufige Zahlen (Nr. 0201700)"/>
    <hyperlink ref="A30" location="'0201730'!A1" display="Marktbestände an Ölkuchen, Expellern und Extraktionsschroten (Nr. 0201730)"/>
    <hyperlink ref="A31" location="'0201750'!A1" display="Verkäufe der Ölmühlen von Ölkuchen und Ölschroten - Vorläufige Zahlen (Nr. 0201750)"/>
    <hyperlink ref="A45" location="'0204470'!A1" display="Verkauf von Ölen durch Ölmühlen und Raffinerien (Nr. 0204470)"/>
    <hyperlink ref="A16" location="'0201030'!A1" display="Versorgungsbilanz für Getreide (Nr. 0201030)"/>
    <hyperlink ref="A17" location="'0201060'!A1" display="Getreidekäufe der aufnehmenden Hand von der Landwirtschaft - vorläufig (Nr. 0201060)"/>
    <hyperlink ref="A19" location="'0201190'!A1" display="Bestände der Wirtschaft an Getreide und Getreideerzeugnissen - vorläufige Zahlen (Nr. 0201190)"/>
    <hyperlink ref="A21" location="'0201260'!A1" display="Marktbestände an Futtermitteln (Nr. 0201260)"/>
    <hyperlink ref="A22" location="'0201290'!A1" display="Versorgungsbilanz für Mehl (Nr. 0201290)"/>
    <hyperlink ref="A23" location="'0201330'!A1" display="Getreidevermahlung und Mehlausbeute in Handelsmühlen (Nr. 0201330)"/>
    <hyperlink ref="A24" location="'0201360'!A1" display="Herstellung von Mehl in Handelsmühlen (Nr. 0201360)"/>
    <hyperlink ref="A25" location="'0201490'!A1" display="Herstellung von Malz (Nr. 0201490)"/>
    <hyperlink ref="A26" location="'0201530'!A1" display="Herstellung von Mischfutter (vorläufge Zahlen) (Nr. 0201530)"/>
    <hyperlink ref="A27" location="'0201560'!A1" display="Verarbeitung von Getreide zu Mischfutter (vorläufige Zahlen) (Nr. 0201560)"/>
    <hyperlink ref="A28" location="'0201630'!A1" display="Verarbeitung von Nicht-Getreide- und anderen Komponenten zu Mischfutter (vorläufige Zahlen) (Nr. 0201630)"/>
    <hyperlink ref="A33" location="'0202030'!A1" display="Zuckererzeugung, Zuckerabsatz und Zuckerbestände (Nr. 0202030)"/>
    <hyperlink ref="A34" location="'0202060'!A1" display="Zuckerabsatz der Zuckerfabriken und Handelsunternehmen (Nr. 0202060)"/>
    <hyperlink ref="A40" location="'0204035'!A1" display="Monatliche Rohmilchlieferung der deutschen Erzeuger an deutsche milchwirtschaftliche Unternehmen nach Kreisen (Nr. 0204035)"/>
    <hyperlink ref="A46" location="'0204490'!A1" display="Bestände an Ölsaaten und -früchten bei den Ölmühlen (Nr. 0204490)"/>
    <hyperlink ref="A48" location="'0205030'!A1" display="Anlandungen der deutschen Hochsee- und Küstenfischerei in Deutschland - t Anlandegewicht (Nr. 0205030)"/>
    <hyperlink ref="A49" location="'0205060'!A1" display="Anlandungen der deutschen Hochsee- und Küstenfischerei in Deutschland - nach Fischarten v (Nr. 0205060)"/>
    <hyperlink ref="A52" location="'0206030'!A1" display="Produktionsindex des Produzierenden Ernährungsgewerbes (Nr. 0206030)"/>
    <hyperlink ref="A53" location="'0206060'!A1" display="Beschäftigte, Umsatz und Exportquote der fachlichen Betriebsteile des Produzierenden Ernährungsgewerbes (Nr. 0206060)"/>
    <hyperlink ref="A54" location="'0206090'!A1" display="Betriebe, Beschäftigte, Arbeitsstunden und Entgelte des Produzierenden Ernährungsgewerbes (Nr. 0206090)"/>
    <hyperlink ref="A55" location="'0206130'!A1" display="Umsatz und Exportquote der Betriebe des Produzierenden Ernährungsgewerbes (Nr. 0206130)"/>
    <hyperlink ref="A56" location="'0206160'!A1" display="Entwicklung ausgewählter Wirtschaftsdaten des Produzierenden Ernährungsgewerbes (Nr. 0206160)"/>
    <hyperlink ref="A57" location="'0206360'!A1" display="Energieverbrauch des Produzierenden Ernährungsgewerbes Jahr 2022 (Nr. 0206330)"/>
    <hyperlink ref="A36" location="'203160'!A1" display="Schlachtungen von Tieren in- und ausländischer Herkunft (Nr. 0203160)"/>
    <hyperlink ref="A38" location="'0203230'!A1" display="Fleischanfall von geschlachteten Tieren in- und ausländischer Herkunft (Nr. 0203230)"/>
    <hyperlink ref="A37" location="'0203190'!A1" display="Durchschnittsgewichte der gewerblich geschlachteten Tiere (Nr. 0203190)"/>
    <hyperlink ref="A41" location="'0204040'!A1" display="Kuhmilchlieferung der Erzeuger an deutsche milchwirtschaftliche Unternehmen (Nr. 0204040)"/>
    <hyperlink ref="A8" location="'0109030'!A1" display="Sozialversicherungspflichtig Beschäftigte in Land-, Forstwirtschaft, Fischerei (Nr. 0109030)"/>
    <hyperlink ref="A10" location="'0117360'!A1" display="Betriebe mit männlichen Rindern von mehr als 1 Jahr nach Bestandsgrößenklassen (Nr. 0117360)"/>
    <hyperlink ref="A42" location="'0204047'!A1" display="Ziegen- und Schafmilchanlieferung der deutsche Erzeuger an deutsche milchwirtschaftliche Unternehmen (Nr. 0204047)"/>
    <hyperlink ref="A43" location="'0204050'!A1" display="Herstellung von ausgewählten, ökologisch/biologisch erzeugten, Milchprodukten nach Monaten (Nr. 0204050)"/>
    <hyperlink ref="A44" location="'0204340'!A1" display="Herstellung von Käse nach Fettstufen und Monaten (Nr. 0204340)"/>
    <hyperlink ref="A15" location="'0201_Vorbemerkung'!A1" display="Vorbemerkung (0201)"/>
    <hyperlink ref="A51" location="'0206_Vorbemerkung'!A1" display="Vorbemerkung (0206)"/>
    <hyperlink ref="A12" location="'0117690'!A1" display="Anzeigepflichtige Tierseuchen der Bundesrepublik Deutschland (Nr. 0117690)"/>
    <hyperlink ref="A61" location="'0301090'!A1" display="Marktpreise für inländisches Getreide (Nr. 0301090)"/>
    <hyperlink ref="A62" location="'0301435'!A1" display="Preise für konventionell erzeugte Kuhmilch (Nr. 0301435)"/>
    <hyperlink ref="A63" location="'0301440'!A1" display="Preise für ökologisch/biologisch erzeugte Kuhmilch (Nr. 0301440)"/>
    <hyperlink ref="A64" location="'0301445'!A1" display="Preise für konventionell und ökologisch/biologisch erzeugte Kuhmilch (Nr. 0301445)"/>
    <hyperlink ref="A65" location="'0301450'!A1" display="Preise für konventionell und ökologisch/biologisch erzeugte Ziegen- und Schafmilch (Nr. 0301450)"/>
    <hyperlink ref="A66" location="'0301460'!A1" display="Marktpreise für Milcherzeugnisse (Nr. 0301460)"/>
    <hyperlink ref="A68" location="'0302030'!A1" display="Teilindex für Erzeugnisse des Nahrungs- und Genussmittelgewerbes (Nr. 0302030)"/>
    <hyperlink ref="A69" location="'0302060'!A1" display="Preismesszahlen für verschiedene Energiearten (Nr. 0302060)"/>
    <hyperlink ref="A71" location="'0304030'!A1" display="Euro-Referenzkurse des Europäischen Systems der Zentralbanken (ESZB) (Nr. 0304030)"/>
    <hyperlink ref="A77" location="'0505030'!A1" display="Index der Erzeugerpreise der Produkte des Holzeinschlags aus den Staatsforsten (Nr. 0505030)"/>
    <hyperlink ref="A4" location="'0106360'!A1" display="Anzahl der Haltungen/Betriebe im November (Jahresergebnis) - Endgültiges Ergebnis der repräsentativen Erhebung über die Viehbestände. (Nr. 0106360)"/>
    <hyperlink ref="A5" location="'0106430'!A1" display="Legehennenhaltung und Eiererzeugung (Nr. 0106430)"/>
    <hyperlink ref="A6" location="'0106460'!A1" display="Geflügelschlachtereien und geschlachtetes Geflügel (Nr. 0106460)"/>
    <hyperlink ref="A11" location="'0117660'!A1" display="Brütereien, eingelegte Bruteier und geschlüpfte Küken (Nr. 0117660)"/>
    <hyperlink ref="A73" location="'0401030'!A1" display="Einfuhr von Gütern der Land- und Ernährungswirtschaft (Nr. 0401030)"/>
    <hyperlink ref="A74" location="'0401060'!A1" display="Ausfuhr von Gütern der Land- und Ernährungswirtschaft (Nr. 0401060)"/>
    <hyperlink ref="A58" location="'0206360'!A1" display="Beschäftigte und Umsatz in zulassungspflichtigen Handwerksunternehmen des Lebensmittelgewerbes - Vierteljahr (Nr. 0206360)"/>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9E03A"/>
  </sheetPr>
  <dimension ref="A1:N36"/>
  <sheetViews>
    <sheetView showGridLines="0" showZeros="0" zoomScale="145" zoomScaleNormal="145" workbookViewId="0"/>
  </sheetViews>
  <sheetFormatPr baseColWidth="10" defaultRowHeight="16.5"/>
  <cols>
    <col min="1" max="1" width="10.140625" style="229" customWidth="1"/>
    <col min="2" max="13" width="7.7109375" style="229" customWidth="1"/>
    <col min="14" max="16384" width="11.42578125" style="229"/>
  </cols>
  <sheetData>
    <row r="1" spans="1:13" ht="78" customHeight="1">
      <c r="A1" s="395" t="s">
        <v>110</v>
      </c>
      <c r="B1" s="228"/>
      <c r="C1" s="228"/>
      <c r="D1" s="228"/>
      <c r="E1" s="228"/>
      <c r="F1" s="228"/>
      <c r="G1" s="228"/>
      <c r="H1" s="228"/>
      <c r="I1" s="228"/>
      <c r="J1" s="228"/>
      <c r="K1" s="228"/>
      <c r="L1" s="228"/>
      <c r="M1" s="228"/>
    </row>
    <row r="2" spans="1:13" ht="11.25" customHeight="1">
      <c r="A2" s="230" t="s">
        <v>282</v>
      </c>
      <c r="B2" s="228"/>
      <c r="C2" s="228"/>
      <c r="D2" s="228"/>
      <c r="E2" s="228"/>
      <c r="F2" s="228"/>
      <c r="G2" s="228"/>
      <c r="H2" s="228"/>
      <c r="I2" s="228"/>
      <c r="J2" s="228"/>
      <c r="K2" s="228"/>
      <c r="L2" s="228"/>
      <c r="M2" s="228"/>
    </row>
    <row r="3" spans="1:13" ht="11.25" customHeight="1">
      <c r="A3" s="230" t="s">
        <v>283</v>
      </c>
      <c r="B3" s="228"/>
      <c r="C3" s="228"/>
      <c r="D3" s="228"/>
      <c r="E3" s="228"/>
      <c r="F3" s="228"/>
      <c r="G3" s="228"/>
      <c r="H3" s="228"/>
      <c r="I3" s="228"/>
      <c r="J3" s="228"/>
      <c r="K3" s="228"/>
      <c r="L3" s="228"/>
      <c r="M3" s="228"/>
    </row>
    <row r="4" spans="1:13" ht="11.25" customHeight="1">
      <c r="A4" s="230" t="s">
        <v>206</v>
      </c>
      <c r="B4" s="228"/>
      <c r="C4" s="228"/>
      <c r="D4" s="228"/>
      <c r="E4" s="228"/>
      <c r="F4" s="228"/>
      <c r="G4" s="228"/>
      <c r="H4" s="228"/>
      <c r="I4" s="228"/>
      <c r="J4" s="228"/>
      <c r="K4" s="228"/>
      <c r="L4" s="228"/>
      <c r="M4" s="228"/>
    </row>
    <row r="5" spans="1:13" ht="11.1" customHeight="1">
      <c r="A5" s="1692"/>
      <c r="B5" s="1967" t="s">
        <v>281</v>
      </c>
      <c r="C5" s="1967"/>
      <c r="D5" s="1967"/>
      <c r="E5" s="1967"/>
      <c r="F5" s="1967"/>
      <c r="G5" s="1967"/>
      <c r="H5" s="1968" t="s">
        <v>280</v>
      </c>
      <c r="I5" s="1967"/>
      <c r="J5" s="1967"/>
      <c r="K5" s="1967"/>
      <c r="L5" s="1967"/>
      <c r="M5" s="1969"/>
    </row>
    <row r="6" spans="1:13" ht="11.1" customHeight="1">
      <c r="A6" s="1970"/>
      <c r="B6" s="1971" t="s">
        <v>279</v>
      </c>
      <c r="C6" s="714" t="s">
        <v>278</v>
      </c>
      <c r="D6" s="714" t="s">
        <v>277</v>
      </c>
      <c r="E6" s="714" t="s">
        <v>14</v>
      </c>
      <c r="F6" s="714" t="s">
        <v>13</v>
      </c>
      <c r="G6" s="714" t="s">
        <v>11</v>
      </c>
      <c r="H6" s="713" t="s">
        <v>279</v>
      </c>
      <c r="I6" s="1971" t="s">
        <v>278</v>
      </c>
      <c r="J6" s="714" t="s">
        <v>277</v>
      </c>
      <c r="K6" s="714" t="s">
        <v>14</v>
      </c>
      <c r="L6" s="714" t="s">
        <v>13</v>
      </c>
      <c r="M6" s="1972" t="s">
        <v>11</v>
      </c>
    </row>
    <row r="7" spans="1:13" ht="8.1" customHeight="1">
      <c r="A7" s="649" t="s">
        <v>24</v>
      </c>
      <c r="B7" s="1973">
        <v>15.074999999999999</v>
      </c>
      <c r="C7" s="1973">
        <v>12.815</v>
      </c>
      <c r="D7" s="1973">
        <v>10.869</v>
      </c>
      <c r="E7" s="1973">
        <v>12.952999999999999</v>
      </c>
      <c r="F7" s="1974">
        <v>12.292</v>
      </c>
      <c r="G7" s="1974">
        <v>11.292999999999999</v>
      </c>
      <c r="H7" s="1973">
        <v>160.643</v>
      </c>
      <c r="I7" s="1973">
        <v>163.465</v>
      </c>
      <c r="J7" s="1973">
        <v>156.12200000000001</v>
      </c>
      <c r="K7" s="1973">
        <v>160.61699999999999</v>
      </c>
      <c r="L7" s="1975">
        <v>158.12299999999999</v>
      </c>
      <c r="M7" s="1976">
        <v>158.32900000000001</v>
      </c>
    </row>
    <row r="8" spans="1:13" ht="8.1" customHeight="1">
      <c r="A8" s="649" t="s">
        <v>225</v>
      </c>
      <c r="B8" s="1973">
        <v>14.816000000000001</v>
      </c>
      <c r="C8" s="1973">
        <v>14.156000000000001</v>
      </c>
      <c r="D8" s="1973">
        <v>11.083</v>
      </c>
      <c r="E8" s="1973">
        <v>13.095000000000001</v>
      </c>
      <c r="F8" s="1974">
        <v>12.09</v>
      </c>
      <c r="G8" s="1974">
        <v>11.49</v>
      </c>
      <c r="H8" s="1973">
        <v>159.09399999999999</v>
      </c>
      <c r="I8" s="1973">
        <v>165.28899999999999</v>
      </c>
      <c r="J8" s="1973">
        <v>146.114</v>
      </c>
      <c r="K8" s="1973">
        <v>161.554</v>
      </c>
      <c r="L8" s="1975">
        <v>163.113</v>
      </c>
      <c r="M8" s="1976">
        <v>153.68700000000001</v>
      </c>
    </row>
    <row r="9" spans="1:13" ht="8.1" customHeight="1">
      <c r="A9" s="649" t="s">
        <v>3</v>
      </c>
      <c r="B9" s="1973">
        <v>15.534000000000001</v>
      </c>
      <c r="C9" s="1973">
        <v>13.37</v>
      </c>
      <c r="D9" s="1973">
        <v>12.391</v>
      </c>
      <c r="E9" s="1973">
        <v>13.82</v>
      </c>
      <c r="F9" s="1974">
        <v>13.377000000000001</v>
      </c>
      <c r="G9" s="1974">
        <v>11.13</v>
      </c>
      <c r="H9" s="1973">
        <v>152.66800000000001</v>
      </c>
      <c r="I9" s="1973">
        <v>157.85</v>
      </c>
      <c r="J9" s="1973">
        <v>157.37</v>
      </c>
      <c r="K9" s="1973">
        <v>155.62299999999999</v>
      </c>
      <c r="L9" s="1975">
        <v>158.54900000000001</v>
      </c>
      <c r="M9" s="1976">
        <v>141.19</v>
      </c>
    </row>
    <row r="10" spans="1:13" ht="8.1" customHeight="1">
      <c r="A10" s="649" t="s">
        <v>224</v>
      </c>
      <c r="B10" s="1973">
        <v>14.22</v>
      </c>
      <c r="C10" s="1973">
        <v>12.711</v>
      </c>
      <c r="D10" s="1973">
        <v>16.414000000000001</v>
      </c>
      <c r="E10" s="1973">
        <v>12.223000000000001</v>
      </c>
      <c r="F10" s="1974">
        <v>11.061</v>
      </c>
      <c r="G10" s="1974">
        <v>10.019</v>
      </c>
      <c r="H10" s="1973">
        <v>160.642</v>
      </c>
      <c r="I10" s="1973">
        <v>161.43100000000001</v>
      </c>
      <c r="J10" s="1973">
        <v>159.596</v>
      </c>
      <c r="K10" s="1973">
        <v>156.00299999999999</v>
      </c>
      <c r="L10" s="1975">
        <v>165.13900000000001</v>
      </c>
      <c r="M10" s="1976">
        <v>145.16300000000001</v>
      </c>
    </row>
    <row r="11" spans="1:13" ht="8.1" customHeight="1">
      <c r="A11" s="649" t="s">
        <v>223</v>
      </c>
      <c r="B11" s="1973">
        <v>15.656000000000001</v>
      </c>
      <c r="C11" s="1973">
        <v>11.07</v>
      </c>
      <c r="D11" s="1973">
        <v>10.318</v>
      </c>
      <c r="E11" s="1973">
        <v>12.798999999999999</v>
      </c>
      <c r="F11" s="1974">
        <v>10.801</v>
      </c>
      <c r="G11" s="1974">
        <v>9.4380000000000006</v>
      </c>
      <c r="H11" s="1973">
        <v>152.87200000000001</v>
      </c>
      <c r="I11" s="1973">
        <v>160.86099999999999</v>
      </c>
      <c r="J11" s="1973">
        <v>153.65199999999999</v>
      </c>
      <c r="K11" s="1973">
        <v>143.541</v>
      </c>
      <c r="L11" s="1975">
        <v>160.42599999999999</v>
      </c>
      <c r="M11" s="1976">
        <v>141.52500000000001</v>
      </c>
    </row>
    <row r="12" spans="1:13" ht="8.25" customHeight="1">
      <c r="A12" s="1977" t="s">
        <v>257</v>
      </c>
      <c r="B12" s="1973">
        <v>12.454000000000001</v>
      </c>
      <c r="C12" s="1973">
        <v>12.952999999999999</v>
      </c>
      <c r="D12" s="1973">
        <v>11.180999999999999</v>
      </c>
      <c r="E12" s="1973">
        <v>10.965999999999999</v>
      </c>
      <c r="F12" s="1974">
        <v>11.9</v>
      </c>
      <c r="G12" s="1974"/>
      <c r="H12" s="1973">
        <v>156.053</v>
      </c>
      <c r="I12" s="1973">
        <v>156.51499999999999</v>
      </c>
      <c r="J12" s="1973">
        <v>147.41</v>
      </c>
      <c r="K12" s="1973">
        <v>157.797</v>
      </c>
      <c r="L12" s="1975">
        <v>170.20699999999999</v>
      </c>
      <c r="M12" s="1976"/>
    </row>
    <row r="13" spans="1:13" ht="8.1" customHeight="1">
      <c r="A13" s="649" t="s">
        <v>258</v>
      </c>
      <c r="B13" s="1973">
        <v>14.488</v>
      </c>
      <c r="C13" s="1973">
        <v>11.989000000000001</v>
      </c>
      <c r="D13" s="1973">
        <v>11.16</v>
      </c>
      <c r="E13" s="1973">
        <v>9.6059999999999999</v>
      </c>
      <c r="F13" s="1974">
        <v>12.445</v>
      </c>
      <c r="G13" s="1974"/>
      <c r="H13" s="1973">
        <v>156.535</v>
      </c>
      <c r="I13" s="1973">
        <v>159.44800000000001</v>
      </c>
      <c r="J13" s="1973">
        <v>148.71700000000001</v>
      </c>
      <c r="K13" s="1973">
        <v>149.13800000000001</v>
      </c>
      <c r="L13" s="1975">
        <v>165.11799999999999</v>
      </c>
      <c r="M13" s="1976"/>
    </row>
    <row r="14" spans="1:13" ht="8.1" customHeight="1">
      <c r="A14" s="649" t="s">
        <v>221</v>
      </c>
      <c r="B14" s="1973">
        <v>14.224</v>
      </c>
      <c r="C14" s="1973">
        <v>12.930999999999999</v>
      </c>
      <c r="D14" s="1973">
        <v>11.583</v>
      </c>
      <c r="E14" s="1973">
        <v>11.608000000000001</v>
      </c>
      <c r="F14" s="1974">
        <v>11.05</v>
      </c>
      <c r="G14" s="1974"/>
      <c r="H14" s="1973">
        <v>144.28100000000001</v>
      </c>
      <c r="I14" s="1973">
        <v>154.11600000000001</v>
      </c>
      <c r="J14" s="1973">
        <v>135.58600000000001</v>
      </c>
      <c r="K14" s="1973">
        <v>138.99299999999999</v>
      </c>
      <c r="L14" s="1975">
        <v>143.36000000000001</v>
      </c>
      <c r="M14" s="1976"/>
    </row>
    <row r="15" spans="1:13" ht="8.1" customHeight="1">
      <c r="A15" s="649" t="s">
        <v>1</v>
      </c>
      <c r="B15" s="1973">
        <v>14.614000000000001</v>
      </c>
      <c r="C15" s="1973">
        <v>15.568</v>
      </c>
      <c r="D15" s="1973">
        <v>11.673999999999999</v>
      </c>
      <c r="E15" s="1973">
        <v>11.336</v>
      </c>
      <c r="F15" s="1974">
        <v>11.3</v>
      </c>
      <c r="G15" s="1974"/>
      <c r="H15" s="1973">
        <v>159.411</v>
      </c>
      <c r="I15" s="1973">
        <v>162.84</v>
      </c>
      <c r="J15" s="1973">
        <v>158.65600000000001</v>
      </c>
      <c r="K15" s="1973">
        <v>153.24600000000001</v>
      </c>
      <c r="L15" s="1975">
        <v>164.089</v>
      </c>
      <c r="M15" s="1976"/>
    </row>
    <row r="16" spans="1:13" ht="8.1" customHeight="1">
      <c r="A16" s="649" t="s">
        <v>16</v>
      </c>
      <c r="B16" s="1973">
        <v>16.474</v>
      </c>
      <c r="C16" s="1973">
        <v>13.585000000000001</v>
      </c>
      <c r="D16" s="1973">
        <v>11.411</v>
      </c>
      <c r="E16" s="1973">
        <v>13.295</v>
      </c>
      <c r="F16" s="1973">
        <v>12.553000000000001</v>
      </c>
      <c r="G16" s="1974"/>
      <c r="H16" s="1973">
        <v>156.452</v>
      </c>
      <c r="I16" s="1973">
        <v>147.74600000000001</v>
      </c>
      <c r="J16" s="1973">
        <v>153.46700000000001</v>
      </c>
      <c r="K16" s="1973">
        <v>153.756</v>
      </c>
      <c r="L16" s="1975">
        <v>157.41399999999999</v>
      </c>
      <c r="M16" s="1976"/>
    </row>
    <row r="17" spans="1:14" ht="8.1" customHeight="1">
      <c r="A17" s="649" t="s">
        <v>15</v>
      </c>
      <c r="B17" s="1973">
        <v>15.215</v>
      </c>
      <c r="C17" s="1973">
        <v>10.73</v>
      </c>
      <c r="D17" s="1973">
        <v>12.067</v>
      </c>
      <c r="E17" s="1973">
        <v>11.593999999999999</v>
      </c>
      <c r="F17" s="1973">
        <v>14.439</v>
      </c>
      <c r="G17" s="1974"/>
      <c r="H17" s="1973">
        <v>162.58500000000001</v>
      </c>
      <c r="I17" s="1973">
        <v>137.46700000000001</v>
      </c>
      <c r="J17" s="1973">
        <v>161.14699999999999</v>
      </c>
      <c r="K17" s="1973">
        <v>160.83799999999999</v>
      </c>
      <c r="L17" s="1975">
        <v>160.82</v>
      </c>
      <c r="M17" s="1976"/>
    </row>
    <row r="18" spans="1:14" ht="8.1" customHeight="1">
      <c r="A18" s="1977" t="s">
        <v>232</v>
      </c>
      <c r="B18" s="1973">
        <v>15.164999999999999</v>
      </c>
      <c r="C18" s="1973">
        <v>12.61</v>
      </c>
      <c r="D18" s="1973">
        <v>15.358000000000001</v>
      </c>
      <c r="E18" s="1973">
        <v>13.515000000000001</v>
      </c>
      <c r="F18" s="1973">
        <v>9.7710000000000008</v>
      </c>
      <c r="G18" s="1974"/>
      <c r="H18" s="1973">
        <v>156.011</v>
      </c>
      <c r="I18" s="1973">
        <v>129.62700000000001</v>
      </c>
      <c r="J18" s="1973">
        <v>154.96600000000001</v>
      </c>
      <c r="K18" s="1973">
        <v>153.80699999999999</v>
      </c>
      <c r="L18" s="1975">
        <v>159.27799999999999</v>
      </c>
      <c r="M18" s="1976"/>
    </row>
    <row r="19" spans="1:14" ht="8.1" customHeight="1">
      <c r="A19" s="1978" t="s">
        <v>2142</v>
      </c>
      <c r="B19" s="1979">
        <v>2.33</v>
      </c>
      <c r="C19" s="1979">
        <v>2.4510000000000001</v>
      </c>
      <c r="D19" s="1979">
        <v>2.129</v>
      </c>
      <c r="E19" s="1979">
        <v>1.7250000000000001</v>
      </c>
      <c r="F19" s="1979">
        <v>1.6819999999999999</v>
      </c>
      <c r="G19" s="1980"/>
      <c r="H19" s="1979">
        <v>29.687000000000001</v>
      </c>
      <c r="I19" s="1979">
        <v>27.859000000000002</v>
      </c>
      <c r="J19" s="1979">
        <v>23.526</v>
      </c>
      <c r="K19" s="1979">
        <v>18.619</v>
      </c>
      <c r="L19" s="1981">
        <v>20.324999999999999</v>
      </c>
      <c r="M19" s="1982"/>
    </row>
    <row r="20" spans="1:14" ht="6.75" customHeight="1">
      <c r="A20" s="1983" t="s">
        <v>202</v>
      </c>
      <c r="B20" s="1979">
        <v>75.301000000000002</v>
      </c>
      <c r="C20" s="1979">
        <v>64.122</v>
      </c>
      <c r="D20" s="1979">
        <v>61.074999999999996</v>
      </c>
      <c r="E20" s="1979">
        <v>64.89</v>
      </c>
      <c r="F20" s="1979">
        <v>59.621000000000002</v>
      </c>
      <c r="G20" s="1979">
        <v>53.370000000000005</v>
      </c>
      <c r="H20" s="1979">
        <v>785.9190000000001</v>
      </c>
      <c r="I20" s="1979">
        <v>808.89600000000007</v>
      </c>
      <c r="J20" s="1979">
        <v>772.85400000000004</v>
      </c>
      <c r="K20" s="1979">
        <v>777.33799999999997</v>
      </c>
      <c r="L20" s="1979">
        <v>805.34999999999991</v>
      </c>
      <c r="M20" s="1982">
        <v>739.89400000000001</v>
      </c>
    </row>
    <row r="21" spans="1:14" ht="8.1" customHeight="1">
      <c r="A21" s="1984" t="s">
        <v>180</v>
      </c>
      <c r="B21" s="1985">
        <v>180.26499999999999</v>
      </c>
      <c r="C21" s="1985">
        <v>156.93899999999999</v>
      </c>
      <c r="D21" s="1985">
        <v>147.63800000000001</v>
      </c>
      <c r="E21" s="1985">
        <v>148.535</v>
      </c>
      <c r="F21" s="1985">
        <v>144.761</v>
      </c>
      <c r="G21" s="1985"/>
      <c r="H21" s="1985">
        <v>1906.934</v>
      </c>
      <c r="I21" s="1985">
        <v>1884.5140000000001</v>
      </c>
      <c r="J21" s="1985">
        <v>1856.329</v>
      </c>
      <c r="K21" s="1985">
        <v>1863.5319999999999</v>
      </c>
      <c r="L21" s="1985">
        <v>1945.9609999999998</v>
      </c>
      <c r="M21" s="1986"/>
    </row>
    <row r="22" spans="1:14" s="876" customFormat="1" ht="9.9499999999999993" customHeight="1">
      <c r="A22" s="1917" t="s">
        <v>259</v>
      </c>
      <c r="B22" s="875"/>
      <c r="C22" s="875"/>
      <c r="D22" s="875"/>
      <c r="E22" s="875"/>
      <c r="F22" s="875"/>
      <c r="G22" s="875"/>
      <c r="H22" s="875"/>
      <c r="I22" s="875"/>
      <c r="J22" s="875"/>
      <c r="K22" s="875"/>
      <c r="L22" s="875"/>
    </row>
    <row r="23" spans="1:14" s="876" customFormat="1" ht="9.75" customHeight="1">
      <c r="A23" s="1917" t="s">
        <v>276</v>
      </c>
      <c r="B23" s="875"/>
      <c r="C23" s="875"/>
      <c r="D23" s="875"/>
      <c r="E23" s="875"/>
      <c r="F23" s="875"/>
      <c r="G23" s="875"/>
      <c r="H23" s="875"/>
      <c r="I23" s="875"/>
      <c r="J23" s="875"/>
      <c r="K23" s="875"/>
      <c r="L23" s="875"/>
    </row>
    <row r="24" spans="1:14" s="876" customFormat="1" ht="9.75" customHeight="1">
      <c r="A24" s="1917" t="s">
        <v>275</v>
      </c>
      <c r="B24" s="875"/>
      <c r="C24" s="875"/>
      <c r="D24" s="875"/>
      <c r="E24" s="875"/>
      <c r="F24" s="875"/>
      <c r="G24" s="875"/>
      <c r="H24" s="875"/>
      <c r="I24" s="875"/>
      <c r="J24" s="875"/>
      <c r="K24" s="875"/>
      <c r="L24" s="875"/>
    </row>
    <row r="25" spans="1:14" s="876" customFormat="1" ht="9" customHeight="1">
      <c r="A25" s="880" t="s">
        <v>192</v>
      </c>
      <c r="B25" s="875"/>
      <c r="C25" s="875"/>
      <c r="D25" s="875"/>
      <c r="E25" s="875"/>
      <c r="F25" s="875"/>
      <c r="G25" s="875"/>
      <c r="H25" s="875"/>
      <c r="I25" s="875"/>
      <c r="J25" s="875"/>
      <c r="K25" s="875"/>
      <c r="L25" s="875"/>
      <c r="M25" s="875"/>
    </row>
    <row r="26" spans="1:14" ht="9.75" customHeight="1">
      <c r="A26" s="224" t="s">
        <v>1503</v>
      </c>
      <c r="B26" s="1987"/>
      <c r="C26" s="1987"/>
      <c r="D26" s="1987"/>
      <c r="E26" s="1987"/>
      <c r="F26" s="1987"/>
      <c r="G26" s="1987"/>
      <c r="H26" s="1987"/>
      <c r="I26" s="1987"/>
      <c r="J26" s="1987"/>
      <c r="K26" s="1987"/>
      <c r="L26" s="1987"/>
    </row>
    <row r="27" spans="1:14" ht="8.1" customHeight="1">
      <c r="A27" s="1987"/>
      <c r="B27" s="1987"/>
      <c r="C27" s="1987"/>
      <c r="D27" s="1987"/>
      <c r="E27" s="1987"/>
      <c r="F27" s="1987"/>
      <c r="G27" s="1987"/>
      <c r="H27" s="1987"/>
      <c r="I27" s="1987"/>
      <c r="J27" s="1987"/>
      <c r="K27" s="1987"/>
      <c r="L27" s="1987"/>
      <c r="M27" s="1987"/>
      <c r="N27" s="1987"/>
    </row>
    <row r="28" spans="1:14">
      <c r="A28" s="1988"/>
      <c r="B28" s="256"/>
    </row>
    <row r="29" spans="1:14">
      <c r="E29" s="1989"/>
      <c r="L29" s="1209"/>
    </row>
    <row r="30" spans="1:14">
      <c r="B30" s="1989">
        <v>0</v>
      </c>
    </row>
    <row r="31" spans="1:14">
      <c r="A31" s="414" t="s">
        <v>191</v>
      </c>
    </row>
    <row r="34" spans="2:8" ht="17.25">
      <c r="B34" s="484"/>
      <c r="C34" s="484"/>
      <c r="D34" s="484"/>
      <c r="E34" s="484"/>
      <c r="F34" s="484"/>
      <c r="G34" s="484"/>
      <c r="H34" s="1990"/>
    </row>
    <row r="35" spans="2:8" ht="17.25">
      <c r="B35" s="484"/>
      <c r="C35" s="484"/>
      <c r="D35" s="484"/>
      <c r="E35" s="484"/>
      <c r="F35" s="484"/>
      <c r="G35" s="484"/>
      <c r="H35" s="1990"/>
    </row>
    <row r="36" spans="2:8" ht="17.25">
      <c r="B36" s="1991"/>
      <c r="C36" s="1991"/>
      <c r="D36" s="1992"/>
      <c r="E36" s="1992"/>
      <c r="F36" s="484"/>
      <c r="G36" s="484"/>
      <c r="H36" s="1990"/>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9E03A"/>
  </sheetPr>
  <dimension ref="A1:AF60"/>
  <sheetViews>
    <sheetView showGridLines="0" showZeros="0" zoomScale="140" zoomScaleNormal="140" workbookViewId="0"/>
  </sheetViews>
  <sheetFormatPr baseColWidth="10" defaultRowHeight="16.5"/>
  <cols>
    <col min="1" max="1" width="17.140625" style="409" customWidth="1"/>
    <col min="2" max="2" width="5.140625" style="409" customWidth="1"/>
    <col min="3" max="3" width="4.85546875" style="409" customWidth="1"/>
    <col min="4" max="4" width="4.7109375" style="409" customWidth="1"/>
    <col min="5" max="5" width="4.5703125" style="409" customWidth="1"/>
    <col min="6" max="7" width="4.7109375" style="409" customWidth="1"/>
    <col min="8" max="9" width="5.140625" style="409" customWidth="1"/>
    <col min="10" max="13" width="4.7109375" style="409" customWidth="1"/>
    <col min="14" max="15" width="5" style="409" customWidth="1"/>
    <col min="16" max="16" width="4.85546875" style="409" customWidth="1"/>
    <col min="17" max="17" width="5" style="409" customWidth="1"/>
    <col min="18" max="16384" width="11.42578125" style="409"/>
  </cols>
  <sheetData>
    <row r="1" spans="1:32" ht="27.75" customHeight="1">
      <c r="A1" s="1925" t="s">
        <v>2138</v>
      </c>
      <c r="B1" s="1307"/>
      <c r="C1" s="1307"/>
      <c r="D1" s="1307"/>
      <c r="E1" s="1307"/>
      <c r="F1" s="1307"/>
      <c r="G1" s="1307"/>
      <c r="H1" s="1307"/>
      <c r="I1" s="1307"/>
      <c r="J1" s="1307"/>
      <c r="K1" s="1307"/>
      <c r="L1" s="1307"/>
      <c r="M1" s="1307"/>
      <c r="N1" s="1307"/>
      <c r="O1" s="1307"/>
      <c r="P1" s="1307"/>
      <c r="Q1" s="1307"/>
    </row>
    <row r="2" spans="1:32" ht="10.5" customHeight="1">
      <c r="A2" s="1926" t="s">
        <v>190</v>
      </c>
      <c r="B2" s="1307"/>
      <c r="C2" s="1307"/>
      <c r="D2" s="1307"/>
      <c r="E2" s="1307"/>
      <c r="F2" s="1307"/>
      <c r="G2" s="1307"/>
      <c r="H2" s="1307"/>
      <c r="I2" s="1307"/>
      <c r="J2" s="1307"/>
      <c r="K2" s="1307"/>
      <c r="L2" s="1307"/>
      <c r="M2" s="1307"/>
      <c r="N2" s="1307"/>
      <c r="O2" s="1307"/>
      <c r="P2" s="1307"/>
      <c r="Q2" s="1307"/>
    </row>
    <row r="3" spans="1:32" ht="10.5" customHeight="1">
      <c r="A3" s="1926" t="s">
        <v>294</v>
      </c>
      <c r="B3" s="1926"/>
      <c r="C3" s="1926"/>
      <c r="D3" s="1926"/>
      <c r="E3" s="1926"/>
      <c r="F3" s="1926"/>
      <c r="G3" s="1926"/>
      <c r="H3" s="1926"/>
      <c r="I3" s="1926"/>
      <c r="J3" s="1926"/>
      <c r="K3" s="1926"/>
      <c r="L3" s="1926"/>
      <c r="M3" s="1926"/>
      <c r="N3" s="1926"/>
      <c r="O3" s="1926"/>
      <c r="P3" s="1926"/>
      <c r="Q3" s="1926"/>
    </row>
    <row r="4" spans="1:32" ht="10.5" customHeight="1">
      <c r="A4" s="1926" t="s">
        <v>206</v>
      </c>
      <c r="B4" s="1926"/>
      <c r="C4" s="1926"/>
      <c r="D4" s="1926"/>
      <c r="E4" s="1926"/>
      <c r="F4" s="1926"/>
      <c r="G4" s="1926"/>
      <c r="H4" s="1926"/>
      <c r="I4" s="1926"/>
      <c r="J4" s="1926"/>
      <c r="K4" s="1926"/>
      <c r="L4" s="1926"/>
      <c r="M4" s="1926"/>
      <c r="N4" s="1926"/>
      <c r="O4" s="1926"/>
      <c r="P4" s="1926"/>
      <c r="Q4" s="1926"/>
    </row>
    <row r="5" spans="1:32" ht="22.5" customHeight="1">
      <c r="A5" s="1927"/>
      <c r="B5" s="1928" t="s">
        <v>293</v>
      </c>
      <c r="C5" s="1929"/>
      <c r="D5" s="1930" t="s">
        <v>295</v>
      </c>
      <c r="E5" s="1929"/>
      <c r="F5" s="1928" t="s">
        <v>292</v>
      </c>
      <c r="G5" s="1929"/>
      <c r="H5" s="1928" t="s">
        <v>291</v>
      </c>
      <c r="I5" s="1929"/>
      <c r="J5" s="1928" t="s">
        <v>290</v>
      </c>
      <c r="K5" s="1929"/>
      <c r="L5" s="1930" t="s">
        <v>289</v>
      </c>
      <c r="M5" s="1929"/>
      <c r="N5" s="1930" t="s">
        <v>2139</v>
      </c>
      <c r="O5" s="1929"/>
      <c r="P5" s="1928" t="s">
        <v>296</v>
      </c>
      <c r="Q5" s="1931"/>
      <c r="R5" s="1932"/>
      <c r="S5" s="1933"/>
      <c r="T5" s="1933"/>
      <c r="U5" s="1933"/>
      <c r="V5" s="1933"/>
      <c r="W5" s="1933"/>
      <c r="X5" s="1933"/>
      <c r="Y5" s="1933"/>
      <c r="Z5" s="1933"/>
      <c r="AA5" s="1933"/>
      <c r="AB5" s="1933"/>
      <c r="AC5" s="1933"/>
    </row>
    <row r="6" spans="1:32" ht="12" customHeight="1">
      <c r="A6" s="1934"/>
      <c r="B6" s="1893" t="s">
        <v>288</v>
      </c>
      <c r="C6" s="1893" t="s">
        <v>287</v>
      </c>
      <c r="D6" s="1893" t="s">
        <v>288</v>
      </c>
      <c r="E6" s="1893" t="s">
        <v>287</v>
      </c>
      <c r="F6" s="1893" t="s">
        <v>288</v>
      </c>
      <c r="G6" s="1893" t="s">
        <v>287</v>
      </c>
      <c r="H6" s="1893" t="s">
        <v>288</v>
      </c>
      <c r="I6" s="1893" t="s">
        <v>287</v>
      </c>
      <c r="J6" s="1893" t="s">
        <v>288</v>
      </c>
      <c r="K6" s="1893" t="s">
        <v>287</v>
      </c>
      <c r="L6" s="1893" t="s">
        <v>288</v>
      </c>
      <c r="M6" s="1893" t="s">
        <v>287</v>
      </c>
      <c r="N6" s="1893" t="s">
        <v>288</v>
      </c>
      <c r="O6" s="1893" t="s">
        <v>287</v>
      </c>
      <c r="P6" s="1893" t="s">
        <v>288</v>
      </c>
      <c r="Q6" s="1894" t="s">
        <v>287</v>
      </c>
      <c r="R6" s="1932"/>
      <c r="S6" s="1933"/>
      <c r="T6" s="1933"/>
      <c r="U6" s="1933"/>
      <c r="V6" s="1933"/>
      <c r="W6" s="1933"/>
      <c r="X6" s="1933"/>
      <c r="Y6" s="1933"/>
      <c r="Z6" s="1933"/>
      <c r="AA6" s="1933"/>
      <c r="AB6" s="1933"/>
      <c r="AC6" s="1933"/>
      <c r="AD6" s="1933"/>
      <c r="AE6" s="1933"/>
      <c r="AF6" s="1933"/>
    </row>
    <row r="7" spans="1:32" ht="10.5" customHeight="1">
      <c r="A7" s="1935"/>
      <c r="B7" s="1896"/>
      <c r="C7" s="1896"/>
      <c r="D7" s="1936"/>
      <c r="E7" s="1936"/>
      <c r="F7" s="1936"/>
      <c r="G7" s="1936"/>
      <c r="H7" s="1936"/>
      <c r="I7" s="1936"/>
      <c r="J7" s="1936"/>
      <c r="K7" s="1936"/>
      <c r="L7" s="1936"/>
      <c r="M7" s="1936"/>
      <c r="N7" s="1896"/>
      <c r="O7" s="1936"/>
      <c r="P7" s="1896"/>
      <c r="Q7" s="1342"/>
      <c r="R7" s="1932"/>
      <c r="S7" s="1932"/>
      <c r="T7" s="1933"/>
      <c r="U7" s="1933"/>
      <c r="V7" s="1933"/>
      <c r="W7" s="1933"/>
      <c r="X7" s="1933"/>
      <c r="Y7" s="1933"/>
      <c r="Z7" s="1933"/>
      <c r="AA7" s="1933"/>
      <c r="AB7" s="1933"/>
      <c r="AC7" s="1933"/>
      <c r="AD7" s="1933"/>
      <c r="AE7" s="1933"/>
      <c r="AF7" s="1933"/>
    </row>
    <row r="8" spans="1:32" ht="10.5" customHeight="1">
      <c r="A8" s="1937" t="s">
        <v>238</v>
      </c>
      <c r="B8" s="1844"/>
      <c r="C8" s="1844"/>
      <c r="D8" s="1844"/>
      <c r="E8" s="1844"/>
      <c r="F8" s="1844"/>
      <c r="G8" s="1844"/>
      <c r="H8" s="1844"/>
      <c r="I8" s="1844"/>
      <c r="J8" s="1844"/>
      <c r="K8" s="1844"/>
      <c r="L8" s="1844"/>
      <c r="M8" s="1844"/>
      <c r="N8" s="1844"/>
      <c r="O8" s="1844"/>
      <c r="P8" s="1844"/>
      <c r="Q8" s="1897"/>
    </row>
    <row r="9" spans="1:32" ht="10.5" customHeight="1">
      <c r="A9" s="1938" t="s">
        <v>24</v>
      </c>
      <c r="B9" s="1847">
        <v>16.04</v>
      </c>
      <c r="C9" s="1847">
        <v>14.103</v>
      </c>
      <c r="D9" s="1847">
        <v>450.80399999999997</v>
      </c>
      <c r="E9" s="1847">
        <v>469.15600000000001</v>
      </c>
      <c r="F9" s="1847">
        <v>22.484999999999999</v>
      </c>
      <c r="G9" s="1847">
        <v>23.306000000000001</v>
      </c>
      <c r="H9" s="1847">
        <v>618.74300000000005</v>
      </c>
      <c r="I9" s="1847">
        <v>594.87099999999998</v>
      </c>
      <c r="J9" s="1847">
        <v>229.00200000000001</v>
      </c>
      <c r="K9" s="1847">
        <v>233.256</v>
      </c>
      <c r="L9" s="1847">
        <v>126.051</v>
      </c>
      <c r="M9" s="1847">
        <v>131.608</v>
      </c>
      <c r="N9" s="1847">
        <v>1484</v>
      </c>
      <c r="O9" s="1847">
        <v>1482.52</v>
      </c>
      <c r="P9" s="1939">
        <v>47.85478436657683</v>
      </c>
      <c r="Q9" s="1940">
        <v>48.905309877775686</v>
      </c>
      <c r="R9" s="1941"/>
      <c r="S9" s="1942"/>
      <c r="T9" s="1943"/>
      <c r="U9" s="1944"/>
    </row>
    <row r="10" spans="1:32" ht="10.5" customHeight="1">
      <c r="A10" s="1938" t="s">
        <v>225</v>
      </c>
      <c r="B10" s="1847">
        <v>20.303000000000001</v>
      </c>
      <c r="C10" s="1847">
        <v>15.678000000000001</v>
      </c>
      <c r="D10" s="1847">
        <v>499.38299999999998</v>
      </c>
      <c r="E10" s="1847">
        <v>491.822</v>
      </c>
      <c r="F10" s="1847">
        <v>23.922999999999998</v>
      </c>
      <c r="G10" s="1847">
        <v>24.085999999999999</v>
      </c>
      <c r="H10" s="1847">
        <v>653.89499999999998</v>
      </c>
      <c r="I10" s="1847">
        <v>651.41</v>
      </c>
      <c r="J10" s="1847">
        <v>244.584</v>
      </c>
      <c r="K10" s="1847">
        <v>253.87799999999999</v>
      </c>
      <c r="L10" s="1847">
        <v>135.05600000000001</v>
      </c>
      <c r="M10" s="1847">
        <v>141.68299999999999</v>
      </c>
      <c r="N10" s="1847">
        <v>1598.9490000000001</v>
      </c>
      <c r="O10" s="1847">
        <v>1594.9459999999999</v>
      </c>
      <c r="P10" s="1939">
        <v>47.024326604538352</v>
      </c>
      <c r="Q10" s="1940">
        <v>49.781497304610937</v>
      </c>
      <c r="R10" s="1941"/>
      <c r="S10" s="1942"/>
      <c r="T10" s="1943"/>
      <c r="U10" s="1944"/>
    </row>
    <row r="11" spans="1:32" ht="10.5" customHeight="1">
      <c r="A11" s="1938" t="s">
        <v>3</v>
      </c>
      <c r="B11" s="1847">
        <v>19.699000000000002</v>
      </c>
      <c r="C11" s="1847">
        <v>16.079999999999998</v>
      </c>
      <c r="D11" s="1847">
        <v>485.29300000000001</v>
      </c>
      <c r="E11" s="1847">
        <v>464.072</v>
      </c>
      <c r="F11" s="1847">
        <v>26.114000000000001</v>
      </c>
      <c r="G11" s="1847">
        <v>23.120999999999999</v>
      </c>
      <c r="H11" s="1847">
        <v>641.46199999999999</v>
      </c>
      <c r="I11" s="1847">
        <v>612.24699999999996</v>
      </c>
      <c r="J11" s="1847">
        <v>235.364</v>
      </c>
      <c r="K11" s="1847">
        <v>237.53399999999999</v>
      </c>
      <c r="L11" s="1847">
        <v>135.9</v>
      </c>
      <c r="M11" s="1847">
        <v>130.87299999999999</v>
      </c>
      <c r="N11" s="1847">
        <v>1564.2460000000001</v>
      </c>
      <c r="O11" s="1847">
        <v>1498.4639999999999</v>
      </c>
      <c r="P11" s="1939">
        <v>48.398333765916604</v>
      </c>
      <c r="Q11" s="1940">
        <v>48.743913767698125</v>
      </c>
      <c r="R11" s="1941"/>
      <c r="S11" s="1942"/>
      <c r="T11" s="1943"/>
      <c r="U11" s="1944"/>
    </row>
    <row r="12" spans="1:32" ht="10.5" customHeight="1">
      <c r="A12" s="1938" t="s">
        <v>224</v>
      </c>
      <c r="B12" s="1847">
        <v>19.86</v>
      </c>
      <c r="C12" s="1847">
        <v>17.655999999999999</v>
      </c>
      <c r="D12" s="1847">
        <v>461.738</v>
      </c>
      <c r="E12" s="1847">
        <v>480.15300000000002</v>
      </c>
      <c r="F12" s="1847">
        <v>24.567</v>
      </c>
      <c r="G12" s="1847">
        <v>25.861000000000001</v>
      </c>
      <c r="H12" s="1847">
        <v>614.81500000000005</v>
      </c>
      <c r="I12" s="1847">
        <v>614.95699999999999</v>
      </c>
      <c r="J12" s="1847">
        <v>228.887</v>
      </c>
      <c r="K12" s="1847">
        <v>248.45099999999999</v>
      </c>
      <c r="L12" s="1847">
        <v>127.88500000000001</v>
      </c>
      <c r="M12" s="1847">
        <v>134.90600000000001</v>
      </c>
      <c r="N12" s="1847">
        <v>1498.432</v>
      </c>
      <c r="O12" s="1847">
        <v>1535.5630000000001</v>
      </c>
      <c r="P12" s="1939">
        <v>47.188994895997951</v>
      </c>
      <c r="Q12" s="1940">
        <v>48.297529961323633</v>
      </c>
      <c r="R12" s="1941"/>
      <c r="S12" s="1942"/>
      <c r="T12" s="1943"/>
      <c r="U12" s="1328"/>
    </row>
    <row r="13" spans="1:32" ht="10.5" customHeight="1">
      <c r="A13" s="1938" t="s">
        <v>223</v>
      </c>
      <c r="B13" s="1847">
        <v>21.724</v>
      </c>
      <c r="C13" s="1847">
        <v>20.181999999999999</v>
      </c>
      <c r="D13" s="1847">
        <v>483.01600000000002</v>
      </c>
      <c r="E13" s="1847">
        <v>503.14100000000002</v>
      </c>
      <c r="F13" s="1847">
        <v>26.396999999999998</v>
      </c>
      <c r="G13" s="1847">
        <v>28.268999999999998</v>
      </c>
      <c r="H13" s="1847">
        <v>641.75099999999998</v>
      </c>
      <c r="I13" s="1847">
        <v>627.85599999999999</v>
      </c>
      <c r="J13" s="1847">
        <v>245.96600000000001</v>
      </c>
      <c r="K13" s="1847">
        <v>253.434</v>
      </c>
      <c r="L13" s="1847">
        <v>137.499</v>
      </c>
      <c r="M13" s="1847">
        <v>138.87200000000001</v>
      </c>
      <c r="N13" s="1847">
        <v>1594.604</v>
      </c>
      <c r="O13" s="1847">
        <v>1586.194</v>
      </c>
      <c r="P13" s="1939">
        <v>46.330123340967411</v>
      </c>
      <c r="Q13" s="1940">
        <v>47.331032647961095</v>
      </c>
      <c r="R13" s="1944"/>
      <c r="S13" s="1885"/>
      <c r="T13" s="1328"/>
      <c r="U13" s="1328"/>
    </row>
    <row r="14" spans="1:32" ht="10.5" customHeight="1">
      <c r="A14" s="1938" t="s">
        <v>257</v>
      </c>
      <c r="B14" s="1847">
        <v>20.677</v>
      </c>
      <c r="C14" s="1847">
        <v>0</v>
      </c>
      <c r="D14" s="1847">
        <v>508.31099999999998</v>
      </c>
      <c r="E14" s="1847">
        <v>0</v>
      </c>
      <c r="F14" s="1847">
        <v>27.138000000000002</v>
      </c>
      <c r="G14" s="1847">
        <v>0</v>
      </c>
      <c r="H14" s="1847">
        <v>643.84900000000005</v>
      </c>
      <c r="I14" s="1847">
        <v>0</v>
      </c>
      <c r="J14" s="1847">
        <v>240.69800000000001</v>
      </c>
      <c r="K14" s="1847">
        <v>0</v>
      </c>
      <c r="L14" s="1847">
        <v>139.24100000000001</v>
      </c>
      <c r="M14" s="1847">
        <v>0</v>
      </c>
      <c r="N14" s="1847">
        <v>1601.2619999999999</v>
      </c>
      <c r="O14" s="1847">
        <v>0</v>
      </c>
      <c r="P14" s="1939">
        <v>45.881623369567258</v>
      </c>
      <c r="Q14" s="1940"/>
      <c r="R14" s="1944"/>
      <c r="S14" s="1328"/>
      <c r="U14" s="1328"/>
    </row>
    <row r="15" spans="1:32" ht="10.5" customHeight="1">
      <c r="A15" s="1938" t="s">
        <v>258</v>
      </c>
      <c r="B15" s="1847">
        <v>23.048999999999999</v>
      </c>
      <c r="C15" s="1847">
        <v>0</v>
      </c>
      <c r="D15" s="1847">
        <v>497.745</v>
      </c>
      <c r="E15" s="1847">
        <v>0</v>
      </c>
      <c r="F15" s="1847">
        <v>25.213000000000001</v>
      </c>
      <c r="G15" s="1847">
        <v>0</v>
      </c>
      <c r="H15" s="1847">
        <v>595.99199999999996</v>
      </c>
      <c r="I15" s="1847">
        <v>0</v>
      </c>
      <c r="J15" s="1847">
        <v>229.66399999999999</v>
      </c>
      <c r="K15" s="1847">
        <v>0</v>
      </c>
      <c r="L15" s="1847">
        <v>131.309</v>
      </c>
      <c r="M15" s="1847">
        <v>0</v>
      </c>
      <c r="N15" s="1847">
        <v>1526.2449999999999</v>
      </c>
      <c r="O15" s="1847">
        <v>0</v>
      </c>
      <c r="P15" s="1939">
        <v>46.057808543189331</v>
      </c>
      <c r="Q15" s="1940"/>
      <c r="S15" s="1328"/>
      <c r="U15" s="1944"/>
    </row>
    <row r="16" spans="1:32" ht="10.5" customHeight="1">
      <c r="A16" s="1938" t="s">
        <v>286</v>
      </c>
      <c r="B16" s="1847">
        <v>27.661000000000001</v>
      </c>
      <c r="C16" s="1847">
        <v>0</v>
      </c>
      <c r="D16" s="1847">
        <v>462.73599999999999</v>
      </c>
      <c r="E16" s="1847">
        <v>0</v>
      </c>
      <c r="F16" s="1847">
        <v>24.728999999999999</v>
      </c>
      <c r="G16" s="1847">
        <v>0</v>
      </c>
      <c r="H16" s="1847">
        <v>573.822</v>
      </c>
      <c r="I16" s="1847">
        <v>0</v>
      </c>
      <c r="J16" s="1847">
        <v>221.46799999999999</v>
      </c>
      <c r="K16" s="1847">
        <v>0</v>
      </c>
      <c r="L16" s="1847">
        <v>128.708</v>
      </c>
      <c r="M16" s="1847">
        <v>0</v>
      </c>
      <c r="N16" s="1847">
        <v>1459.473</v>
      </c>
      <c r="O16" s="1847">
        <v>0</v>
      </c>
      <c r="P16" s="1939">
        <v>46.7507107017396</v>
      </c>
      <c r="Q16" s="1940"/>
      <c r="S16" s="1328"/>
      <c r="U16" s="1944"/>
    </row>
    <row r="17" spans="1:21" ht="10.5" customHeight="1">
      <c r="A17" s="1938" t="s">
        <v>1</v>
      </c>
      <c r="B17" s="1847">
        <v>26.457999999999998</v>
      </c>
      <c r="C17" s="1847">
        <v>0</v>
      </c>
      <c r="D17" s="1847">
        <v>520.58299999999997</v>
      </c>
      <c r="E17" s="1847">
        <v>0</v>
      </c>
      <c r="F17" s="1847">
        <v>35.048999999999999</v>
      </c>
      <c r="G17" s="1847">
        <v>0</v>
      </c>
      <c r="H17" s="1847">
        <v>634.399</v>
      </c>
      <c r="I17" s="1847">
        <v>0</v>
      </c>
      <c r="J17" s="1847">
        <v>244.70099999999999</v>
      </c>
      <c r="K17" s="1847">
        <v>0</v>
      </c>
      <c r="L17" s="1847">
        <v>147.04599999999999</v>
      </c>
      <c r="M17" s="1847">
        <v>0</v>
      </c>
      <c r="N17" s="1847">
        <v>1629.9169999999999</v>
      </c>
      <c r="O17" s="1847">
        <v>0</v>
      </c>
      <c r="P17" s="1939">
        <v>46.620103968484294</v>
      </c>
      <c r="Q17" s="1940"/>
      <c r="S17" s="1328"/>
      <c r="U17" s="1944"/>
    </row>
    <row r="18" spans="1:21" ht="10.5" customHeight="1">
      <c r="A18" s="1938"/>
      <c r="B18" s="1847"/>
      <c r="C18" s="1847"/>
      <c r="D18" s="1847"/>
      <c r="E18" s="1847"/>
      <c r="F18" s="1847"/>
      <c r="G18" s="1847"/>
      <c r="H18" s="1847"/>
      <c r="I18" s="1847"/>
      <c r="J18" s="1847"/>
      <c r="K18" s="1847"/>
      <c r="L18" s="1847"/>
      <c r="M18" s="1847"/>
      <c r="N18" s="1847"/>
      <c r="O18" s="1847"/>
      <c r="P18" s="1939"/>
      <c r="Q18" s="1940"/>
      <c r="R18" s="1944"/>
      <c r="S18" s="1328"/>
    </row>
    <row r="19" spans="1:21" ht="10.5" customHeight="1">
      <c r="A19" s="1938" t="s">
        <v>285</v>
      </c>
      <c r="B19" s="1847">
        <v>20.196000000000002</v>
      </c>
      <c r="C19" s="1847">
        <v>0</v>
      </c>
      <c r="D19" s="1847">
        <v>525.01700000000005</v>
      </c>
      <c r="E19" s="1847">
        <v>0</v>
      </c>
      <c r="F19" s="1847">
        <v>23.068000000000001</v>
      </c>
      <c r="G19" s="1847">
        <v>0</v>
      </c>
      <c r="H19" s="1847">
        <v>580.84</v>
      </c>
      <c r="I19" s="1847">
        <v>0</v>
      </c>
      <c r="J19" s="1847">
        <v>234.6</v>
      </c>
      <c r="K19" s="1847">
        <v>0</v>
      </c>
      <c r="L19" s="1847">
        <v>131.28299999999999</v>
      </c>
      <c r="M19" s="1847">
        <v>0</v>
      </c>
      <c r="N19" s="1847">
        <v>1532.4349999999999</v>
      </c>
      <c r="O19" s="1847">
        <v>0</v>
      </c>
      <c r="P19" s="1939">
        <v>46.621618535207034</v>
      </c>
      <c r="Q19" s="1940"/>
      <c r="R19" s="1944"/>
      <c r="S19" s="1328"/>
      <c r="U19" s="1944"/>
    </row>
    <row r="20" spans="1:21" ht="10.5" customHeight="1">
      <c r="A20" s="1938" t="s">
        <v>284</v>
      </c>
      <c r="B20" s="1847">
        <v>18.777999999999999</v>
      </c>
      <c r="C20" s="1847">
        <v>0</v>
      </c>
      <c r="D20" s="1847">
        <v>498.71699999999998</v>
      </c>
      <c r="E20" s="1847">
        <v>0</v>
      </c>
      <c r="F20" s="1847">
        <v>23.068000000000001</v>
      </c>
      <c r="G20" s="1847">
        <v>0</v>
      </c>
      <c r="H20" s="1847">
        <v>622.79300000000001</v>
      </c>
      <c r="I20" s="1847">
        <v>0</v>
      </c>
      <c r="J20" s="1847">
        <v>253.21700000000001</v>
      </c>
      <c r="K20" s="1847">
        <v>0</v>
      </c>
      <c r="L20" s="1847">
        <v>142.636</v>
      </c>
      <c r="M20" s="1847">
        <v>0</v>
      </c>
      <c r="N20" s="1847">
        <v>1579.2329999999999</v>
      </c>
      <c r="O20" s="1847">
        <v>0</v>
      </c>
      <c r="P20" s="1939">
        <v>47.545042435156816</v>
      </c>
      <c r="Q20" s="1940"/>
      <c r="R20" s="1944"/>
      <c r="S20" s="1328"/>
      <c r="U20" s="1944"/>
    </row>
    <row r="21" spans="1:21" ht="10.5" customHeight="1">
      <c r="A21" s="1945" t="s">
        <v>232</v>
      </c>
      <c r="B21" s="1902">
        <v>16.529</v>
      </c>
      <c r="C21" s="1902">
        <v>0</v>
      </c>
      <c r="D21" s="1902">
        <v>492.298</v>
      </c>
      <c r="E21" s="1902">
        <v>0</v>
      </c>
      <c r="F21" s="1902">
        <v>23.068000000000001</v>
      </c>
      <c r="G21" s="1902">
        <v>0</v>
      </c>
      <c r="H21" s="1902">
        <v>616.87199999999996</v>
      </c>
      <c r="I21" s="1902">
        <v>0</v>
      </c>
      <c r="J21" s="1902">
        <v>245.726</v>
      </c>
      <c r="K21" s="1902">
        <v>0</v>
      </c>
      <c r="L21" s="1902">
        <v>139.38399999999999</v>
      </c>
      <c r="M21" s="1902">
        <v>0</v>
      </c>
      <c r="N21" s="1902">
        <v>1550.904</v>
      </c>
      <c r="O21" s="1902">
        <v>0</v>
      </c>
      <c r="P21" s="1946">
        <v>49.072411961024024</v>
      </c>
      <c r="Q21" s="1947"/>
      <c r="R21" s="1944"/>
      <c r="S21" s="1328"/>
      <c r="U21" s="1944"/>
    </row>
    <row r="22" spans="1:21" ht="10.5" customHeight="1">
      <c r="A22" s="1948" t="s">
        <v>202</v>
      </c>
      <c r="B22" s="1906">
        <v>97.626000000000005</v>
      </c>
      <c r="C22" s="1858">
        <v>83.698999999999998</v>
      </c>
      <c r="D22" s="1906">
        <v>2380.2339999999999</v>
      </c>
      <c r="E22" s="1858">
        <v>2408.3440000000001</v>
      </c>
      <c r="F22" s="1906">
        <v>123.48599999999999</v>
      </c>
      <c r="G22" s="1858">
        <v>124.643</v>
      </c>
      <c r="H22" s="1906">
        <v>3170.6660000000002</v>
      </c>
      <c r="I22" s="1858">
        <v>3101.3409999999994</v>
      </c>
      <c r="J22" s="1906">
        <v>1183.8029999999999</v>
      </c>
      <c r="K22" s="1858">
        <v>1226.5530000000001</v>
      </c>
      <c r="L22" s="1906">
        <v>662.39100000000008</v>
      </c>
      <c r="M22" s="1858">
        <v>677.94200000000001</v>
      </c>
      <c r="N22" s="1906">
        <v>7740.2309999999998</v>
      </c>
      <c r="O22" s="1858">
        <v>7697.6869999999999</v>
      </c>
      <c r="P22" s="1949">
        <v>47.350085546542481</v>
      </c>
      <c r="Q22" s="1950">
        <v>48.609796683081555</v>
      </c>
      <c r="R22" s="1885"/>
      <c r="S22" s="1312"/>
      <c r="T22" s="1328"/>
    </row>
    <row r="23" spans="1:21" ht="10.5" customHeight="1">
      <c r="A23" s="1937" t="s">
        <v>237</v>
      </c>
      <c r="B23" s="1844"/>
      <c r="C23" s="1844"/>
      <c r="D23" s="1844"/>
      <c r="E23" s="1844"/>
      <c r="F23" s="1844"/>
      <c r="G23" s="1844"/>
      <c r="H23" s="1844"/>
      <c r="I23" s="1844"/>
      <c r="J23" s="1844"/>
      <c r="K23" s="1844"/>
      <c r="L23" s="1844"/>
      <c r="M23" s="1844"/>
      <c r="N23" s="1844"/>
      <c r="O23" s="1844"/>
      <c r="P23" s="1844"/>
      <c r="Q23" s="1897"/>
      <c r="R23" s="1328"/>
      <c r="S23" s="1328"/>
    </row>
    <row r="24" spans="1:21" ht="10.5" customHeight="1">
      <c r="A24" s="1938" t="s">
        <v>24</v>
      </c>
      <c r="B24" s="1847">
        <v>0.125</v>
      </c>
      <c r="C24" s="1847">
        <v>0.11799999999999999</v>
      </c>
      <c r="D24" s="1847">
        <v>42.942</v>
      </c>
      <c r="E24" s="1847">
        <v>44.488999999999997</v>
      </c>
      <c r="F24" s="1847">
        <v>1.431</v>
      </c>
      <c r="G24" s="1847">
        <v>1.2090000000000001</v>
      </c>
      <c r="H24" s="1847">
        <v>64.510999999999996</v>
      </c>
      <c r="I24" s="1847">
        <v>56.121000000000002</v>
      </c>
      <c r="J24" s="1847">
        <v>85.858000000000004</v>
      </c>
      <c r="K24" s="1847">
        <v>91.256</v>
      </c>
      <c r="L24" s="1847">
        <v>52.655000000000001</v>
      </c>
      <c r="M24" s="1847">
        <v>53.735999999999997</v>
      </c>
      <c r="N24" s="1861">
        <v>255.251</v>
      </c>
      <c r="O24" s="1861">
        <v>255.489</v>
      </c>
      <c r="P24" s="1951">
        <v>54.5890123838888</v>
      </c>
      <c r="Q24" s="1952">
        <v>54.328757793877621</v>
      </c>
      <c r="R24" s="1953"/>
      <c r="S24" s="1954"/>
      <c r="T24" s="1955"/>
      <c r="U24" s="1954"/>
    </row>
    <row r="25" spans="1:21" ht="10.5" customHeight="1">
      <c r="A25" s="1938" t="s">
        <v>225</v>
      </c>
      <c r="B25" s="1847">
        <v>0.161</v>
      </c>
      <c r="C25" s="1847">
        <v>0.13300000000000001</v>
      </c>
      <c r="D25" s="1847">
        <v>47.006999999999998</v>
      </c>
      <c r="E25" s="1847">
        <v>46.935000000000002</v>
      </c>
      <c r="F25" s="1847">
        <v>1.3340000000000001</v>
      </c>
      <c r="G25" s="1847">
        <v>1.444</v>
      </c>
      <c r="H25" s="1847">
        <v>70.736000000000004</v>
      </c>
      <c r="I25" s="1847">
        <v>60.42</v>
      </c>
      <c r="J25" s="1847">
        <v>91.656000000000006</v>
      </c>
      <c r="K25" s="1847">
        <v>98.682000000000002</v>
      </c>
      <c r="L25" s="1847">
        <v>56.012</v>
      </c>
      <c r="M25" s="1847">
        <v>52.613999999999997</v>
      </c>
      <c r="N25" s="1861">
        <v>276.07100000000003</v>
      </c>
      <c r="O25" s="1861">
        <v>269.23899999999998</v>
      </c>
      <c r="P25" s="1951">
        <v>53.767690195638068</v>
      </c>
      <c r="Q25" s="1952">
        <v>55.867834897618842</v>
      </c>
      <c r="R25" s="1328"/>
      <c r="S25" s="1954"/>
      <c r="T25" s="1955"/>
      <c r="U25" s="1954"/>
    </row>
    <row r="26" spans="1:21" ht="10.5" customHeight="1">
      <c r="A26" s="1938" t="s">
        <v>3</v>
      </c>
      <c r="B26" s="1847">
        <v>0.128</v>
      </c>
      <c r="C26" s="1847">
        <v>0.124</v>
      </c>
      <c r="D26" s="1847">
        <v>43.603000000000002</v>
      </c>
      <c r="E26" s="1847">
        <v>41.335999999999999</v>
      </c>
      <c r="F26" s="1847">
        <v>1.413</v>
      </c>
      <c r="G26" s="1847">
        <v>1.2829999999999999</v>
      </c>
      <c r="H26" s="1847">
        <v>65.817999999999998</v>
      </c>
      <c r="I26" s="1847">
        <v>59.002000000000002</v>
      </c>
      <c r="J26" s="1847">
        <v>86.123000000000005</v>
      </c>
      <c r="K26" s="1847">
        <v>89.436000000000007</v>
      </c>
      <c r="L26" s="1847">
        <v>53.072000000000003</v>
      </c>
      <c r="M26" s="1847">
        <v>49.893000000000001</v>
      </c>
      <c r="N26" s="1861">
        <v>258.35700000000003</v>
      </c>
      <c r="O26" s="1861">
        <v>247.834</v>
      </c>
      <c r="P26" s="1951">
        <v>56.012029865651009</v>
      </c>
      <c r="Q26" s="1952">
        <v>54.892791142458265</v>
      </c>
      <c r="R26" s="1328"/>
      <c r="S26" s="1954"/>
      <c r="T26" s="1955"/>
      <c r="U26" s="1954"/>
    </row>
    <row r="27" spans="1:21" ht="10.5" customHeight="1">
      <c r="A27" s="1938" t="s">
        <v>224</v>
      </c>
      <c r="B27" s="1847">
        <v>0.16600000000000001</v>
      </c>
      <c r="C27" s="1847">
        <v>0.17399999999999999</v>
      </c>
      <c r="D27" s="1847">
        <v>40.603000000000002</v>
      </c>
      <c r="E27" s="1847">
        <v>42.194000000000003</v>
      </c>
      <c r="F27" s="1847">
        <v>1.3080000000000001</v>
      </c>
      <c r="G27" s="1847">
        <v>1.464</v>
      </c>
      <c r="H27" s="1847">
        <v>61.290999999999997</v>
      </c>
      <c r="I27" s="1847">
        <v>61.667999999999999</v>
      </c>
      <c r="J27" s="1847">
        <v>84.76</v>
      </c>
      <c r="K27" s="1847">
        <v>89.241</v>
      </c>
      <c r="L27" s="1847">
        <v>49.311999999999998</v>
      </c>
      <c r="M27" s="1847">
        <v>49.77</v>
      </c>
      <c r="N27" s="1861">
        <v>243.54900000000001</v>
      </c>
      <c r="O27" s="1861">
        <v>250.483</v>
      </c>
      <c r="P27" s="1951">
        <v>55.062020373723563</v>
      </c>
      <c r="Q27" s="1952">
        <v>56.989097064471444</v>
      </c>
      <c r="R27" s="1328"/>
      <c r="S27" s="1954"/>
      <c r="T27" s="1955"/>
      <c r="U27" s="1328"/>
    </row>
    <row r="28" spans="1:21" ht="10.5" customHeight="1">
      <c r="A28" s="1938" t="s">
        <v>223</v>
      </c>
      <c r="B28" s="1847">
        <v>0.18</v>
      </c>
      <c r="C28" s="1847">
        <v>0.161</v>
      </c>
      <c r="D28" s="1847">
        <v>45.005000000000003</v>
      </c>
      <c r="E28" s="1847">
        <v>44.612000000000002</v>
      </c>
      <c r="F28" s="1847">
        <v>1.4530000000000001</v>
      </c>
      <c r="G28" s="1847">
        <v>1.3680000000000001</v>
      </c>
      <c r="H28" s="1847">
        <v>66.480999999999995</v>
      </c>
      <c r="I28" s="1847">
        <v>65.069999999999993</v>
      </c>
      <c r="J28" s="1847">
        <v>92.988</v>
      </c>
      <c r="K28" s="1847">
        <v>94.105000000000004</v>
      </c>
      <c r="L28" s="1847">
        <v>53.311</v>
      </c>
      <c r="M28" s="1847">
        <v>54.052</v>
      </c>
      <c r="N28" s="1861">
        <v>265.60300000000001</v>
      </c>
      <c r="O28" s="1861">
        <v>264.52300000000002</v>
      </c>
      <c r="P28" s="1951">
        <v>52.575460367541019</v>
      </c>
      <c r="Q28" s="1952">
        <v>55.332428560087394</v>
      </c>
      <c r="R28" s="1328"/>
      <c r="S28" s="1954"/>
      <c r="T28" s="1955"/>
      <c r="U28" s="1954"/>
    </row>
    <row r="29" spans="1:21" ht="10.5" customHeight="1">
      <c r="A29" s="1938" t="s">
        <v>257</v>
      </c>
      <c r="B29" s="1847">
        <v>0.16400000000000001</v>
      </c>
      <c r="C29" s="1847">
        <v>0</v>
      </c>
      <c r="D29" s="1847">
        <v>45.96</v>
      </c>
      <c r="E29" s="1847">
        <v>0</v>
      </c>
      <c r="F29" s="1847">
        <v>1.516</v>
      </c>
      <c r="G29" s="1847">
        <v>0</v>
      </c>
      <c r="H29" s="1847">
        <v>65.786000000000001</v>
      </c>
      <c r="I29" s="1847">
        <v>0</v>
      </c>
      <c r="J29" s="1847">
        <v>92.251999999999995</v>
      </c>
      <c r="K29" s="1847">
        <v>0</v>
      </c>
      <c r="L29" s="1847">
        <v>50.524000000000001</v>
      </c>
      <c r="M29" s="1847">
        <v>0</v>
      </c>
      <c r="N29" s="1861">
        <v>260.79399999999998</v>
      </c>
      <c r="O29" s="1861">
        <v>0</v>
      </c>
      <c r="P29" s="1951">
        <v>55.616693635589776</v>
      </c>
      <c r="Q29" s="1952"/>
      <c r="R29" s="1328"/>
      <c r="S29" s="1954"/>
      <c r="T29" s="1955"/>
      <c r="U29" s="1954"/>
    </row>
    <row r="30" spans="1:21" ht="10.5" customHeight="1">
      <c r="A30" s="1938" t="s">
        <v>258</v>
      </c>
      <c r="B30" s="1847">
        <v>0.123</v>
      </c>
      <c r="C30" s="1847">
        <v>0</v>
      </c>
      <c r="D30" s="1847">
        <v>44.445</v>
      </c>
      <c r="E30" s="1847">
        <v>0</v>
      </c>
      <c r="F30" s="1847">
        <v>1.27</v>
      </c>
      <c r="G30" s="1847">
        <v>0</v>
      </c>
      <c r="H30" s="1847">
        <v>63.192999999999998</v>
      </c>
      <c r="I30" s="1847">
        <v>0</v>
      </c>
      <c r="J30" s="1847">
        <v>88.382000000000005</v>
      </c>
      <c r="K30" s="1847">
        <v>0</v>
      </c>
      <c r="L30" s="1847">
        <v>49.595999999999997</v>
      </c>
      <c r="M30" s="1847">
        <v>0</v>
      </c>
      <c r="N30" s="1861">
        <v>252.86600000000001</v>
      </c>
      <c r="O30" s="1861">
        <v>0</v>
      </c>
      <c r="P30" s="1951">
        <v>54.143696661472873</v>
      </c>
      <c r="Q30" s="1952"/>
      <c r="R30" s="1328"/>
      <c r="S30" s="1954"/>
      <c r="T30" s="1955"/>
      <c r="U30" s="1328"/>
    </row>
    <row r="31" spans="1:21" ht="10.5" customHeight="1">
      <c r="A31" s="1938" t="s">
        <v>286</v>
      </c>
      <c r="B31" s="1847">
        <v>0.247</v>
      </c>
      <c r="C31" s="1847">
        <v>0</v>
      </c>
      <c r="D31" s="1847">
        <v>41.460999999999999</v>
      </c>
      <c r="E31" s="1847">
        <v>0</v>
      </c>
      <c r="F31" s="1847">
        <v>0.98</v>
      </c>
      <c r="G31" s="1847">
        <v>0</v>
      </c>
      <c r="H31" s="1847">
        <v>56.593000000000004</v>
      </c>
      <c r="I31" s="1847">
        <v>0</v>
      </c>
      <c r="J31" s="1847">
        <v>83.688999999999993</v>
      </c>
      <c r="K31" s="1847">
        <v>0</v>
      </c>
      <c r="L31" s="1847">
        <v>48.817999999999998</v>
      </c>
      <c r="M31" s="1847">
        <v>0</v>
      </c>
      <c r="N31" s="1861">
        <v>237.77500000000001</v>
      </c>
      <c r="O31" s="1861">
        <v>0</v>
      </c>
      <c r="P31" s="1951">
        <v>54.754284512669543</v>
      </c>
      <c r="Q31" s="1952"/>
      <c r="R31" s="1328"/>
      <c r="S31" s="1328"/>
      <c r="T31" s="1955"/>
      <c r="U31" s="1328"/>
    </row>
    <row r="32" spans="1:21" ht="10.5" customHeight="1">
      <c r="A32" s="1938" t="s">
        <v>1</v>
      </c>
      <c r="B32" s="1847">
        <v>0.187</v>
      </c>
      <c r="C32" s="1847">
        <v>0</v>
      </c>
      <c r="D32" s="1847">
        <v>48.232999999999997</v>
      </c>
      <c r="E32" s="1847">
        <v>0</v>
      </c>
      <c r="F32" s="1847">
        <v>1.361</v>
      </c>
      <c r="G32" s="1847">
        <v>0</v>
      </c>
      <c r="H32" s="1847">
        <v>62.38</v>
      </c>
      <c r="I32" s="1847">
        <v>0</v>
      </c>
      <c r="J32" s="1847">
        <v>94.734999999999999</v>
      </c>
      <c r="K32" s="1847">
        <v>0</v>
      </c>
      <c r="L32" s="1847">
        <v>56.445</v>
      </c>
      <c r="M32" s="1847">
        <v>0</v>
      </c>
      <c r="N32" s="1861">
        <v>270.54199999999997</v>
      </c>
      <c r="O32" s="1861">
        <v>0</v>
      </c>
      <c r="P32" s="1951">
        <v>55.418012730001251</v>
      </c>
      <c r="Q32" s="1952"/>
      <c r="R32" s="1328"/>
      <c r="S32" s="1847"/>
      <c r="T32" s="1955"/>
      <c r="U32" s="1328"/>
    </row>
    <row r="33" spans="1:21" ht="10.5" customHeight="1">
      <c r="A33" s="1938" t="s">
        <v>285</v>
      </c>
      <c r="B33" s="1847">
        <v>0.16800000000000001</v>
      </c>
      <c r="C33" s="1847">
        <v>0</v>
      </c>
      <c r="D33" s="1847">
        <v>42.814</v>
      </c>
      <c r="E33" s="1847">
        <v>0</v>
      </c>
      <c r="F33" s="1847">
        <v>1.2150000000000001</v>
      </c>
      <c r="G33" s="1847">
        <v>0</v>
      </c>
      <c r="H33" s="1847">
        <v>54.947000000000003</v>
      </c>
      <c r="I33" s="1847">
        <v>0</v>
      </c>
      <c r="J33" s="1847">
        <v>83.474000000000004</v>
      </c>
      <c r="K33" s="1847">
        <v>0</v>
      </c>
      <c r="L33" s="1847">
        <v>50.52</v>
      </c>
      <c r="M33" s="1847">
        <v>0</v>
      </c>
      <c r="N33" s="1861">
        <v>240.46600000000001</v>
      </c>
      <c r="O33" s="1861">
        <v>0</v>
      </c>
      <c r="P33" s="1951">
        <v>55.858624504087892</v>
      </c>
      <c r="Q33" s="1952"/>
      <c r="R33" s="1328"/>
      <c r="S33" s="1847"/>
      <c r="T33" s="1955"/>
      <c r="U33" s="1328"/>
    </row>
    <row r="34" spans="1:21" ht="10.5" customHeight="1">
      <c r="A34" s="1938" t="s">
        <v>284</v>
      </c>
      <c r="B34" s="1847">
        <v>0.16700000000000001</v>
      </c>
      <c r="C34" s="1847">
        <v>0</v>
      </c>
      <c r="D34" s="1847">
        <v>47.841000000000001</v>
      </c>
      <c r="E34" s="1847">
        <v>0</v>
      </c>
      <c r="F34" s="1847">
        <v>1.1739999999999999</v>
      </c>
      <c r="G34" s="1847">
        <v>0</v>
      </c>
      <c r="H34" s="1847">
        <v>59.823999999999998</v>
      </c>
      <c r="I34" s="1847">
        <v>0</v>
      </c>
      <c r="J34" s="1847">
        <v>94.031000000000006</v>
      </c>
      <c r="K34" s="1847">
        <v>0</v>
      </c>
      <c r="L34" s="1847">
        <v>54.603999999999999</v>
      </c>
      <c r="M34" s="1847">
        <v>0</v>
      </c>
      <c r="N34" s="1861">
        <v>265.60300000000001</v>
      </c>
      <c r="O34" s="1861">
        <v>0</v>
      </c>
      <c r="P34" s="1951">
        <v>55.68348249078511</v>
      </c>
      <c r="Q34" s="1952"/>
      <c r="R34" s="1328"/>
      <c r="S34" s="1847"/>
      <c r="T34" s="1955"/>
      <c r="U34" s="1328"/>
    </row>
    <row r="35" spans="1:21" ht="10.5" customHeight="1">
      <c r="A35" s="1945" t="s">
        <v>232</v>
      </c>
      <c r="B35" s="1902">
        <v>0.13900000000000001</v>
      </c>
      <c r="C35" s="1902">
        <v>0</v>
      </c>
      <c r="D35" s="1902">
        <v>49.359000000000002</v>
      </c>
      <c r="E35" s="1902">
        <v>0</v>
      </c>
      <c r="F35" s="1902">
        <v>1.079</v>
      </c>
      <c r="G35" s="1902">
        <v>0</v>
      </c>
      <c r="H35" s="1902">
        <v>56.72</v>
      </c>
      <c r="I35" s="1902">
        <v>0</v>
      </c>
      <c r="J35" s="1902">
        <v>94.957999999999998</v>
      </c>
      <c r="K35" s="1902">
        <v>0</v>
      </c>
      <c r="L35" s="1902">
        <v>53.454999999999998</v>
      </c>
      <c r="M35" s="1902">
        <v>0</v>
      </c>
      <c r="N35" s="1956">
        <v>265.14299999999997</v>
      </c>
      <c r="O35" s="1956">
        <v>0</v>
      </c>
      <c r="P35" s="1957">
        <v>55.527771806157439</v>
      </c>
      <c r="Q35" s="1958"/>
      <c r="R35" s="1328"/>
      <c r="S35" s="1847"/>
      <c r="T35" s="1955"/>
      <c r="U35" s="1328"/>
    </row>
    <row r="36" spans="1:21" ht="10.5" customHeight="1">
      <c r="A36" s="1948" t="s">
        <v>202</v>
      </c>
      <c r="B36" s="1906">
        <v>0.76</v>
      </c>
      <c r="C36" s="1858">
        <v>0.71</v>
      </c>
      <c r="D36" s="1906">
        <v>219.16</v>
      </c>
      <c r="E36" s="1858">
        <v>219.566</v>
      </c>
      <c r="F36" s="1906">
        <v>6.9390000000000001</v>
      </c>
      <c r="G36" s="1858">
        <v>6.7680000000000007</v>
      </c>
      <c r="H36" s="1906">
        <v>328.83699999999999</v>
      </c>
      <c r="I36" s="1858">
        <v>302.28100000000001</v>
      </c>
      <c r="J36" s="1906">
        <v>441.38499999999999</v>
      </c>
      <c r="K36" s="1858">
        <v>462.72</v>
      </c>
      <c r="L36" s="1906">
        <v>264.36199999999997</v>
      </c>
      <c r="M36" s="1858">
        <v>260.065</v>
      </c>
      <c r="N36" s="1906">
        <v>1298.8310000000001</v>
      </c>
      <c r="O36" s="1858">
        <v>1287.5679999999998</v>
      </c>
      <c r="P36" s="1949">
        <v>54.37443362531382</v>
      </c>
      <c r="Q36" s="1950">
        <v>55.48289488399837</v>
      </c>
      <c r="R36" s="1312"/>
      <c r="S36" s="1328"/>
    </row>
    <row r="37" spans="1:21" ht="10.5" customHeight="1">
      <c r="A37" s="1959" t="s">
        <v>27</v>
      </c>
      <c r="B37" s="1844"/>
      <c r="C37" s="1844"/>
      <c r="D37" s="1844"/>
      <c r="E37" s="1844"/>
      <c r="F37" s="1844"/>
      <c r="G37" s="1844"/>
      <c r="H37" s="1844"/>
      <c r="I37" s="1844"/>
      <c r="J37" s="1844"/>
      <c r="K37" s="1844"/>
      <c r="L37" s="1844"/>
      <c r="M37" s="1844"/>
      <c r="N37" s="1844"/>
      <c r="O37" s="1844"/>
      <c r="P37" s="1844"/>
      <c r="Q37" s="1897"/>
      <c r="R37" s="1328"/>
      <c r="S37" s="1328"/>
    </row>
    <row r="38" spans="1:21" ht="10.5" customHeight="1">
      <c r="A38" s="1938" t="s">
        <v>24</v>
      </c>
      <c r="B38" s="1847">
        <v>16.164999999999999</v>
      </c>
      <c r="C38" s="1847">
        <v>14.221</v>
      </c>
      <c r="D38" s="1847">
        <v>493.74599999999998</v>
      </c>
      <c r="E38" s="1847">
        <v>513.64499999999998</v>
      </c>
      <c r="F38" s="1847">
        <v>23.916</v>
      </c>
      <c r="G38" s="1847">
        <v>24.515000000000001</v>
      </c>
      <c r="H38" s="1847">
        <v>683.25400000000002</v>
      </c>
      <c r="I38" s="1847">
        <v>650.99199999999996</v>
      </c>
      <c r="J38" s="1847">
        <v>314.86</v>
      </c>
      <c r="K38" s="1847">
        <v>324.512</v>
      </c>
      <c r="L38" s="1847">
        <v>178.70599999999999</v>
      </c>
      <c r="M38" s="1847">
        <v>185.34399999999999</v>
      </c>
      <c r="N38" s="1847">
        <v>1739.251</v>
      </c>
      <c r="O38" s="1847">
        <v>1738.009</v>
      </c>
      <c r="P38" s="1939">
        <v>48.843093952511751</v>
      </c>
      <c r="Q38" s="1940">
        <v>49.702561954512312</v>
      </c>
      <c r="R38" s="1885"/>
      <c r="S38" s="1882"/>
      <c r="T38" s="1328"/>
    </row>
    <row r="39" spans="1:21" ht="10.5" customHeight="1">
      <c r="A39" s="1938" t="s">
        <v>225</v>
      </c>
      <c r="B39" s="1847">
        <v>20.463999999999999</v>
      </c>
      <c r="C39" s="1847">
        <v>15.811</v>
      </c>
      <c r="D39" s="1847">
        <v>546.39</v>
      </c>
      <c r="E39" s="1847">
        <v>538.75699999999995</v>
      </c>
      <c r="F39" s="1847">
        <v>25.257000000000001</v>
      </c>
      <c r="G39" s="1847">
        <v>25.53</v>
      </c>
      <c r="H39" s="1847">
        <v>724.63099999999997</v>
      </c>
      <c r="I39" s="1847">
        <v>711.83</v>
      </c>
      <c r="J39" s="1847">
        <v>336.24</v>
      </c>
      <c r="K39" s="1847">
        <v>352.56</v>
      </c>
      <c r="L39" s="1847">
        <v>191.06800000000001</v>
      </c>
      <c r="M39" s="1847">
        <v>194.297</v>
      </c>
      <c r="N39" s="1847">
        <v>1875.02</v>
      </c>
      <c r="O39" s="1847">
        <v>1864.1849999999999</v>
      </c>
      <c r="P39" s="1939">
        <v>48.017194483258841</v>
      </c>
      <c r="Q39" s="1940">
        <v>50.660529936674735</v>
      </c>
      <c r="R39" s="1885"/>
      <c r="S39" s="1882"/>
      <c r="T39" s="1328"/>
    </row>
    <row r="40" spans="1:21" ht="10.5" customHeight="1">
      <c r="A40" s="1938" t="s">
        <v>3</v>
      </c>
      <c r="B40" s="1847">
        <v>19.827000000000002</v>
      </c>
      <c r="C40" s="1847">
        <v>16.204000000000001</v>
      </c>
      <c r="D40" s="1847">
        <v>528.89599999999996</v>
      </c>
      <c r="E40" s="1847">
        <v>505.40800000000002</v>
      </c>
      <c r="F40" s="1847">
        <v>27.527000000000001</v>
      </c>
      <c r="G40" s="1847">
        <v>24.404</v>
      </c>
      <c r="H40" s="1847">
        <v>707.28</v>
      </c>
      <c r="I40" s="1847">
        <v>671.24900000000002</v>
      </c>
      <c r="J40" s="1847">
        <v>321.48700000000002</v>
      </c>
      <c r="K40" s="1847">
        <v>326.97000000000003</v>
      </c>
      <c r="L40" s="1847">
        <v>188.97200000000001</v>
      </c>
      <c r="M40" s="1847">
        <v>180.76599999999999</v>
      </c>
      <c r="N40" s="1847">
        <v>1822.6030000000001</v>
      </c>
      <c r="O40" s="1847">
        <v>1746.298</v>
      </c>
      <c r="P40" s="1939">
        <v>49.477587823568825</v>
      </c>
      <c r="Q40" s="1940">
        <v>49.616560289251893</v>
      </c>
      <c r="R40" s="1885"/>
      <c r="S40" s="1882"/>
      <c r="T40" s="1328"/>
    </row>
    <row r="41" spans="1:21" ht="10.5" customHeight="1">
      <c r="A41" s="1938"/>
      <c r="B41" s="1847"/>
      <c r="C41" s="1847"/>
      <c r="D41" s="1847"/>
      <c r="E41" s="1847"/>
      <c r="F41" s="1847"/>
      <c r="G41" s="1847"/>
      <c r="H41" s="1847"/>
      <c r="I41" s="1847"/>
      <c r="J41" s="1847"/>
      <c r="K41" s="1847"/>
      <c r="L41" s="1847"/>
      <c r="M41" s="1847"/>
      <c r="N41" s="1847"/>
      <c r="O41" s="1847"/>
      <c r="P41" s="1939"/>
      <c r="Q41" s="1940"/>
      <c r="R41" s="1885"/>
      <c r="S41" s="1882"/>
      <c r="T41" s="1328"/>
    </row>
    <row r="42" spans="1:21" ht="10.5" customHeight="1">
      <c r="A42" s="1938" t="s">
        <v>224</v>
      </c>
      <c r="B42" s="1847">
        <v>20.026</v>
      </c>
      <c r="C42" s="1847">
        <v>17.829999999999998</v>
      </c>
      <c r="D42" s="1847">
        <v>502.34100000000001</v>
      </c>
      <c r="E42" s="1847">
        <v>522.34699999999998</v>
      </c>
      <c r="F42" s="1847">
        <v>25.875</v>
      </c>
      <c r="G42" s="1847">
        <v>27.324999999999999</v>
      </c>
      <c r="H42" s="1847">
        <v>676.10599999999999</v>
      </c>
      <c r="I42" s="1847">
        <v>676.625</v>
      </c>
      <c r="J42" s="1847">
        <v>313.64699999999999</v>
      </c>
      <c r="K42" s="1847">
        <v>337.69200000000001</v>
      </c>
      <c r="L42" s="1847">
        <v>177.197</v>
      </c>
      <c r="M42" s="1847">
        <v>184.67599999999999</v>
      </c>
      <c r="N42" s="1847">
        <v>1741.981</v>
      </c>
      <c r="O42" s="1847">
        <v>1786.046</v>
      </c>
      <c r="P42" s="1939">
        <v>48.301560120345741</v>
      </c>
      <c r="Q42" s="1940">
        <v>49.516473819823226</v>
      </c>
      <c r="R42" s="1885"/>
      <c r="S42" s="1882"/>
      <c r="T42" s="1328"/>
    </row>
    <row r="43" spans="1:21" ht="10.5" customHeight="1">
      <c r="A43" s="1938" t="s">
        <v>223</v>
      </c>
      <c r="B43" s="1847">
        <v>21.904</v>
      </c>
      <c r="C43" s="1847">
        <v>20.343</v>
      </c>
      <c r="D43" s="1847">
        <v>528.02099999999996</v>
      </c>
      <c r="E43" s="1847">
        <v>547.75300000000004</v>
      </c>
      <c r="F43" s="1847">
        <v>27.85</v>
      </c>
      <c r="G43" s="1847">
        <v>29.637</v>
      </c>
      <c r="H43" s="1847">
        <v>708.23199999999997</v>
      </c>
      <c r="I43" s="1847">
        <v>692.92600000000004</v>
      </c>
      <c r="J43" s="1847">
        <v>338.95400000000001</v>
      </c>
      <c r="K43" s="1847">
        <v>347.53899999999999</v>
      </c>
      <c r="L43" s="1847">
        <v>190.81</v>
      </c>
      <c r="M43" s="1847">
        <v>192.92400000000001</v>
      </c>
      <c r="N43" s="1847">
        <v>1845.171</v>
      </c>
      <c r="O43" s="1847">
        <v>1850.7170000000001</v>
      </c>
      <c r="P43" s="1939">
        <v>47.606644587412227</v>
      </c>
      <c r="Q43" s="1940">
        <v>48.474672248647416</v>
      </c>
      <c r="R43" s="1885"/>
      <c r="S43" s="1882"/>
      <c r="T43" s="1328"/>
    </row>
    <row r="44" spans="1:21" ht="10.5" customHeight="1">
      <c r="A44" s="1938" t="s">
        <v>257</v>
      </c>
      <c r="B44" s="1847">
        <v>20.841000000000001</v>
      </c>
      <c r="C44" s="1847">
        <v>0</v>
      </c>
      <c r="D44" s="1847">
        <v>554.27099999999996</v>
      </c>
      <c r="E44" s="1847">
        <v>0</v>
      </c>
      <c r="F44" s="1847">
        <v>28.654</v>
      </c>
      <c r="G44" s="1847">
        <v>0</v>
      </c>
      <c r="H44" s="1847">
        <v>709.63499999999999</v>
      </c>
      <c r="I44" s="1847">
        <v>0</v>
      </c>
      <c r="J44" s="1847">
        <v>332.95</v>
      </c>
      <c r="K44" s="1847">
        <v>0</v>
      </c>
      <c r="L44" s="1847">
        <v>189.76499999999999</v>
      </c>
      <c r="M44" s="1847">
        <v>0</v>
      </c>
      <c r="N44" s="1847">
        <v>1862.056</v>
      </c>
      <c r="O44" s="1847">
        <v>0</v>
      </c>
      <c r="P44" s="1939">
        <v>47.245088225058751</v>
      </c>
      <c r="Q44" s="1940"/>
      <c r="R44" s="1885"/>
      <c r="S44" s="1882"/>
      <c r="T44" s="1328"/>
    </row>
    <row r="45" spans="1:21" ht="10.5" customHeight="1">
      <c r="A45" s="1938" t="s">
        <v>258</v>
      </c>
      <c r="B45" s="1847">
        <v>23.172000000000001</v>
      </c>
      <c r="C45" s="1847">
        <v>0</v>
      </c>
      <c r="D45" s="1847">
        <v>542.19000000000005</v>
      </c>
      <c r="E45" s="1847">
        <v>0</v>
      </c>
      <c r="F45" s="1847">
        <v>26.483000000000001</v>
      </c>
      <c r="G45" s="1847">
        <v>0</v>
      </c>
      <c r="H45" s="1847">
        <v>659.18499999999995</v>
      </c>
      <c r="I45" s="1847">
        <v>0</v>
      </c>
      <c r="J45" s="1847">
        <v>318.04599999999999</v>
      </c>
      <c r="K45" s="1847">
        <v>0</v>
      </c>
      <c r="L45" s="1847">
        <v>180.905</v>
      </c>
      <c r="M45" s="1847">
        <v>0</v>
      </c>
      <c r="N45" s="1847">
        <v>1779.1110000000001</v>
      </c>
      <c r="O45" s="1847">
        <v>0</v>
      </c>
      <c r="P45" s="1939">
        <v>47.207060155324768</v>
      </c>
      <c r="Q45" s="1940"/>
      <c r="R45" s="1885"/>
      <c r="S45" s="1882"/>
      <c r="T45" s="1328"/>
    </row>
    <row r="46" spans="1:21" ht="10.5" customHeight="1">
      <c r="A46" s="1938" t="s">
        <v>286</v>
      </c>
      <c r="B46" s="1847">
        <v>27.908000000000001</v>
      </c>
      <c r="C46" s="1847">
        <v>0</v>
      </c>
      <c r="D46" s="1847">
        <v>504.197</v>
      </c>
      <c r="E46" s="1847">
        <v>0</v>
      </c>
      <c r="F46" s="1847">
        <v>25.709</v>
      </c>
      <c r="G46" s="1847">
        <v>0</v>
      </c>
      <c r="H46" s="1847">
        <v>630.41499999999996</v>
      </c>
      <c r="I46" s="1847">
        <v>0</v>
      </c>
      <c r="J46" s="1847">
        <v>305.15699999999998</v>
      </c>
      <c r="K46" s="1847">
        <v>0</v>
      </c>
      <c r="L46" s="1847">
        <v>177.52600000000001</v>
      </c>
      <c r="M46" s="1847">
        <v>0</v>
      </c>
      <c r="N46" s="1847">
        <v>1697.248</v>
      </c>
      <c r="O46" s="1847">
        <v>0</v>
      </c>
      <c r="P46" s="1939">
        <v>47.871966854578702</v>
      </c>
      <c r="Q46" s="1940"/>
      <c r="R46" s="1885"/>
      <c r="S46" s="1882"/>
      <c r="T46" s="1328"/>
    </row>
    <row r="47" spans="1:21" ht="10.5" customHeight="1">
      <c r="A47" s="1938" t="s">
        <v>1</v>
      </c>
      <c r="B47" s="1847">
        <v>26.645</v>
      </c>
      <c r="C47" s="1847">
        <v>0</v>
      </c>
      <c r="D47" s="1847">
        <v>568.81600000000003</v>
      </c>
      <c r="E47" s="1847">
        <v>0</v>
      </c>
      <c r="F47" s="1847">
        <v>36.409999999999997</v>
      </c>
      <c r="G47" s="1847">
        <v>0</v>
      </c>
      <c r="H47" s="1847">
        <v>696.779</v>
      </c>
      <c r="I47" s="1847">
        <v>0</v>
      </c>
      <c r="J47" s="1847">
        <v>339.43599999999998</v>
      </c>
      <c r="K47" s="1847">
        <v>0</v>
      </c>
      <c r="L47" s="1847">
        <v>203.49100000000001</v>
      </c>
      <c r="M47" s="1847">
        <v>0</v>
      </c>
      <c r="N47" s="1847">
        <v>1900.4590000000001</v>
      </c>
      <c r="O47" s="1847">
        <v>0</v>
      </c>
      <c r="P47" s="1939">
        <v>47.872540265272747</v>
      </c>
      <c r="Q47" s="1940"/>
      <c r="R47" s="1885"/>
      <c r="S47" s="1882"/>
      <c r="T47" s="1328"/>
    </row>
    <row r="48" spans="1:21" ht="10.5" customHeight="1">
      <c r="A48" s="1938" t="s">
        <v>285</v>
      </c>
      <c r="B48" s="1847">
        <v>20.364000000000001</v>
      </c>
      <c r="C48" s="1847">
        <v>0</v>
      </c>
      <c r="D48" s="1847">
        <v>567.83100000000002</v>
      </c>
      <c r="E48" s="1847">
        <v>0</v>
      </c>
      <c r="F48" s="1847">
        <v>24.283000000000001</v>
      </c>
      <c r="G48" s="1847">
        <v>0</v>
      </c>
      <c r="H48" s="1847">
        <v>635.78700000000003</v>
      </c>
      <c r="I48" s="1847">
        <v>0</v>
      </c>
      <c r="J48" s="1847">
        <v>318.07400000000001</v>
      </c>
      <c r="K48" s="1847">
        <v>0</v>
      </c>
      <c r="L48" s="1847">
        <v>181.803</v>
      </c>
      <c r="M48" s="1847">
        <v>0</v>
      </c>
      <c r="N48" s="1847">
        <v>1772.9010000000001</v>
      </c>
      <c r="O48" s="1847">
        <v>0</v>
      </c>
      <c r="P48" s="1939">
        <v>47.874472404268481</v>
      </c>
      <c r="Q48" s="1940"/>
      <c r="R48" s="1885"/>
      <c r="S48" s="1882"/>
      <c r="T48" s="1328"/>
    </row>
    <row r="49" spans="1:21" ht="10.5" customHeight="1">
      <c r="A49" s="1938" t="s">
        <v>284</v>
      </c>
      <c r="B49" s="1847">
        <v>18.945</v>
      </c>
      <c r="C49" s="1847">
        <v>0</v>
      </c>
      <c r="D49" s="1847">
        <v>546.55799999999999</v>
      </c>
      <c r="E49" s="1847">
        <v>0</v>
      </c>
      <c r="F49" s="1847">
        <v>25.221</v>
      </c>
      <c r="G49" s="1847">
        <v>0</v>
      </c>
      <c r="H49" s="1847">
        <v>682.61699999999996</v>
      </c>
      <c r="I49" s="1847">
        <v>0</v>
      </c>
      <c r="J49" s="1847">
        <v>347.24799999999999</v>
      </c>
      <c r="K49" s="1847">
        <v>0</v>
      </c>
      <c r="L49" s="1847">
        <v>197.24</v>
      </c>
      <c r="M49" s="1847">
        <v>0</v>
      </c>
      <c r="N49" s="1847">
        <v>1844.836</v>
      </c>
      <c r="O49" s="1847">
        <v>0</v>
      </c>
      <c r="P49" s="1939">
        <v>48.716742301212676</v>
      </c>
      <c r="Q49" s="1940"/>
      <c r="R49" s="1885"/>
      <c r="S49" s="1882"/>
      <c r="T49" s="1328"/>
    </row>
    <row r="50" spans="1:21" ht="10.5" customHeight="1">
      <c r="A50" s="1938" t="s">
        <v>4</v>
      </c>
      <c r="B50" s="1847">
        <v>16.667999999999999</v>
      </c>
      <c r="C50" s="1847">
        <v>0</v>
      </c>
      <c r="D50" s="1847">
        <v>541.65700000000004</v>
      </c>
      <c r="E50" s="1847">
        <v>0</v>
      </c>
      <c r="F50" s="1847">
        <v>24.594000000000001</v>
      </c>
      <c r="G50" s="1847">
        <v>0</v>
      </c>
      <c r="H50" s="1847">
        <v>673.59199999999998</v>
      </c>
      <c r="I50" s="1847">
        <v>0</v>
      </c>
      <c r="J50" s="1847">
        <v>340.68400000000003</v>
      </c>
      <c r="K50" s="1847">
        <v>0</v>
      </c>
      <c r="L50" s="1847">
        <v>192.839</v>
      </c>
      <c r="M50" s="1847">
        <v>0</v>
      </c>
      <c r="N50" s="1847">
        <v>1816.047</v>
      </c>
      <c r="O50" s="1847">
        <v>0</v>
      </c>
      <c r="P50" s="1939">
        <v>50.014894988951283</v>
      </c>
      <c r="Q50" s="1940"/>
      <c r="R50" s="1885"/>
      <c r="S50" s="1882"/>
      <c r="T50" s="1328"/>
    </row>
    <row r="51" spans="1:21" ht="10.5" customHeight="1">
      <c r="A51" s="1945" t="s">
        <v>202</v>
      </c>
      <c r="B51" s="1902">
        <v>98.385999999999996</v>
      </c>
      <c r="C51" s="1911">
        <v>84.409000000000006</v>
      </c>
      <c r="D51" s="1902">
        <v>2599.3940000000002</v>
      </c>
      <c r="E51" s="1911">
        <v>2627.9100000000003</v>
      </c>
      <c r="F51" s="1902">
        <v>130.42500000000001</v>
      </c>
      <c r="G51" s="1911">
        <v>131.411</v>
      </c>
      <c r="H51" s="1902">
        <v>3499.5029999999997</v>
      </c>
      <c r="I51" s="1911">
        <v>3403.6219999999998</v>
      </c>
      <c r="J51" s="1902">
        <v>1625.1879999999999</v>
      </c>
      <c r="K51" s="1911">
        <v>1689.2729999999999</v>
      </c>
      <c r="L51" s="1902">
        <v>926.75299999999993</v>
      </c>
      <c r="M51" s="1911">
        <v>938.00699999999983</v>
      </c>
      <c r="N51" s="1902">
        <v>9024.0259999999998</v>
      </c>
      <c r="O51" s="1911">
        <v>8985.255000000001</v>
      </c>
      <c r="P51" s="1939">
        <v>48.442280640592131</v>
      </c>
      <c r="Q51" s="1960">
        <v>49.594697089843301</v>
      </c>
      <c r="R51" s="1885"/>
      <c r="S51" s="1328"/>
      <c r="U51" s="1328"/>
    </row>
    <row r="52" spans="1:21" ht="10.5" customHeight="1">
      <c r="A52" s="1948" t="s">
        <v>2140</v>
      </c>
      <c r="B52" s="1906">
        <v>14.891</v>
      </c>
      <c r="C52" s="1858"/>
      <c r="D52" s="1906">
        <v>56.296999999999997</v>
      </c>
      <c r="E52" s="1858"/>
      <c r="F52" s="1906">
        <v>2.0579999999999998</v>
      </c>
      <c r="G52" s="1858"/>
      <c r="H52" s="1906">
        <v>23.541</v>
      </c>
      <c r="I52" s="1858"/>
      <c r="J52" s="1906">
        <v>1.115</v>
      </c>
      <c r="K52" s="1858"/>
      <c r="L52" s="1906">
        <v>26.629000000000001</v>
      </c>
      <c r="M52" s="1858"/>
      <c r="N52" s="1906">
        <v>137.39699999999999</v>
      </c>
      <c r="O52" s="1858"/>
      <c r="P52" s="1949">
        <v>47.621127098844966</v>
      </c>
      <c r="Q52" s="1960"/>
      <c r="R52" s="1328"/>
      <c r="S52" s="1863"/>
      <c r="U52" s="1328"/>
    </row>
    <row r="53" spans="1:21" ht="10.5" customHeight="1">
      <c r="A53" s="1961" t="s">
        <v>2141</v>
      </c>
      <c r="B53" s="1962">
        <v>267.82000000000005</v>
      </c>
      <c r="C53" s="1915"/>
      <c r="D53" s="1914">
        <v>6481.2109999999993</v>
      </c>
      <c r="E53" s="1915"/>
      <c r="F53" s="1914">
        <v>323.83699999999999</v>
      </c>
      <c r="G53" s="1915"/>
      <c r="H53" s="1914">
        <v>8211.0540000000001</v>
      </c>
      <c r="I53" s="1915"/>
      <c r="J53" s="1914">
        <v>3926.5410000000002</v>
      </c>
      <c r="K53" s="1915"/>
      <c r="L53" s="1914">
        <v>2276.951</v>
      </c>
      <c r="M53" s="1915"/>
      <c r="N53" s="1914">
        <v>21832.724000000002</v>
      </c>
      <c r="O53" s="1915"/>
      <c r="P53" s="1963">
        <v>48.228956679890246</v>
      </c>
      <c r="Q53" s="1964"/>
      <c r="R53" s="1881"/>
      <c r="S53" s="1328"/>
      <c r="U53" s="1328"/>
    </row>
    <row r="54" spans="1:21" ht="7.5" customHeight="1">
      <c r="A54" s="153" t="s">
        <v>297</v>
      </c>
      <c r="B54" s="1847"/>
      <c r="C54" s="1847"/>
      <c r="D54" s="1847"/>
      <c r="E54" s="1847"/>
      <c r="F54" s="1847"/>
      <c r="G54" s="1847"/>
      <c r="H54" s="1847"/>
      <c r="I54" s="1847"/>
      <c r="J54" s="1847"/>
      <c r="K54" s="1847"/>
      <c r="L54" s="1847"/>
      <c r="M54" s="1847"/>
      <c r="N54" s="1847"/>
      <c r="O54" s="1847"/>
      <c r="P54" s="1939"/>
      <c r="R54" s="1328"/>
      <c r="S54" s="1328"/>
    </row>
    <row r="55" spans="1:21" ht="7.5" customHeight="1">
      <c r="A55" s="153" t="s">
        <v>298</v>
      </c>
      <c r="B55" s="1361"/>
      <c r="C55" s="1361"/>
      <c r="D55" s="1361"/>
      <c r="E55" s="1361"/>
      <c r="F55" s="1361"/>
      <c r="G55" s="1361"/>
      <c r="H55" s="1361"/>
      <c r="I55" s="1361"/>
      <c r="J55" s="1361"/>
      <c r="K55" s="1361"/>
      <c r="L55" s="1361"/>
      <c r="M55" s="1361"/>
      <c r="N55" s="1361"/>
      <c r="O55" s="1965"/>
      <c r="P55" s="1361"/>
      <c r="Q55" s="1025"/>
      <c r="R55" s="1328"/>
      <c r="S55" s="1328"/>
    </row>
    <row r="56" spans="1:21" ht="7.5" customHeight="1">
      <c r="A56" s="1966" t="s">
        <v>300</v>
      </c>
      <c r="N56" s="1328"/>
      <c r="R56" s="1328"/>
      <c r="S56" s="1328"/>
    </row>
    <row r="57" spans="1:21" ht="7.5" customHeight="1">
      <c r="A57" s="1966" t="s">
        <v>301</v>
      </c>
      <c r="D57" s="1881"/>
      <c r="R57" s="1328"/>
      <c r="S57" s="1328"/>
      <c r="U57" s="1882"/>
    </row>
    <row r="58" spans="1:21" ht="7.5" customHeight="1">
      <c r="A58" s="153" t="s">
        <v>299</v>
      </c>
      <c r="B58" s="1881"/>
      <c r="C58" s="1881"/>
      <c r="D58" s="1881"/>
      <c r="E58" s="1881"/>
      <c r="F58" s="1881"/>
      <c r="G58" s="1881"/>
      <c r="H58" s="1881"/>
      <c r="I58" s="1881"/>
      <c r="J58" s="1881"/>
      <c r="K58" s="1881"/>
      <c r="L58" s="1881"/>
      <c r="M58" s="1881"/>
      <c r="N58" s="1881"/>
      <c r="O58" s="1328"/>
      <c r="P58" s="1328"/>
      <c r="Q58" s="1328"/>
      <c r="R58" s="1328"/>
      <c r="S58" s="1328"/>
    </row>
    <row r="59" spans="1:21">
      <c r="A59" s="1328" t="s">
        <v>192</v>
      </c>
      <c r="B59" s="1882"/>
      <c r="C59" s="1328"/>
      <c r="D59" s="1882"/>
      <c r="E59" s="1328"/>
      <c r="F59" s="1882"/>
      <c r="G59" s="1328"/>
      <c r="H59" s="1882"/>
      <c r="I59" s="1328"/>
      <c r="J59" s="1882"/>
      <c r="K59" s="1328"/>
      <c r="L59" s="1882"/>
      <c r="M59" s="1328"/>
      <c r="N59" s="1882"/>
      <c r="O59" s="1328"/>
      <c r="P59" s="1882"/>
      <c r="Q59" s="1328"/>
    </row>
    <row r="60" spans="1:21" ht="17.25">
      <c r="A60" s="224" t="s">
        <v>1503</v>
      </c>
      <c r="E60" s="1882"/>
      <c r="F60" s="1329"/>
    </row>
  </sheetData>
  <mergeCells count="17">
    <mergeCell ref="B6:B7"/>
    <mergeCell ref="C6:C7"/>
    <mergeCell ref="D6:D7"/>
    <mergeCell ref="E6:E7"/>
    <mergeCell ref="A5:A7"/>
    <mergeCell ref="F6:F7"/>
    <mergeCell ref="G6:G7"/>
    <mergeCell ref="H6:H7"/>
    <mergeCell ref="I6:I7"/>
    <mergeCell ref="P6:P7"/>
    <mergeCell ref="Q6:Q7"/>
    <mergeCell ref="J6:J7"/>
    <mergeCell ref="K6:K7"/>
    <mergeCell ref="L6:L7"/>
    <mergeCell ref="M6:M7"/>
    <mergeCell ref="O6:O7"/>
    <mergeCell ref="N6:N7"/>
  </mergeCells>
  <hyperlinks>
    <hyperlink ref="A6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9E03A"/>
  </sheetPr>
  <dimension ref="A1:T59"/>
  <sheetViews>
    <sheetView showGridLines="0" showZeros="0" zoomScale="140" zoomScaleNormal="140" workbookViewId="0"/>
  </sheetViews>
  <sheetFormatPr baseColWidth="10" defaultRowHeight="16.5"/>
  <cols>
    <col min="1" max="1" width="17.85546875" style="409" customWidth="1"/>
    <col min="2" max="14" width="5.28515625" style="409" customWidth="1"/>
    <col min="15" max="15" width="5.5703125" style="409" customWidth="1"/>
    <col min="16" max="16384" width="11.42578125" style="409"/>
  </cols>
  <sheetData>
    <row r="1" spans="1:17" ht="30" customHeight="1">
      <c r="A1" s="1306" t="s">
        <v>2132</v>
      </c>
      <c r="B1" s="1307"/>
      <c r="C1" s="1307"/>
      <c r="D1" s="1307"/>
      <c r="E1" s="1307"/>
      <c r="F1" s="1307"/>
      <c r="G1" s="1307"/>
      <c r="H1" s="1307"/>
      <c r="I1" s="1307"/>
      <c r="J1" s="1307"/>
      <c r="K1" s="1307"/>
      <c r="L1" s="1307"/>
      <c r="M1" s="1307"/>
      <c r="N1" s="1307"/>
      <c r="O1" s="1307"/>
    </row>
    <row r="2" spans="1:17" ht="12.75" customHeight="1">
      <c r="A2" s="520" t="s">
        <v>190</v>
      </c>
      <c r="B2" s="1334"/>
      <c r="C2" s="1334"/>
      <c r="D2" s="1334"/>
      <c r="E2" s="1334"/>
      <c r="F2" s="1334"/>
      <c r="G2" s="1334"/>
      <c r="H2" s="1334"/>
      <c r="I2" s="1334"/>
      <c r="J2" s="1334"/>
      <c r="K2" s="1334"/>
      <c r="L2" s="1334"/>
      <c r="M2" s="1334"/>
      <c r="N2" s="1334"/>
      <c r="O2" s="1334"/>
    </row>
    <row r="3" spans="1:17" ht="12.75" customHeight="1">
      <c r="A3" s="520" t="s">
        <v>323</v>
      </c>
      <c r="B3" s="1334"/>
      <c r="C3" s="1334"/>
      <c r="D3" s="1334"/>
      <c r="E3" s="1334"/>
      <c r="F3" s="1334"/>
      <c r="G3" s="1334"/>
      <c r="H3" s="1334"/>
      <c r="I3" s="1334"/>
      <c r="J3" s="1334"/>
      <c r="K3" s="1334"/>
      <c r="L3" s="1334"/>
      <c r="M3" s="1334"/>
      <c r="N3" s="1334"/>
      <c r="O3" s="1334"/>
    </row>
    <row r="4" spans="1:17" ht="12.75" customHeight="1">
      <c r="A4" s="520" t="s">
        <v>206</v>
      </c>
      <c r="B4" s="1334"/>
      <c r="C4" s="1334"/>
      <c r="D4" s="1334"/>
      <c r="E4" s="1334"/>
      <c r="F4" s="1334"/>
      <c r="G4" s="1334"/>
      <c r="H4" s="1334"/>
      <c r="I4" s="1334"/>
      <c r="J4" s="1334"/>
      <c r="K4" s="1334"/>
      <c r="L4" s="1334"/>
      <c r="M4" s="1334"/>
      <c r="N4" s="1334"/>
      <c r="O4" s="1334"/>
    </row>
    <row r="5" spans="1:17" ht="11.1" customHeight="1">
      <c r="A5" s="1888" t="s">
        <v>255</v>
      </c>
      <c r="B5" s="1826" t="s">
        <v>2133</v>
      </c>
      <c r="C5" s="1889"/>
      <c r="D5" s="1826" t="s">
        <v>256</v>
      </c>
      <c r="E5" s="1889"/>
      <c r="F5" s="1826" t="s">
        <v>322</v>
      </c>
      <c r="G5" s="1889"/>
      <c r="H5" s="1826" t="s">
        <v>321</v>
      </c>
      <c r="I5" s="1889"/>
      <c r="J5" s="1826" t="s">
        <v>181</v>
      </c>
      <c r="K5" s="1889"/>
      <c r="L5" s="1826" t="s">
        <v>196</v>
      </c>
      <c r="M5" s="1889"/>
      <c r="N5" s="1826" t="s">
        <v>320</v>
      </c>
      <c r="O5" s="1890"/>
    </row>
    <row r="6" spans="1:17" ht="9.9499999999999993" customHeight="1">
      <c r="A6" s="1891"/>
      <c r="B6" s="1835"/>
      <c r="C6" s="1341"/>
      <c r="D6" s="1835"/>
      <c r="E6" s="1341"/>
      <c r="F6" s="1835"/>
      <c r="G6" s="1341"/>
      <c r="H6" s="1835"/>
      <c r="I6" s="1341"/>
      <c r="J6" s="1835"/>
      <c r="K6" s="1341"/>
      <c r="L6" s="1835"/>
      <c r="M6" s="1341"/>
      <c r="N6" s="1835"/>
      <c r="O6" s="1892"/>
    </row>
    <row r="7" spans="1:17" ht="11.1" customHeight="1">
      <c r="A7" s="1891"/>
      <c r="B7" s="1893" t="s">
        <v>319</v>
      </c>
      <c r="C7" s="1893" t="s">
        <v>318</v>
      </c>
      <c r="D7" s="1893" t="s">
        <v>319</v>
      </c>
      <c r="E7" s="1893" t="s">
        <v>318</v>
      </c>
      <c r="F7" s="1893" t="s">
        <v>319</v>
      </c>
      <c r="G7" s="1893" t="s">
        <v>318</v>
      </c>
      <c r="H7" s="1893" t="s">
        <v>319</v>
      </c>
      <c r="I7" s="1893" t="s">
        <v>318</v>
      </c>
      <c r="J7" s="1893" t="s">
        <v>319</v>
      </c>
      <c r="K7" s="1893" t="s">
        <v>318</v>
      </c>
      <c r="L7" s="1893" t="s">
        <v>319</v>
      </c>
      <c r="M7" s="1893" t="s">
        <v>318</v>
      </c>
      <c r="N7" s="1893" t="s">
        <v>319</v>
      </c>
      <c r="O7" s="1894" t="s">
        <v>318</v>
      </c>
    </row>
    <row r="8" spans="1:17" ht="9.9499999999999993" customHeight="1">
      <c r="A8" s="1895"/>
      <c r="B8" s="1896"/>
      <c r="C8" s="1896"/>
      <c r="D8" s="1896"/>
      <c r="E8" s="1896"/>
      <c r="F8" s="1896"/>
      <c r="G8" s="1896"/>
      <c r="H8" s="1896"/>
      <c r="I8" s="1896"/>
      <c r="J8" s="1896"/>
      <c r="K8" s="1896"/>
      <c r="L8" s="1896"/>
      <c r="M8" s="1896"/>
      <c r="N8" s="1896"/>
      <c r="O8" s="1342"/>
    </row>
    <row r="9" spans="1:17" ht="12.95" customHeight="1">
      <c r="A9" s="1843" t="s">
        <v>238</v>
      </c>
      <c r="B9" s="1844"/>
      <c r="C9" s="1844"/>
      <c r="D9" s="1844"/>
      <c r="E9" s="1844"/>
      <c r="F9" s="1844"/>
      <c r="G9" s="1844"/>
      <c r="H9" s="1844"/>
      <c r="I9" s="1844"/>
      <c r="J9" s="1844"/>
      <c r="K9" s="1844"/>
      <c r="L9" s="1844"/>
      <c r="M9" s="1844"/>
      <c r="N9" s="1844"/>
      <c r="O9" s="1897"/>
    </row>
    <row r="10" spans="1:17" ht="9" customHeight="1">
      <c r="A10" s="1898" t="s">
        <v>314</v>
      </c>
      <c r="B10" s="1847">
        <v>202.14699999999999</v>
      </c>
      <c r="C10" s="1847">
        <v>249.59399999999999</v>
      </c>
      <c r="D10" s="1847">
        <v>87.097999999999999</v>
      </c>
      <c r="E10" s="1847">
        <v>96.147000000000006</v>
      </c>
      <c r="F10" s="1847">
        <v>139.83600000000001</v>
      </c>
      <c r="G10" s="1847">
        <v>170.01</v>
      </c>
      <c r="H10" s="1847">
        <v>5.9829999999999997</v>
      </c>
      <c r="I10" s="1847">
        <v>5.431</v>
      </c>
      <c r="J10" s="1847">
        <v>222.251</v>
      </c>
      <c r="K10" s="1847">
        <v>160.44</v>
      </c>
      <c r="L10" s="1847">
        <v>52.85</v>
      </c>
      <c r="M10" s="1847">
        <v>43.408999999999999</v>
      </c>
      <c r="N10" s="1899">
        <v>710.16500000000008</v>
      </c>
      <c r="O10" s="1900">
        <v>725.03100000000006</v>
      </c>
      <c r="P10" s="1328"/>
    </row>
    <row r="11" spans="1:17" ht="9" customHeight="1">
      <c r="A11" s="1898" t="s">
        <v>313</v>
      </c>
      <c r="B11" s="1847">
        <v>229.387</v>
      </c>
      <c r="C11" s="1847">
        <v>290.952</v>
      </c>
      <c r="D11" s="1847">
        <v>104.82</v>
      </c>
      <c r="E11" s="1847">
        <v>97.722999999999999</v>
      </c>
      <c r="F11" s="1847">
        <v>155.55699999999999</v>
      </c>
      <c r="G11" s="1847">
        <v>177.792</v>
      </c>
      <c r="H11" s="1847">
        <v>5.51</v>
      </c>
      <c r="I11" s="1847">
        <v>4.7889999999999997</v>
      </c>
      <c r="J11" s="1847">
        <v>193.83699999999999</v>
      </c>
      <c r="K11" s="1847">
        <v>178.32599999999999</v>
      </c>
      <c r="L11" s="1847">
        <v>62.783999999999999</v>
      </c>
      <c r="M11" s="1847">
        <v>44.405999999999999</v>
      </c>
      <c r="N11" s="1899">
        <v>751.89499999999998</v>
      </c>
      <c r="O11" s="1900">
        <v>793.98799999999994</v>
      </c>
    </row>
    <row r="12" spans="1:17" ht="9" customHeight="1">
      <c r="A12" s="1898" t="s">
        <v>312</v>
      </c>
      <c r="B12" s="1847">
        <v>242.56200000000001</v>
      </c>
      <c r="C12" s="1847">
        <v>264.38600000000002</v>
      </c>
      <c r="D12" s="1847">
        <v>104.584</v>
      </c>
      <c r="E12" s="1847">
        <v>93.653000000000006</v>
      </c>
      <c r="F12" s="1847">
        <v>169.93199999999999</v>
      </c>
      <c r="G12" s="1847">
        <v>157.85900000000001</v>
      </c>
      <c r="H12" s="1847">
        <v>5.7949999999999999</v>
      </c>
      <c r="I12" s="1847">
        <v>4.5119999999999996</v>
      </c>
      <c r="J12" s="1847">
        <v>173.374</v>
      </c>
      <c r="K12" s="1847">
        <v>168.32</v>
      </c>
      <c r="L12" s="1847">
        <v>60.822000000000003</v>
      </c>
      <c r="M12" s="1847">
        <v>41.68</v>
      </c>
      <c r="N12" s="1899">
        <v>757.06899999999996</v>
      </c>
      <c r="O12" s="1900">
        <v>730.41</v>
      </c>
    </row>
    <row r="13" spans="1:17" ht="9" customHeight="1">
      <c r="A13" s="1898" t="s">
        <v>311</v>
      </c>
      <c r="B13" s="1847">
        <v>221.15700000000001</v>
      </c>
      <c r="C13" s="1847">
        <v>277.36399999999998</v>
      </c>
      <c r="D13" s="1847">
        <v>104.005</v>
      </c>
      <c r="E13" s="1847">
        <v>96.906000000000006</v>
      </c>
      <c r="F13" s="1847">
        <v>149.30799999999999</v>
      </c>
      <c r="G13" s="1847">
        <v>157.40799999999999</v>
      </c>
      <c r="H13" s="1847">
        <v>5.577</v>
      </c>
      <c r="I13" s="1847">
        <v>4.0890000000000004</v>
      </c>
      <c r="J13" s="1847">
        <v>169.74600000000001</v>
      </c>
      <c r="K13" s="1847">
        <v>165.52600000000001</v>
      </c>
      <c r="L13" s="1847">
        <v>57.302</v>
      </c>
      <c r="M13" s="1847">
        <v>40.345999999999997</v>
      </c>
      <c r="N13" s="1899">
        <v>707.09500000000003</v>
      </c>
      <c r="O13" s="1900">
        <v>741.63900000000012</v>
      </c>
    </row>
    <row r="14" spans="1:17" ht="9" customHeight="1">
      <c r="A14" s="1898" t="s">
        <v>310</v>
      </c>
      <c r="B14" s="1847">
        <v>246.363</v>
      </c>
      <c r="C14" s="1847">
        <v>285.53399999999999</v>
      </c>
      <c r="D14" s="1847">
        <v>105.205</v>
      </c>
      <c r="E14" s="1847">
        <v>95.123000000000005</v>
      </c>
      <c r="F14" s="1847">
        <v>153.273</v>
      </c>
      <c r="G14" s="1847">
        <v>157.09</v>
      </c>
      <c r="H14" s="1847">
        <v>5.8940000000000001</v>
      </c>
      <c r="I14" s="1847">
        <v>3.2120000000000002</v>
      </c>
      <c r="J14" s="1847">
        <v>171.51</v>
      </c>
      <c r="K14" s="1847">
        <v>170.21</v>
      </c>
      <c r="L14" s="1847">
        <v>56.536999999999999</v>
      </c>
      <c r="M14" s="1847">
        <v>39.593000000000004</v>
      </c>
      <c r="N14" s="1899">
        <v>738.78200000000004</v>
      </c>
      <c r="O14" s="1900">
        <v>750.76199999999994</v>
      </c>
    </row>
    <row r="15" spans="1:17" ht="9" customHeight="1">
      <c r="A15" s="1898" t="s">
        <v>317</v>
      </c>
      <c r="B15" s="1847">
        <v>235.39400000000001</v>
      </c>
      <c r="C15" s="1847">
        <v>0</v>
      </c>
      <c r="D15" s="1847">
        <v>109.773</v>
      </c>
      <c r="E15" s="1847">
        <v>0</v>
      </c>
      <c r="F15" s="1847">
        <v>154.69200000000001</v>
      </c>
      <c r="G15" s="1847">
        <v>0</v>
      </c>
      <c r="H15" s="1847">
        <v>6.1180000000000003</v>
      </c>
      <c r="I15" s="1847">
        <v>0</v>
      </c>
      <c r="J15" s="1847">
        <v>179.06299999999999</v>
      </c>
      <c r="K15" s="1847">
        <v>0</v>
      </c>
      <c r="L15" s="1847">
        <v>49.645000000000003</v>
      </c>
      <c r="M15" s="1847">
        <v>0</v>
      </c>
      <c r="N15" s="1899">
        <v>734.68499999999995</v>
      </c>
      <c r="O15" s="1900">
        <v>0</v>
      </c>
      <c r="P15" s="1328"/>
      <c r="Q15" s="484"/>
    </row>
    <row r="16" spans="1:17" ht="9" customHeight="1">
      <c r="A16" s="1898" t="s">
        <v>2134</v>
      </c>
      <c r="B16" s="1847">
        <v>224.953</v>
      </c>
      <c r="C16" s="1847">
        <v>0</v>
      </c>
      <c r="D16" s="1847">
        <v>102.611</v>
      </c>
      <c r="E16" s="1847">
        <v>0</v>
      </c>
      <c r="F16" s="1847">
        <v>152.82900000000001</v>
      </c>
      <c r="G16" s="1847">
        <v>0</v>
      </c>
      <c r="H16" s="1847">
        <v>5.7309999999999999</v>
      </c>
      <c r="I16" s="1847">
        <v>0</v>
      </c>
      <c r="J16" s="1847">
        <v>171.64099999999999</v>
      </c>
      <c r="K16" s="1847">
        <v>0</v>
      </c>
      <c r="L16" s="1847">
        <v>45.19</v>
      </c>
      <c r="M16" s="1847">
        <v>0</v>
      </c>
      <c r="N16" s="1899">
        <v>702.95499999999993</v>
      </c>
      <c r="O16" s="1900">
        <v>0</v>
      </c>
      <c r="Q16" s="1885"/>
    </row>
    <row r="17" spans="1:17" ht="9" customHeight="1">
      <c r="A17" s="1898" t="s">
        <v>316</v>
      </c>
      <c r="B17" s="1847">
        <v>215.66399999999999</v>
      </c>
      <c r="C17" s="1847">
        <v>0</v>
      </c>
      <c r="D17" s="1847">
        <v>98.69</v>
      </c>
      <c r="E17" s="1847">
        <v>0</v>
      </c>
      <c r="F17" s="1847">
        <v>152.518</v>
      </c>
      <c r="G17" s="1847">
        <v>0</v>
      </c>
      <c r="H17" s="1847">
        <v>4.8760000000000003</v>
      </c>
      <c r="I17" s="1847">
        <v>0</v>
      </c>
      <c r="J17" s="1847">
        <v>167.398</v>
      </c>
      <c r="K17" s="1847">
        <v>0</v>
      </c>
      <c r="L17" s="1847">
        <v>43.167999999999999</v>
      </c>
      <c r="M17" s="1847">
        <v>0</v>
      </c>
      <c r="N17" s="1899">
        <v>682.31399999999996</v>
      </c>
      <c r="O17" s="1900">
        <v>0</v>
      </c>
      <c r="Q17" s="1885"/>
    </row>
    <row r="18" spans="1:17" ht="9" customHeight="1">
      <c r="A18" s="1898" t="s">
        <v>315</v>
      </c>
      <c r="B18" s="1847">
        <v>243.97300000000001</v>
      </c>
      <c r="C18" s="1847">
        <v>0</v>
      </c>
      <c r="D18" s="1847">
        <v>110.14100000000001</v>
      </c>
      <c r="E18" s="1847">
        <v>0</v>
      </c>
      <c r="F18" s="1847">
        <v>168.80799999999999</v>
      </c>
      <c r="G18" s="1847">
        <v>0</v>
      </c>
      <c r="H18" s="1847">
        <v>6.1760000000000002</v>
      </c>
      <c r="I18" s="1847">
        <v>0</v>
      </c>
      <c r="J18" s="1847">
        <v>180.92500000000001</v>
      </c>
      <c r="K18" s="1847">
        <v>0</v>
      </c>
      <c r="L18" s="1847">
        <v>49.845999999999997</v>
      </c>
      <c r="M18" s="1847">
        <v>0</v>
      </c>
      <c r="N18" s="1899">
        <v>759.86900000000014</v>
      </c>
      <c r="O18" s="1900">
        <v>0</v>
      </c>
      <c r="Q18" s="1885"/>
    </row>
    <row r="19" spans="1:17" ht="9" customHeight="1">
      <c r="A19" s="1898" t="s">
        <v>2135</v>
      </c>
      <c r="B19" s="1847">
        <v>244.08799999999999</v>
      </c>
      <c r="C19" s="1847">
        <v>0</v>
      </c>
      <c r="D19" s="1847">
        <v>102.819</v>
      </c>
      <c r="E19" s="1847">
        <v>0</v>
      </c>
      <c r="F19" s="1847">
        <v>154.19800000000001</v>
      </c>
      <c r="G19" s="1847">
        <v>0</v>
      </c>
      <c r="H19" s="1847">
        <v>5.4359999999999999</v>
      </c>
      <c r="I19" s="1847">
        <v>0</v>
      </c>
      <c r="J19" s="1847">
        <v>160.58699999999999</v>
      </c>
      <c r="K19" s="1847">
        <v>0</v>
      </c>
      <c r="L19" s="1847">
        <v>47.317999999999998</v>
      </c>
      <c r="M19" s="1847">
        <v>0</v>
      </c>
      <c r="N19" s="1899">
        <v>714.44599999999991</v>
      </c>
      <c r="O19" s="1900">
        <v>0</v>
      </c>
      <c r="P19" s="1847"/>
      <c r="Q19" s="1328"/>
    </row>
    <row r="20" spans="1:17" ht="9" customHeight="1">
      <c r="A20" s="1898" t="s">
        <v>305</v>
      </c>
      <c r="B20" s="1847">
        <v>257.279</v>
      </c>
      <c r="C20" s="1847">
        <v>0</v>
      </c>
      <c r="D20" s="1847">
        <v>108.36199999999999</v>
      </c>
      <c r="E20" s="1847">
        <v>0</v>
      </c>
      <c r="F20" s="1847">
        <v>161.874</v>
      </c>
      <c r="G20" s="1847">
        <v>0</v>
      </c>
      <c r="H20" s="1847">
        <v>6.0529999999999999</v>
      </c>
      <c r="I20" s="1847">
        <v>0</v>
      </c>
      <c r="J20" s="1847">
        <v>167.429</v>
      </c>
      <c r="K20" s="1847">
        <v>0</v>
      </c>
      <c r="L20" s="1847">
        <v>49.85</v>
      </c>
      <c r="M20" s="1847">
        <v>0</v>
      </c>
      <c r="N20" s="1899">
        <v>750.84699999999998</v>
      </c>
      <c r="O20" s="1900">
        <v>0</v>
      </c>
      <c r="P20" s="1847"/>
      <c r="Q20" s="1328"/>
    </row>
    <row r="21" spans="1:17" ht="9" customHeight="1">
      <c r="A21" s="1901" t="s">
        <v>304</v>
      </c>
      <c r="B21" s="1902">
        <v>267.70400000000001</v>
      </c>
      <c r="C21" s="1902">
        <v>0</v>
      </c>
      <c r="D21" s="1902">
        <v>104.081</v>
      </c>
      <c r="E21" s="1902">
        <v>0</v>
      </c>
      <c r="F21" s="1902">
        <v>158.364</v>
      </c>
      <c r="G21" s="1902">
        <v>0</v>
      </c>
      <c r="H21" s="1902">
        <v>5.1109999999999998</v>
      </c>
      <c r="I21" s="1902">
        <v>0</v>
      </c>
      <c r="J21" s="1902">
        <v>176.38399999999999</v>
      </c>
      <c r="K21" s="1902">
        <v>0</v>
      </c>
      <c r="L21" s="1902">
        <v>49.421999999999997</v>
      </c>
      <c r="M21" s="1902">
        <v>0</v>
      </c>
      <c r="N21" s="1903">
        <v>761.06600000000003</v>
      </c>
      <c r="O21" s="1904">
        <v>0</v>
      </c>
      <c r="P21" s="1847"/>
      <c r="Q21" s="1328"/>
    </row>
    <row r="22" spans="1:17" ht="9" customHeight="1">
      <c r="A22" s="1905" t="s">
        <v>202</v>
      </c>
      <c r="B22" s="1906">
        <v>1141.616</v>
      </c>
      <c r="C22" s="1858">
        <v>1367.83</v>
      </c>
      <c r="D22" s="1906">
        <v>505.71199999999999</v>
      </c>
      <c r="E22" s="1858">
        <v>479.55200000000002</v>
      </c>
      <c r="F22" s="1906">
        <v>767.90600000000006</v>
      </c>
      <c r="G22" s="1858">
        <v>820.15900000000011</v>
      </c>
      <c r="H22" s="1906">
        <v>28.758999999999993</v>
      </c>
      <c r="I22" s="1858">
        <v>22.032999999999998</v>
      </c>
      <c r="J22" s="1906">
        <v>930.71799999999996</v>
      </c>
      <c r="K22" s="1858">
        <v>842.822</v>
      </c>
      <c r="L22" s="1906">
        <v>290.29500000000002</v>
      </c>
      <c r="M22" s="1858">
        <v>209.43400000000003</v>
      </c>
      <c r="N22" s="1906">
        <v>3665.0060000000003</v>
      </c>
      <c r="O22" s="1907">
        <v>3741.83</v>
      </c>
      <c r="P22" s="1881"/>
      <c r="Q22" s="1882"/>
    </row>
    <row r="23" spans="1:17" ht="12.95" customHeight="1">
      <c r="A23" s="1843" t="s">
        <v>237</v>
      </c>
      <c r="B23" s="1844"/>
      <c r="C23" s="1844"/>
      <c r="D23" s="1844"/>
      <c r="E23" s="1844"/>
      <c r="F23" s="1844"/>
      <c r="G23" s="1844"/>
      <c r="H23" s="1844"/>
      <c r="I23" s="1844"/>
      <c r="J23" s="1844"/>
      <c r="K23" s="1844"/>
      <c r="L23" s="1844"/>
      <c r="M23" s="1844"/>
      <c r="N23" s="1844"/>
      <c r="O23" s="1897"/>
      <c r="Q23" s="1882"/>
    </row>
    <row r="24" spans="1:17" ht="9" customHeight="1">
      <c r="A24" s="1908" t="s">
        <v>24</v>
      </c>
      <c r="B24" s="1847">
        <v>55.886000000000003</v>
      </c>
      <c r="C24" s="1847">
        <v>71.37</v>
      </c>
      <c r="D24" s="1847">
        <v>6.0030000000000001</v>
      </c>
      <c r="E24" s="1847">
        <v>6.1820000000000004</v>
      </c>
      <c r="F24" s="1847">
        <v>20.117999999999999</v>
      </c>
      <c r="G24" s="1847">
        <v>18.548999999999999</v>
      </c>
      <c r="H24" s="1847">
        <v>2.2090000000000001</v>
      </c>
      <c r="I24" s="1847">
        <v>1.5609999999999999</v>
      </c>
      <c r="J24" s="1847">
        <v>50.735999999999997</v>
      </c>
      <c r="K24" s="1847">
        <v>37.142000000000003</v>
      </c>
      <c r="L24" s="1847">
        <v>4.3869999999999996</v>
      </c>
      <c r="M24" s="1847">
        <v>4</v>
      </c>
      <c r="N24" s="1847">
        <v>139.339</v>
      </c>
      <c r="O24" s="1849">
        <v>138.804</v>
      </c>
    </row>
    <row r="25" spans="1:17" ht="9" customHeight="1">
      <c r="A25" s="1908" t="s">
        <v>225</v>
      </c>
      <c r="B25" s="1847">
        <v>62.156999999999996</v>
      </c>
      <c r="C25" s="1847">
        <v>76.534999999999997</v>
      </c>
      <c r="D25" s="1847">
        <v>7.9669999999999996</v>
      </c>
      <c r="E25" s="1847">
        <v>5.9390000000000001</v>
      </c>
      <c r="F25" s="1847">
        <v>21.744</v>
      </c>
      <c r="G25" s="1847">
        <v>20.439</v>
      </c>
      <c r="H25" s="1847">
        <v>2.331</v>
      </c>
      <c r="I25" s="1847">
        <v>1.802</v>
      </c>
      <c r="J25" s="1847">
        <v>48.823</v>
      </c>
      <c r="K25" s="1847">
        <v>40.94</v>
      </c>
      <c r="L25" s="1847">
        <v>5.415</v>
      </c>
      <c r="M25" s="1847">
        <v>4.7629999999999999</v>
      </c>
      <c r="N25" s="1847">
        <v>148.43699999999998</v>
      </c>
      <c r="O25" s="1849">
        <v>150.41799999999998</v>
      </c>
    </row>
    <row r="26" spans="1:17" ht="9" customHeight="1">
      <c r="A26" s="1908" t="s">
        <v>3</v>
      </c>
      <c r="B26" s="1847">
        <v>64.453000000000003</v>
      </c>
      <c r="C26" s="1847">
        <v>68.397000000000006</v>
      </c>
      <c r="D26" s="1847">
        <v>7.1310000000000002</v>
      </c>
      <c r="E26" s="1847">
        <v>6.16</v>
      </c>
      <c r="F26" s="1847">
        <v>21.335999999999999</v>
      </c>
      <c r="G26" s="1847">
        <v>19.471</v>
      </c>
      <c r="H26" s="1847">
        <v>2.0350000000000001</v>
      </c>
      <c r="I26" s="1847">
        <v>1.889</v>
      </c>
      <c r="J26" s="1847">
        <v>44.201999999999998</v>
      </c>
      <c r="K26" s="1847">
        <v>36.058</v>
      </c>
      <c r="L26" s="1847">
        <v>5.5540000000000003</v>
      </c>
      <c r="M26" s="1847">
        <v>4.0679999999999996</v>
      </c>
      <c r="N26" s="1847">
        <v>144.71099999999998</v>
      </c>
      <c r="O26" s="1849">
        <v>136.04300000000001</v>
      </c>
    </row>
    <row r="27" spans="1:17" ht="9" customHeight="1">
      <c r="A27" s="1898" t="s">
        <v>311</v>
      </c>
      <c r="B27" s="1847">
        <v>57.908000000000001</v>
      </c>
      <c r="C27" s="1847">
        <v>73.978999999999999</v>
      </c>
      <c r="D27" s="1847">
        <v>6.8929999999999998</v>
      </c>
      <c r="E27" s="1847">
        <v>6.6310000000000002</v>
      </c>
      <c r="F27" s="1847">
        <v>19.227</v>
      </c>
      <c r="G27" s="1847">
        <v>19.631</v>
      </c>
      <c r="H27" s="1847">
        <v>1.873</v>
      </c>
      <c r="I27" s="1847">
        <v>1.5589999999999999</v>
      </c>
      <c r="J27" s="1847">
        <v>42.908999999999999</v>
      </c>
      <c r="K27" s="1847">
        <v>36.552999999999997</v>
      </c>
      <c r="L27" s="1847">
        <v>5.2930000000000001</v>
      </c>
      <c r="M27" s="1847">
        <v>4.3949999999999996</v>
      </c>
      <c r="N27" s="1847">
        <v>134.10300000000001</v>
      </c>
      <c r="O27" s="1849">
        <v>142.74800000000002</v>
      </c>
    </row>
    <row r="28" spans="1:17" ht="9" customHeight="1">
      <c r="A28" s="1898" t="s">
        <v>310</v>
      </c>
      <c r="B28" s="1847">
        <v>61.101999999999997</v>
      </c>
      <c r="C28" s="1847">
        <v>76.06</v>
      </c>
      <c r="D28" s="1847">
        <v>6.8929999999999998</v>
      </c>
      <c r="E28" s="1847">
        <v>6.234</v>
      </c>
      <c r="F28" s="1847">
        <v>20.393999999999998</v>
      </c>
      <c r="G28" s="1847">
        <v>19.751000000000001</v>
      </c>
      <c r="H28" s="1847">
        <v>1.82</v>
      </c>
      <c r="I28" s="1847">
        <v>1.21</v>
      </c>
      <c r="J28" s="1847">
        <v>44.3</v>
      </c>
      <c r="K28" s="1847">
        <v>38.140999999999998</v>
      </c>
      <c r="L28" s="1847">
        <v>5.133</v>
      </c>
      <c r="M28" s="1847">
        <v>4.9710000000000001</v>
      </c>
      <c r="N28" s="1847">
        <v>139.64199999999997</v>
      </c>
      <c r="O28" s="1849">
        <v>146.36699999999999</v>
      </c>
    </row>
    <row r="29" spans="1:17" ht="9" customHeight="1">
      <c r="A29" s="1898" t="s">
        <v>2136</v>
      </c>
      <c r="B29" s="1847">
        <v>62.098999999999997</v>
      </c>
      <c r="C29" s="1847">
        <v>0</v>
      </c>
      <c r="D29" s="1847">
        <v>8.3840000000000003</v>
      </c>
      <c r="E29" s="1847">
        <v>0</v>
      </c>
      <c r="F29" s="1847">
        <v>21.138999999999999</v>
      </c>
      <c r="G29" s="1847">
        <v>0</v>
      </c>
      <c r="H29" s="1847">
        <v>2.1269999999999998</v>
      </c>
      <c r="I29" s="1847">
        <v>0</v>
      </c>
      <c r="J29" s="1847">
        <v>46.209000000000003</v>
      </c>
      <c r="K29" s="1847">
        <v>0</v>
      </c>
      <c r="L29" s="1847">
        <v>5.0869999999999997</v>
      </c>
      <c r="M29" s="1847">
        <v>0</v>
      </c>
      <c r="N29" s="1847">
        <v>145.04499999999999</v>
      </c>
      <c r="O29" s="1849">
        <v>0</v>
      </c>
    </row>
    <row r="30" spans="1:17" ht="9" customHeight="1">
      <c r="A30" s="1908" t="s">
        <v>258</v>
      </c>
      <c r="B30" s="1847">
        <v>56.957999999999998</v>
      </c>
      <c r="C30" s="1847">
        <v>0</v>
      </c>
      <c r="D30" s="1847">
        <v>7.4809999999999999</v>
      </c>
      <c r="E30" s="1847">
        <v>0</v>
      </c>
      <c r="F30" s="1847">
        <v>20.859000000000002</v>
      </c>
      <c r="G30" s="1847">
        <v>0</v>
      </c>
      <c r="H30" s="1847">
        <v>1.9910000000000001</v>
      </c>
      <c r="I30" s="1847">
        <v>0</v>
      </c>
      <c r="J30" s="1847">
        <v>44.676000000000002</v>
      </c>
      <c r="K30" s="1847">
        <v>0</v>
      </c>
      <c r="L30" s="1847">
        <v>4.9459999999999997</v>
      </c>
      <c r="M30" s="1847">
        <v>0</v>
      </c>
      <c r="N30" s="1847">
        <v>136.911</v>
      </c>
      <c r="O30" s="1849">
        <v>0</v>
      </c>
    </row>
    <row r="31" spans="1:17" ht="9" customHeight="1">
      <c r="A31" s="1908" t="s">
        <v>221</v>
      </c>
      <c r="B31" s="1847">
        <v>55.643999999999998</v>
      </c>
      <c r="C31" s="1847">
        <v>0</v>
      </c>
      <c r="D31" s="1847">
        <v>7.2990000000000004</v>
      </c>
      <c r="E31" s="1847">
        <v>0</v>
      </c>
      <c r="F31" s="1847">
        <v>19.009</v>
      </c>
      <c r="G31" s="1847">
        <v>0</v>
      </c>
      <c r="H31" s="1847">
        <v>1.78</v>
      </c>
      <c r="I31" s="1847">
        <v>0</v>
      </c>
      <c r="J31" s="1847">
        <v>41.96</v>
      </c>
      <c r="K31" s="1847">
        <v>0</v>
      </c>
      <c r="L31" s="1847">
        <v>4.5</v>
      </c>
      <c r="M31" s="1847">
        <v>0</v>
      </c>
      <c r="N31" s="1847">
        <v>130.19200000000001</v>
      </c>
      <c r="O31" s="1849">
        <v>0</v>
      </c>
    </row>
    <row r="32" spans="1:17" ht="9" customHeight="1">
      <c r="A32" s="1908" t="s">
        <v>1</v>
      </c>
      <c r="B32" s="1847">
        <v>68.191999999999993</v>
      </c>
      <c r="C32" s="1847">
        <v>0</v>
      </c>
      <c r="D32" s="1847">
        <v>7.7430000000000003</v>
      </c>
      <c r="E32" s="1847">
        <v>0</v>
      </c>
      <c r="F32" s="1847">
        <v>20.942</v>
      </c>
      <c r="G32" s="1847">
        <v>0</v>
      </c>
      <c r="H32" s="1847">
        <v>1.98</v>
      </c>
      <c r="I32" s="1847">
        <v>0</v>
      </c>
      <c r="J32" s="1847">
        <v>46.167999999999999</v>
      </c>
      <c r="K32" s="1847">
        <v>0</v>
      </c>
      <c r="L32" s="1847">
        <v>4.9039999999999999</v>
      </c>
      <c r="M32" s="1847">
        <v>0</v>
      </c>
      <c r="N32" s="1847">
        <v>149.92899999999997</v>
      </c>
      <c r="O32" s="1849">
        <v>0</v>
      </c>
    </row>
    <row r="33" spans="1:20" ht="9" customHeight="1">
      <c r="A33" s="1908" t="s">
        <v>16</v>
      </c>
      <c r="B33" s="1847">
        <v>65.126000000000005</v>
      </c>
      <c r="C33" s="1847">
        <v>0</v>
      </c>
      <c r="D33" s="1847">
        <v>6.7220000000000004</v>
      </c>
      <c r="E33" s="1847">
        <v>0</v>
      </c>
      <c r="F33" s="1847">
        <v>18.510000000000002</v>
      </c>
      <c r="G33" s="1847">
        <v>0</v>
      </c>
      <c r="H33" s="1847">
        <v>1.9470000000000001</v>
      </c>
      <c r="I33" s="1847">
        <v>0</v>
      </c>
      <c r="J33" s="1847">
        <v>37.543999999999997</v>
      </c>
      <c r="K33" s="1847">
        <v>0</v>
      </c>
      <c r="L33" s="1847">
        <v>4.4720000000000004</v>
      </c>
      <c r="M33" s="1847">
        <v>0</v>
      </c>
      <c r="N33" s="1847">
        <v>134.321</v>
      </c>
      <c r="O33" s="1849">
        <v>0</v>
      </c>
    </row>
    <row r="34" spans="1:20" ht="9" customHeight="1">
      <c r="A34" s="1908" t="s">
        <v>15</v>
      </c>
      <c r="B34" s="1847">
        <v>73.242000000000004</v>
      </c>
      <c r="C34" s="1847">
        <v>0</v>
      </c>
      <c r="D34" s="1847">
        <v>6.8010000000000002</v>
      </c>
      <c r="E34" s="1847">
        <v>0</v>
      </c>
      <c r="F34" s="1847">
        <v>20.154</v>
      </c>
      <c r="G34" s="1847">
        <v>0</v>
      </c>
      <c r="H34" s="1847">
        <v>2.073</v>
      </c>
      <c r="I34" s="1847">
        <v>0</v>
      </c>
      <c r="J34" s="1847">
        <v>40.987000000000002</v>
      </c>
      <c r="K34" s="1847">
        <v>0</v>
      </c>
      <c r="L34" s="1847">
        <v>4.6399999999999997</v>
      </c>
      <c r="M34" s="1847">
        <v>0</v>
      </c>
      <c r="N34" s="1847">
        <v>147.89699999999999</v>
      </c>
      <c r="O34" s="1849">
        <v>0</v>
      </c>
    </row>
    <row r="35" spans="1:20" ht="9" customHeight="1">
      <c r="A35" s="1898" t="s">
        <v>304</v>
      </c>
      <c r="B35" s="1847">
        <v>74</v>
      </c>
      <c r="C35" s="1847">
        <v>0</v>
      </c>
      <c r="D35" s="1847">
        <v>6.827</v>
      </c>
      <c r="E35" s="1847">
        <v>0</v>
      </c>
      <c r="F35" s="1847">
        <v>19.521000000000001</v>
      </c>
      <c r="G35" s="1847">
        <v>0</v>
      </c>
      <c r="H35" s="1847">
        <v>2.1469999999999998</v>
      </c>
      <c r="I35" s="1847">
        <v>0</v>
      </c>
      <c r="J35" s="1847">
        <v>40.576000000000001</v>
      </c>
      <c r="K35" s="1847">
        <v>0</v>
      </c>
      <c r="L35" s="1847">
        <v>4.157</v>
      </c>
      <c r="M35" s="1847">
        <v>0</v>
      </c>
      <c r="N35" s="1847">
        <v>147.22800000000001</v>
      </c>
      <c r="O35" s="1849">
        <v>0</v>
      </c>
    </row>
    <row r="36" spans="1:20" ht="9" customHeight="1">
      <c r="A36" s="1905" t="s">
        <v>202</v>
      </c>
      <c r="B36" s="1906">
        <v>301.50599999999997</v>
      </c>
      <c r="C36" s="1858">
        <v>366.34100000000001</v>
      </c>
      <c r="D36" s="1906">
        <v>34.887</v>
      </c>
      <c r="E36" s="1858">
        <v>31.146000000000001</v>
      </c>
      <c r="F36" s="1906">
        <v>102.81899999999999</v>
      </c>
      <c r="G36" s="1858">
        <v>97.841000000000008</v>
      </c>
      <c r="H36" s="1906">
        <v>10.268000000000001</v>
      </c>
      <c r="I36" s="1858">
        <v>8.0210000000000008</v>
      </c>
      <c r="J36" s="1906">
        <v>230.96999999999997</v>
      </c>
      <c r="K36" s="1858">
        <v>188.83399999999997</v>
      </c>
      <c r="L36" s="1906">
        <v>25.782</v>
      </c>
      <c r="M36" s="1858">
        <v>22.196999999999999</v>
      </c>
      <c r="N36" s="1906">
        <v>706.23199999999986</v>
      </c>
      <c r="O36" s="1907">
        <v>714.38</v>
      </c>
      <c r="S36" s="484"/>
      <c r="T36" s="484"/>
    </row>
    <row r="37" spans="1:20" ht="12.95" customHeight="1">
      <c r="A37" s="1909" t="s">
        <v>27</v>
      </c>
      <c r="B37" s="1844"/>
      <c r="C37" s="1844"/>
      <c r="D37" s="1844"/>
      <c r="E37" s="1844"/>
      <c r="F37" s="1844"/>
      <c r="G37" s="1844"/>
      <c r="H37" s="1844"/>
      <c r="I37" s="1844"/>
      <c r="J37" s="1844"/>
      <c r="K37" s="1844"/>
      <c r="L37" s="1844"/>
      <c r="M37" s="1844"/>
      <c r="N37" s="1844"/>
      <c r="O37" s="1897"/>
      <c r="S37" s="484"/>
      <c r="T37" s="484"/>
    </row>
    <row r="38" spans="1:20" ht="9" customHeight="1">
      <c r="A38" s="1898" t="s">
        <v>314</v>
      </c>
      <c r="B38" s="1847">
        <v>258.03300000000002</v>
      </c>
      <c r="C38" s="1847">
        <v>320.964</v>
      </c>
      <c r="D38" s="1847">
        <v>93.100999999999999</v>
      </c>
      <c r="E38" s="1847">
        <v>102.32899999999999</v>
      </c>
      <c r="F38" s="1847">
        <v>159.95400000000001</v>
      </c>
      <c r="G38" s="1847">
        <v>188.559</v>
      </c>
      <c r="H38" s="1847">
        <v>8.1920000000000002</v>
      </c>
      <c r="I38" s="1847">
        <v>6.992</v>
      </c>
      <c r="J38" s="1847">
        <v>272.98700000000002</v>
      </c>
      <c r="K38" s="1847">
        <v>197.58199999999999</v>
      </c>
      <c r="L38" s="1847">
        <v>57.237000000000002</v>
      </c>
      <c r="M38" s="1847">
        <v>47.408999999999999</v>
      </c>
      <c r="N38" s="1847">
        <v>849.50400000000002</v>
      </c>
      <c r="O38" s="1849">
        <v>863.83499999999992</v>
      </c>
      <c r="P38" s="1328"/>
    </row>
    <row r="39" spans="1:20" ht="9" customHeight="1">
      <c r="A39" s="1898" t="s">
        <v>313</v>
      </c>
      <c r="B39" s="1847">
        <v>291.54399999999998</v>
      </c>
      <c r="C39" s="1847">
        <v>367.48700000000002</v>
      </c>
      <c r="D39" s="1847">
        <v>112.78700000000001</v>
      </c>
      <c r="E39" s="1847">
        <v>103.66200000000001</v>
      </c>
      <c r="F39" s="1847">
        <v>177.30099999999999</v>
      </c>
      <c r="G39" s="1847">
        <v>198.23099999999999</v>
      </c>
      <c r="H39" s="1847">
        <v>7.8410000000000002</v>
      </c>
      <c r="I39" s="1847">
        <v>6.5910000000000002</v>
      </c>
      <c r="J39" s="1847">
        <v>242.66</v>
      </c>
      <c r="K39" s="1847">
        <v>219.26599999999999</v>
      </c>
      <c r="L39" s="1847">
        <v>68.198999999999998</v>
      </c>
      <c r="M39" s="1847">
        <v>49.168999999999997</v>
      </c>
      <c r="N39" s="1847">
        <v>900.33199999999999</v>
      </c>
      <c r="O39" s="1849">
        <v>944.40599999999995</v>
      </c>
    </row>
    <row r="40" spans="1:20" ht="9" customHeight="1">
      <c r="A40" s="1898" t="s">
        <v>312</v>
      </c>
      <c r="B40" s="1847">
        <v>307.01499999999999</v>
      </c>
      <c r="C40" s="1847">
        <v>332.78300000000002</v>
      </c>
      <c r="D40" s="1847">
        <v>111.715</v>
      </c>
      <c r="E40" s="1847">
        <v>99.813000000000002</v>
      </c>
      <c r="F40" s="1847">
        <v>191.268</v>
      </c>
      <c r="G40" s="1847">
        <v>177.33</v>
      </c>
      <c r="H40" s="1847">
        <v>7.83</v>
      </c>
      <c r="I40" s="1847">
        <v>6.4009999999999998</v>
      </c>
      <c r="J40" s="1847">
        <v>217.57599999999999</v>
      </c>
      <c r="K40" s="1847">
        <v>204.37799999999999</v>
      </c>
      <c r="L40" s="1847">
        <v>66.376000000000005</v>
      </c>
      <c r="M40" s="1847">
        <v>45.747999999999998</v>
      </c>
      <c r="N40" s="1847">
        <v>901.78000000000009</v>
      </c>
      <c r="O40" s="1849">
        <v>866.45299999999997</v>
      </c>
      <c r="P40" s="1328"/>
    </row>
    <row r="41" spans="1:20" ht="9" customHeight="1">
      <c r="A41" s="1898" t="s">
        <v>311</v>
      </c>
      <c r="B41" s="1847">
        <v>279.065</v>
      </c>
      <c r="C41" s="1847">
        <v>351.34300000000002</v>
      </c>
      <c r="D41" s="1847">
        <v>111.104</v>
      </c>
      <c r="E41" s="1847">
        <v>103.53700000000001</v>
      </c>
      <c r="F41" s="1847">
        <v>168.535</v>
      </c>
      <c r="G41" s="1847">
        <v>177.03899999999999</v>
      </c>
      <c r="H41" s="1847">
        <v>7.45</v>
      </c>
      <c r="I41" s="1847">
        <v>5.6479999999999997</v>
      </c>
      <c r="J41" s="1847">
        <v>212.655</v>
      </c>
      <c r="K41" s="1847">
        <v>202.07900000000001</v>
      </c>
      <c r="L41" s="1847">
        <v>62.594999999999999</v>
      </c>
      <c r="M41" s="1847">
        <v>44.741</v>
      </c>
      <c r="N41" s="1847">
        <v>841.404</v>
      </c>
      <c r="O41" s="1849">
        <v>884.38699999999994</v>
      </c>
    </row>
    <row r="42" spans="1:20" ht="9" customHeight="1">
      <c r="A42" s="1898" t="s">
        <v>310</v>
      </c>
      <c r="B42" s="1847">
        <v>307.46499999999997</v>
      </c>
      <c r="C42" s="1847">
        <v>361.59399999999999</v>
      </c>
      <c r="D42" s="1847">
        <v>112.098</v>
      </c>
      <c r="E42" s="1847">
        <v>101.357</v>
      </c>
      <c r="F42" s="1847">
        <v>173.667</v>
      </c>
      <c r="G42" s="1847">
        <v>176.84100000000001</v>
      </c>
      <c r="H42" s="1847">
        <v>7.7140000000000004</v>
      </c>
      <c r="I42" s="1847">
        <v>4.4219999999999997</v>
      </c>
      <c r="J42" s="1847">
        <v>215.81</v>
      </c>
      <c r="K42" s="1847">
        <v>208.351</v>
      </c>
      <c r="L42" s="1847">
        <v>61.67</v>
      </c>
      <c r="M42" s="1847">
        <v>44.564</v>
      </c>
      <c r="N42" s="1847">
        <v>878.42400000000009</v>
      </c>
      <c r="O42" s="1849">
        <v>897.12900000000002</v>
      </c>
      <c r="Q42" s="1847"/>
    </row>
    <row r="43" spans="1:20" ht="9" customHeight="1">
      <c r="A43" s="1898" t="s">
        <v>2136</v>
      </c>
      <c r="B43" s="1847">
        <v>297.49299999999999</v>
      </c>
      <c r="C43" s="1847">
        <v>0</v>
      </c>
      <c r="D43" s="1847">
        <v>118.157</v>
      </c>
      <c r="E43" s="1847">
        <v>0</v>
      </c>
      <c r="F43" s="1847">
        <v>175.83099999999999</v>
      </c>
      <c r="G43" s="1847">
        <v>0</v>
      </c>
      <c r="H43" s="1847">
        <v>8.2449999999999992</v>
      </c>
      <c r="I43" s="1847">
        <v>0</v>
      </c>
      <c r="J43" s="1847">
        <v>225.27199999999999</v>
      </c>
      <c r="K43" s="1847">
        <v>0</v>
      </c>
      <c r="L43" s="1847">
        <v>54.731999999999999</v>
      </c>
      <c r="M43" s="1847">
        <v>0</v>
      </c>
      <c r="N43" s="1847">
        <v>879.73</v>
      </c>
      <c r="O43" s="1849">
        <v>0</v>
      </c>
      <c r="Q43" s="1847"/>
    </row>
    <row r="44" spans="1:20" ht="9" customHeight="1">
      <c r="A44" s="1898" t="s">
        <v>309</v>
      </c>
      <c r="B44" s="1847">
        <v>281.911</v>
      </c>
      <c r="C44" s="1847">
        <v>0</v>
      </c>
      <c r="D44" s="1847">
        <v>110.092</v>
      </c>
      <c r="E44" s="1847">
        <v>0</v>
      </c>
      <c r="F44" s="1847">
        <v>173.68799999999999</v>
      </c>
      <c r="G44" s="1847">
        <v>0</v>
      </c>
      <c r="H44" s="1847">
        <v>7.7220000000000004</v>
      </c>
      <c r="I44" s="1847">
        <v>0</v>
      </c>
      <c r="J44" s="1847">
        <v>216.31700000000001</v>
      </c>
      <c r="K44" s="1847">
        <v>0</v>
      </c>
      <c r="L44" s="1847">
        <v>50.136000000000003</v>
      </c>
      <c r="M44" s="1847">
        <v>0</v>
      </c>
      <c r="N44" s="1847">
        <v>839.86599999999999</v>
      </c>
      <c r="O44" s="1849">
        <v>0</v>
      </c>
    </row>
    <row r="45" spans="1:20" ht="9" customHeight="1">
      <c r="A45" s="1898" t="s">
        <v>308</v>
      </c>
      <c r="B45" s="1847">
        <v>271.30799999999999</v>
      </c>
      <c r="C45" s="1847">
        <v>0</v>
      </c>
      <c r="D45" s="1847">
        <v>105.989</v>
      </c>
      <c r="E45" s="1847">
        <v>0</v>
      </c>
      <c r="F45" s="1847">
        <v>171.52699999999999</v>
      </c>
      <c r="G45" s="1847">
        <v>0</v>
      </c>
      <c r="H45" s="1847">
        <v>6.6559999999999997</v>
      </c>
      <c r="I45" s="1847">
        <v>0</v>
      </c>
      <c r="J45" s="1847">
        <v>209.358</v>
      </c>
      <c r="K45" s="1847">
        <v>0</v>
      </c>
      <c r="L45" s="1847">
        <v>47.667999999999999</v>
      </c>
      <c r="M45" s="1847">
        <v>0</v>
      </c>
      <c r="N45" s="1847">
        <v>812.50599999999997</v>
      </c>
      <c r="O45" s="1849">
        <v>0</v>
      </c>
    </row>
    <row r="46" spans="1:20" ht="9" customHeight="1">
      <c r="A46" s="1898" t="s">
        <v>307</v>
      </c>
      <c r="B46" s="1847">
        <v>312.16500000000002</v>
      </c>
      <c r="C46" s="1847">
        <v>0</v>
      </c>
      <c r="D46" s="1847">
        <v>117.884</v>
      </c>
      <c r="E46" s="1847">
        <v>0</v>
      </c>
      <c r="F46" s="1847">
        <v>189.75</v>
      </c>
      <c r="G46" s="1847">
        <v>0</v>
      </c>
      <c r="H46" s="1847">
        <v>8.1560000000000006</v>
      </c>
      <c r="I46" s="1847">
        <v>0</v>
      </c>
      <c r="J46" s="1847">
        <v>227.09299999999999</v>
      </c>
      <c r="K46" s="1847">
        <v>0</v>
      </c>
      <c r="L46" s="1847">
        <v>54.75</v>
      </c>
      <c r="M46" s="1847">
        <v>0</v>
      </c>
      <c r="N46" s="1847">
        <v>909.79799999999989</v>
      </c>
      <c r="O46" s="1849">
        <v>0</v>
      </c>
    </row>
    <row r="47" spans="1:20" ht="9" customHeight="1">
      <c r="A47" s="1898" t="s">
        <v>306</v>
      </c>
      <c r="B47" s="1847">
        <v>309.214</v>
      </c>
      <c r="C47" s="1847">
        <v>0</v>
      </c>
      <c r="D47" s="1847">
        <v>109.541</v>
      </c>
      <c r="E47" s="1847">
        <v>0</v>
      </c>
      <c r="F47" s="1847">
        <v>172.708</v>
      </c>
      <c r="G47" s="1847">
        <v>0</v>
      </c>
      <c r="H47" s="1847">
        <v>7.383</v>
      </c>
      <c r="I47" s="1847">
        <v>0</v>
      </c>
      <c r="J47" s="1847">
        <v>198.131</v>
      </c>
      <c r="K47" s="1847">
        <v>0</v>
      </c>
      <c r="L47" s="1847">
        <v>51.79</v>
      </c>
      <c r="M47" s="1847">
        <v>0</v>
      </c>
      <c r="N47" s="1847">
        <v>848.76699999999994</v>
      </c>
      <c r="O47" s="1849">
        <v>0</v>
      </c>
      <c r="P47" s="1847"/>
      <c r="Q47" s="1328"/>
      <c r="R47" s="1885"/>
    </row>
    <row r="48" spans="1:20" ht="9" customHeight="1">
      <c r="A48" s="1898" t="s">
        <v>305</v>
      </c>
      <c r="B48" s="1847">
        <v>330.52100000000002</v>
      </c>
      <c r="C48" s="1847">
        <v>0</v>
      </c>
      <c r="D48" s="1847">
        <v>115.163</v>
      </c>
      <c r="E48" s="1847">
        <v>0</v>
      </c>
      <c r="F48" s="1847">
        <v>182.02799999999999</v>
      </c>
      <c r="G48" s="1847">
        <v>0</v>
      </c>
      <c r="H48" s="1847">
        <v>8.1259999999999994</v>
      </c>
      <c r="I48" s="1847">
        <v>0</v>
      </c>
      <c r="J48" s="1847">
        <v>208.416</v>
      </c>
      <c r="K48" s="1847">
        <v>0</v>
      </c>
      <c r="L48" s="1847">
        <v>54.49</v>
      </c>
      <c r="M48" s="1847">
        <v>0</v>
      </c>
      <c r="N48" s="1847">
        <v>898.74399999999991</v>
      </c>
      <c r="O48" s="1849">
        <v>0</v>
      </c>
      <c r="P48" s="1847"/>
      <c r="R48" s="1885"/>
    </row>
    <row r="49" spans="1:18" ht="9" customHeight="1">
      <c r="A49" s="1898" t="s">
        <v>304</v>
      </c>
      <c r="B49" s="1847">
        <v>341.70400000000001</v>
      </c>
      <c r="C49" s="1847">
        <v>0</v>
      </c>
      <c r="D49" s="1847">
        <v>110.908</v>
      </c>
      <c r="E49" s="1847">
        <v>0</v>
      </c>
      <c r="F49" s="1847">
        <v>177.88499999999999</v>
      </c>
      <c r="G49" s="1847">
        <v>0</v>
      </c>
      <c r="H49" s="1847">
        <v>7.258</v>
      </c>
      <c r="I49" s="1847">
        <v>0</v>
      </c>
      <c r="J49" s="1847">
        <v>216.96</v>
      </c>
      <c r="K49" s="1847">
        <v>0</v>
      </c>
      <c r="L49" s="1847">
        <v>53.579000000000001</v>
      </c>
      <c r="M49" s="1847">
        <v>0</v>
      </c>
      <c r="N49" s="1847">
        <v>908.2940000000001</v>
      </c>
      <c r="O49" s="1849">
        <v>0</v>
      </c>
      <c r="P49" s="1847"/>
      <c r="R49" s="1882"/>
    </row>
    <row r="50" spans="1:18" ht="9" customHeight="1">
      <c r="A50" s="1910" t="s">
        <v>202</v>
      </c>
      <c r="B50" s="1902">
        <v>1443.1219999999998</v>
      </c>
      <c r="C50" s="1911">
        <v>1734.171</v>
      </c>
      <c r="D50" s="1902">
        <v>540.80499999999995</v>
      </c>
      <c r="E50" s="1911">
        <v>510.69799999999998</v>
      </c>
      <c r="F50" s="1902">
        <v>870.72500000000002</v>
      </c>
      <c r="G50" s="1911">
        <v>918</v>
      </c>
      <c r="H50" s="1902">
        <v>39.027000000000001</v>
      </c>
      <c r="I50" s="1911">
        <v>30.054000000000002</v>
      </c>
      <c r="J50" s="1902">
        <v>1161.6880000000001</v>
      </c>
      <c r="K50" s="1911">
        <v>1031.6559999999999</v>
      </c>
      <c r="L50" s="1902">
        <v>316.077</v>
      </c>
      <c r="M50" s="1911">
        <v>231.631</v>
      </c>
      <c r="N50" s="1902">
        <v>4371.4440000000004</v>
      </c>
      <c r="O50" s="1912">
        <v>4456.21</v>
      </c>
      <c r="P50" s="1882"/>
      <c r="Q50" s="1882"/>
      <c r="R50" s="1328"/>
    </row>
    <row r="51" spans="1:18" ht="9" customHeight="1">
      <c r="A51" s="1905" t="s">
        <v>2137</v>
      </c>
      <c r="B51" s="1906">
        <v>14.746</v>
      </c>
      <c r="C51" s="1858"/>
      <c r="D51" s="1906">
        <v>3.2069999999999999</v>
      </c>
      <c r="E51" s="1858"/>
      <c r="F51" s="1906">
        <v>16.404</v>
      </c>
      <c r="G51" s="1858"/>
      <c r="H51" s="1906">
        <v>3.286</v>
      </c>
      <c r="I51" s="1858"/>
      <c r="J51" s="1906">
        <v>19.684999999999999</v>
      </c>
      <c r="K51" s="1858"/>
      <c r="L51" s="1906">
        <v>3.218</v>
      </c>
      <c r="M51" s="1858"/>
      <c r="N51" s="1906">
        <v>60.545999999999999</v>
      </c>
      <c r="O51" s="1907"/>
      <c r="P51" s="1882"/>
      <c r="R51" s="1328"/>
    </row>
    <row r="52" spans="1:18" ht="9" customHeight="1">
      <c r="A52" s="1913" t="s">
        <v>303</v>
      </c>
      <c r="B52" s="1914">
        <v>3602.1840000000002</v>
      </c>
      <c r="C52" s="1915"/>
      <c r="D52" s="1914">
        <v>1331.7460000000001</v>
      </c>
      <c r="E52" s="1915"/>
      <c r="F52" s="1914">
        <v>2130.5460000000003</v>
      </c>
      <c r="G52" s="1915"/>
      <c r="H52" s="1914">
        <v>95.858999999999995</v>
      </c>
      <c r="I52" s="1915"/>
      <c r="J52" s="1914">
        <v>2682.92</v>
      </c>
      <c r="K52" s="1915"/>
      <c r="L52" s="1914">
        <v>686.43999999999994</v>
      </c>
      <c r="M52" s="1915"/>
      <c r="N52" s="1914">
        <v>10529.695000000002</v>
      </c>
      <c r="O52" s="1916"/>
      <c r="P52" s="1328"/>
      <c r="R52" s="1882"/>
    </row>
    <row r="53" spans="1:18" s="517" customFormat="1" ht="9.75" customHeight="1">
      <c r="A53" s="1917" t="s">
        <v>259</v>
      </c>
      <c r="B53" s="1918"/>
      <c r="C53" s="1918"/>
      <c r="D53" s="1918"/>
      <c r="E53" s="1918"/>
      <c r="F53" s="1918"/>
      <c r="G53" s="1918"/>
      <c r="H53" s="1918"/>
      <c r="I53" s="1918"/>
      <c r="J53" s="1918"/>
      <c r="K53" s="1918"/>
      <c r="L53" s="1918"/>
      <c r="M53" s="1918"/>
      <c r="N53" s="1918"/>
      <c r="O53" s="1919"/>
    </row>
    <row r="54" spans="1:18" s="517" customFormat="1" ht="9.75" customHeight="1">
      <c r="A54" s="1917" t="s">
        <v>302</v>
      </c>
      <c r="B54" s="1917"/>
      <c r="C54" s="1917"/>
      <c r="D54" s="1917"/>
      <c r="E54" s="1917"/>
      <c r="F54" s="1917"/>
      <c r="G54" s="1917"/>
      <c r="H54" s="1917"/>
      <c r="I54" s="1917"/>
      <c r="J54" s="1917"/>
      <c r="K54" s="1917"/>
      <c r="L54" s="1917"/>
      <c r="M54" s="1917"/>
      <c r="N54" s="1917"/>
    </row>
    <row r="55" spans="1:18" s="517" customFormat="1" ht="9.75" customHeight="1">
      <c r="A55" s="1917" t="s">
        <v>324</v>
      </c>
      <c r="B55" s="1917"/>
      <c r="C55" s="1917"/>
      <c r="D55" s="1917"/>
      <c r="E55" s="1917"/>
    </row>
    <row r="56" spans="1:18" s="517" customFormat="1" ht="9.75" customHeight="1">
      <c r="A56" s="1917" t="s">
        <v>325</v>
      </c>
      <c r="D56" s="1919"/>
      <c r="F56" s="1919"/>
      <c r="G56" s="1917"/>
      <c r="H56" s="1919"/>
      <c r="I56" s="1917"/>
      <c r="J56" s="1919"/>
      <c r="K56" s="1917"/>
      <c r="L56" s="1919"/>
      <c r="M56" s="1917"/>
      <c r="N56" s="1919"/>
      <c r="O56" s="1917"/>
    </row>
    <row r="57" spans="1:18" s="517" customFormat="1" ht="9.75" customHeight="1">
      <c r="A57" s="1917" t="s">
        <v>326</v>
      </c>
      <c r="B57" s="1919"/>
      <c r="D57" s="1920"/>
      <c r="F57" s="1920"/>
      <c r="G57" s="1917"/>
      <c r="H57" s="1920"/>
      <c r="I57" s="1917"/>
      <c r="J57" s="1920"/>
      <c r="K57" s="1917"/>
      <c r="L57" s="1920"/>
      <c r="M57" s="1917"/>
      <c r="N57" s="1920"/>
      <c r="O57" s="1917"/>
    </row>
    <row r="58" spans="1:18" ht="12.75" customHeight="1">
      <c r="A58" s="224" t="s">
        <v>1503</v>
      </c>
      <c r="B58" s="1881"/>
      <c r="D58" s="1881"/>
      <c r="F58" s="1881"/>
      <c r="G58" s="1328"/>
      <c r="H58" s="1881"/>
      <c r="I58" s="1328"/>
      <c r="J58" s="1881"/>
      <c r="K58" s="1328"/>
      <c r="L58" s="1881"/>
      <c r="M58" s="1328"/>
      <c r="N58" s="1882"/>
      <c r="O58" s="1328"/>
    </row>
    <row r="59" spans="1:18">
      <c r="A59" s="1328"/>
      <c r="B59" s="1882"/>
      <c r="C59" s="1328"/>
      <c r="D59" s="1882"/>
      <c r="E59" s="1328"/>
      <c r="F59" s="1882"/>
      <c r="G59" s="1328"/>
      <c r="H59" s="1882"/>
      <c r="I59" s="1328"/>
      <c r="J59" s="1882"/>
      <c r="K59" s="1328"/>
      <c r="L59" s="1882"/>
      <c r="M59" s="1328"/>
      <c r="N59" s="1882"/>
    </row>
  </sheetData>
  <mergeCells count="22">
    <mergeCell ref="J5:K6"/>
    <mergeCell ref="J7:J8"/>
    <mergeCell ref="D7:D8"/>
    <mergeCell ref="E7:E8"/>
    <mergeCell ref="F7:F8"/>
    <mergeCell ref="G7:G8"/>
    <mergeCell ref="L5:M6"/>
    <mergeCell ref="N5:O6"/>
    <mergeCell ref="A5:A8"/>
    <mergeCell ref="B5:C6"/>
    <mergeCell ref="D5:E6"/>
    <mergeCell ref="F5:G6"/>
    <mergeCell ref="B7:B8"/>
    <mergeCell ref="C7:C8"/>
    <mergeCell ref="L7:L8"/>
    <mergeCell ref="M7:M8"/>
    <mergeCell ref="N7:N8"/>
    <mergeCell ref="O7:O8"/>
    <mergeCell ref="H7:H8"/>
    <mergeCell ref="I7:I8"/>
    <mergeCell ref="K7:K8"/>
    <mergeCell ref="H5:I6"/>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9E03A"/>
    <pageSetUpPr fitToPage="1"/>
  </sheetPr>
  <dimension ref="A1:Y61"/>
  <sheetViews>
    <sheetView showGridLines="0" zoomScale="130" zoomScaleNormal="130" workbookViewId="0"/>
  </sheetViews>
  <sheetFormatPr baseColWidth="10" defaultRowHeight="16.5"/>
  <cols>
    <col min="1" max="1" width="11.140625" style="409" customWidth="1"/>
    <col min="2" max="25" width="6.85546875" style="409" customWidth="1"/>
    <col min="26" max="16384" width="11.42578125" style="409"/>
  </cols>
  <sheetData>
    <row r="1" spans="1:25" ht="36">
      <c r="A1" s="1821" t="s">
        <v>327</v>
      </c>
      <c r="B1" s="1822"/>
      <c r="C1" s="1822"/>
      <c r="D1" s="1822"/>
      <c r="E1" s="1822"/>
      <c r="F1" s="1822"/>
      <c r="G1" s="1822"/>
      <c r="H1" s="1822"/>
      <c r="I1" s="1822"/>
      <c r="J1" s="1823"/>
      <c r="K1" s="1823"/>
      <c r="L1" s="1823"/>
      <c r="M1" s="554"/>
      <c r="N1" s="554"/>
      <c r="O1" s="554"/>
      <c r="P1" s="554"/>
      <c r="Q1" s="472"/>
      <c r="R1" s="472"/>
      <c r="S1" s="472"/>
      <c r="T1" s="472"/>
      <c r="U1" s="472"/>
      <c r="V1" s="472"/>
      <c r="W1" s="472"/>
      <c r="X1" s="472"/>
      <c r="Y1" s="472"/>
    </row>
    <row r="2" spans="1:25" ht="15.75" customHeight="1">
      <c r="A2" s="1824" t="s">
        <v>190</v>
      </c>
      <c r="B2" s="472"/>
      <c r="C2" s="472"/>
      <c r="D2" s="472"/>
      <c r="E2" s="472"/>
      <c r="F2" s="472"/>
      <c r="G2" s="472"/>
      <c r="H2" s="472"/>
      <c r="I2" s="472"/>
      <c r="J2" s="472"/>
      <c r="K2" s="472"/>
      <c r="L2" s="472"/>
      <c r="M2" s="472"/>
      <c r="N2" s="472"/>
      <c r="O2" s="472"/>
      <c r="P2" s="472"/>
      <c r="Q2" s="472"/>
      <c r="R2" s="472"/>
      <c r="S2" s="472"/>
      <c r="T2" s="472"/>
      <c r="U2" s="472"/>
      <c r="V2" s="472"/>
      <c r="W2" s="472"/>
      <c r="X2" s="472"/>
      <c r="Y2" s="472"/>
    </row>
    <row r="3" spans="1:25" ht="12.75" customHeight="1">
      <c r="A3" s="1824" t="s">
        <v>328</v>
      </c>
      <c r="B3" s="472"/>
      <c r="C3" s="472"/>
      <c r="D3" s="472"/>
      <c r="E3" s="472"/>
      <c r="F3" s="472"/>
      <c r="G3" s="472"/>
      <c r="H3" s="472"/>
      <c r="I3" s="472"/>
      <c r="J3" s="472"/>
      <c r="K3" s="472"/>
      <c r="L3" s="472"/>
      <c r="M3" s="472"/>
      <c r="N3" s="472"/>
      <c r="O3" s="472"/>
      <c r="P3" s="472"/>
      <c r="Q3" s="472"/>
      <c r="R3" s="472"/>
      <c r="S3" s="472"/>
      <c r="T3" s="472"/>
      <c r="U3" s="472"/>
      <c r="V3" s="472"/>
      <c r="W3" s="472"/>
      <c r="X3" s="472"/>
      <c r="Y3" s="472"/>
    </row>
    <row r="4" spans="1:25" ht="11.1" customHeight="1">
      <c r="A4" s="1825" t="s">
        <v>227</v>
      </c>
      <c r="B4" s="1826" t="s">
        <v>329</v>
      </c>
      <c r="C4" s="1827"/>
      <c r="D4" s="1826" t="s">
        <v>330</v>
      </c>
      <c r="E4" s="1828"/>
      <c r="F4" s="1826" t="s">
        <v>2128</v>
      </c>
      <c r="G4" s="1828"/>
      <c r="H4" s="1826" t="s">
        <v>2129</v>
      </c>
      <c r="I4" s="1828"/>
      <c r="J4" s="1826" t="s">
        <v>331</v>
      </c>
      <c r="K4" s="1828"/>
      <c r="L4" s="1826" t="s">
        <v>332</v>
      </c>
      <c r="M4" s="1828"/>
      <c r="N4" s="1826" t="s">
        <v>333</v>
      </c>
      <c r="O4" s="1829"/>
      <c r="P4" s="1335" t="s">
        <v>334</v>
      </c>
      <c r="Q4" s="1830"/>
      <c r="R4" s="1335"/>
      <c r="S4" s="1830"/>
      <c r="T4" s="1335"/>
      <c r="U4" s="1336"/>
      <c r="V4" s="1826" t="s">
        <v>335</v>
      </c>
      <c r="W4" s="1827"/>
      <c r="X4" s="1826" t="s">
        <v>2130</v>
      </c>
      <c r="Y4" s="1831"/>
    </row>
    <row r="5" spans="1:25" ht="16.5" customHeight="1">
      <c r="A5" s="1832"/>
      <c r="B5" s="1833"/>
      <c r="C5" s="1834"/>
      <c r="D5" s="1835"/>
      <c r="E5" s="1836"/>
      <c r="F5" s="1835"/>
      <c r="G5" s="1836"/>
      <c r="H5" s="1835"/>
      <c r="I5" s="1836"/>
      <c r="J5" s="1835"/>
      <c r="K5" s="1836"/>
      <c r="L5" s="1835"/>
      <c r="M5" s="1836"/>
      <c r="N5" s="1833"/>
      <c r="O5" s="1837"/>
      <c r="P5" s="1838" t="s">
        <v>34</v>
      </c>
      <c r="Q5" s="1839"/>
      <c r="R5" s="1838" t="s">
        <v>336</v>
      </c>
      <c r="S5" s="1839"/>
      <c r="T5" s="1838" t="s">
        <v>337</v>
      </c>
      <c r="U5" s="1839"/>
      <c r="V5" s="1833"/>
      <c r="W5" s="1834"/>
      <c r="X5" s="1833"/>
      <c r="Y5" s="1840"/>
    </row>
    <row r="6" spans="1:25" ht="11.1" customHeight="1">
      <c r="A6" s="1832"/>
      <c r="B6" s="1841" t="s">
        <v>13</v>
      </c>
      <c r="C6" s="1314" t="s">
        <v>11</v>
      </c>
      <c r="D6" s="1841" t="s">
        <v>13</v>
      </c>
      <c r="E6" s="1314" t="s">
        <v>11</v>
      </c>
      <c r="F6" s="1841" t="s">
        <v>13</v>
      </c>
      <c r="G6" s="1314" t="s">
        <v>11</v>
      </c>
      <c r="H6" s="1841" t="s">
        <v>13</v>
      </c>
      <c r="I6" s="1314" t="s">
        <v>11</v>
      </c>
      <c r="J6" s="1841" t="s">
        <v>13</v>
      </c>
      <c r="K6" s="1314" t="s">
        <v>11</v>
      </c>
      <c r="L6" s="1841" t="s">
        <v>13</v>
      </c>
      <c r="M6" s="1314" t="s">
        <v>11</v>
      </c>
      <c r="N6" s="1841" t="s">
        <v>13</v>
      </c>
      <c r="O6" s="1314" t="s">
        <v>11</v>
      </c>
      <c r="P6" s="1841" t="s">
        <v>13</v>
      </c>
      <c r="Q6" s="1314" t="s">
        <v>11</v>
      </c>
      <c r="R6" s="1841" t="s">
        <v>13</v>
      </c>
      <c r="S6" s="1314" t="s">
        <v>11</v>
      </c>
      <c r="T6" s="1841" t="s">
        <v>13</v>
      </c>
      <c r="U6" s="1314" t="s">
        <v>11</v>
      </c>
      <c r="V6" s="1841" t="s">
        <v>13</v>
      </c>
      <c r="W6" s="1314" t="s">
        <v>11</v>
      </c>
      <c r="X6" s="1841" t="s">
        <v>13</v>
      </c>
      <c r="Y6" s="1842" t="s">
        <v>11</v>
      </c>
    </row>
    <row r="7" spans="1:25" ht="9.75" customHeight="1">
      <c r="A7" s="1924" t="s">
        <v>238</v>
      </c>
      <c r="B7" s="1844"/>
      <c r="C7" s="1844"/>
      <c r="D7" s="1844"/>
      <c r="E7" s="1844"/>
      <c r="F7" s="1844"/>
      <c r="G7" s="1844"/>
      <c r="H7" s="1844"/>
      <c r="I7" s="1844"/>
      <c r="J7" s="1844"/>
      <c r="K7" s="1844"/>
      <c r="L7" s="1844"/>
      <c r="M7" s="1844"/>
      <c r="N7" s="1845"/>
      <c r="O7" s="1845"/>
      <c r="P7" s="1347"/>
      <c r="Q7" s="1347"/>
      <c r="R7" s="1347"/>
      <c r="S7" s="1347"/>
      <c r="T7" s="1347"/>
      <c r="U7" s="1347"/>
      <c r="V7" s="1347"/>
      <c r="W7" s="1347"/>
      <c r="X7" s="1347"/>
      <c r="Y7" s="1348"/>
    </row>
    <row r="8" spans="1:25" ht="9.75" customHeight="1">
      <c r="A8" s="1846" t="s">
        <v>24</v>
      </c>
      <c r="B8" s="1847">
        <v>7.7210000000000001</v>
      </c>
      <c r="C8" s="1847">
        <v>8.4429999999999996</v>
      </c>
      <c r="D8" s="1847">
        <v>17.463000000000001</v>
      </c>
      <c r="E8" s="1847">
        <v>4.0529999999999999</v>
      </c>
      <c r="F8" s="1847" t="s">
        <v>9</v>
      </c>
      <c r="G8" s="1847" t="s">
        <v>9</v>
      </c>
      <c r="H8" s="1847" t="s">
        <v>9</v>
      </c>
      <c r="I8" s="1847" t="s">
        <v>9</v>
      </c>
      <c r="J8" s="1847" t="s">
        <v>9</v>
      </c>
      <c r="K8" s="1847" t="s">
        <v>9</v>
      </c>
      <c r="L8" s="1847">
        <v>38.201999999999998</v>
      </c>
      <c r="M8" s="1847">
        <v>35.771999999999998</v>
      </c>
      <c r="N8" s="1847">
        <v>39.472000000000001</v>
      </c>
      <c r="O8" s="1847">
        <v>31.876999999999999</v>
      </c>
      <c r="P8" s="1847">
        <v>366.74900000000002</v>
      </c>
      <c r="Q8" s="1847">
        <v>376.99200000000002</v>
      </c>
      <c r="R8" s="1847">
        <v>157.143</v>
      </c>
      <c r="S8" s="1847">
        <v>151.59299999999999</v>
      </c>
      <c r="T8" s="1847">
        <v>160.43100000000001</v>
      </c>
      <c r="U8" s="1847">
        <v>169.423</v>
      </c>
      <c r="V8" s="1848" t="s">
        <v>9</v>
      </c>
      <c r="W8" s="1848" t="s">
        <v>9</v>
      </c>
      <c r="X8" s="1847">
        <v>117.864</v>
      </c>
      <c r="Y8" s="1849">
        <v>111.622</v>
      </c>
    </row>
    <row r="9" spans="1:25" ht="9.75" customHeight="1">
      <c r="A9" s="1846" t="s">
        <v>23</v>
      </c>
      <c r="B9" s="1847">
        <v>9.1140000000000008</v>
      </c>
      <c r="C9" s="1847">
        <v>9.5449999999999999</v>
      </c>
      <c r="D9" s="1847">
        <v>3.774</v>
      </c>
      <c r="E9" s="1847">
        <v>3.2650000000000001</v>
      </c>
      <c r="F9" s="1847" t="s">
        <v>9</v>
      </c>
      <c r="G9" s="1847" t="s">
        <v>9</v>
      </c>
      <c r="H9" s="1847" t="s">
        <v>9</v>
      </c>
      <c r="I9" s="1847" t="s">
        <v>9</v>
      </c>
      <c r="J9" s="1847" t="s">
        <v>9</v>
      </c>
      <c r="K9" s="1847" t="s">
        <v>9</v>
      </c>
      <c r="L9" s="1847">
        <v>39.426000000000002</v>
      </c>
      <c r="M9" s="1847">
        <v>37.408999999999999</v>
      </c>
      <c r="N9" s="1847">
        <v>40.677</v>
      </c>
      <c r="O9" s="1847">
        <v>32.658000000000001</v>
      </c>
      <c r="P9" s="1847">
        <v>401.51300000000003</v>
      </c>
      <c r="Q9" s="1847">
        <v>407.93700000000001</v>
      </c>
      <c r="R9" s="1847">
        <v>164.315</v>
      </c>
      <c r="S9" s="1847">
        <v>168.79</v>
      </c>
      <c r="T9" s="1847">
        <v>179.167</v>
      </c>
      <c r="U9" s="1847">
        <v>188.14699999999999</v>
      </c>
      <c r="V9" s="1848" t="s">
        <v>9</v>
      </c>
      <c r="W9" s="1848" t="s">
        <v>9</v>
      </c>
      <c r="X9" s="1847">
        <v>123.065</v>
      </c>
      <c r="Y9" s="1849">
        <v>114.21599999999999</v>
      </c>
    </row>
    <row r="10" spans="1:25" ht="9.75" customHeight="1">
      <c r="A10" s="1846" t="s">
        <v>22</v>
      </c>
      <c r="B10" s="1847">
        <v>8.4190000000000005</v>
      </c>
      <c r="C10" s="1847">
        <v>9.766</v>
      </c>
      <c r="D10" s="1847">
        <v>2.9830000000000001</v>
      </c>
      <c r="E10" s="1847">
        <v>2.5129999999999999</v>
      </c>
      <c r="F10" s="1847" t="s">
        <v>9</v>
      </c>
      <c r="G10" s="1847" t="s">
        <v>9</v>
      </c>
      <c r="H10" s="1847" t="s">
        <v>9</v>
      </c>
      <c r="I10" s="1847" t="s">
        <v>9</v>
      </c>
      <c r="J10" s="1847" t="s">
        <v>9</v>
      </c>
      <c r="K10" s="1847" t="s">
        <v>9</v>
      </c>
      <c r="L10" s="1847">
        <v>38.255000000000003</v>
      </c>
      <c r="M10" s="1847">
        <v>35.804000000000002</v>
      </c>
      <c r="N10" s="1847">
        <v>37.751999999999995</v>
      </c>
      <c r="O10" s="1847">
        <v>31.497</v>
      </c>
      <c r="P10" s="1847">
        <v>406.66199999999998</v>
      </c>
      <c r="Q10" s="1847">
        <v>386.32</v>
      </c>
      <c r="R10" s="1847">
        <v>164.511</v>
      </c>
      <c r="S10" s="1847">
        <v>157.952</v>
      </c>
      <c r="T10" s="1847">
        <v>185.95099999999999</v>
      </c>
      <c r="U10" s="1847">
        <v>181.91900000000001</v>
      </c>
      <c r="V10" s="1848" t="s">
        <v>9</v>
      </c>
      <c r="W10" s="1848" t="s">
        <v>9</v>
      </c>
      <c r="X10" s="1847">
        <v>115.717</v>
      </c>
      <c r="Y10" s="1849">
        <v>107.64400000000001</v>
      </c>
    </row>
    <row r="11" spans="1:25" ht="9.75" customHeight="1">
      <c r="A11" s="1846" t="s">
        <v>21</v>
      </c>
      <c r="B11" s="1847">
        <v>8.6679999999999993</v>
      </c>
      <c r="C11" s="1847">
        <v>8.8680000000000003</v>
      </c>
      <c r="D11" s="1847">
        <v>2.5710000000000002</v>
      </c>
      <c r="E11" s="1847">
        <v>2.5979999999999999</v>
      </c>
      <c r="F11" s="1847" t="s">
        <v>9</v>
      </c>
      <c r="G11" s="1847" t="s">
        <v>9</v>
      </c>
      <c r="H11" s="1847" t="s">
        <v>9</v>
      </c>
      <c r="I11" s="1847" t="s">
        <v>9</v>
      </c>
      <c r="J11" s="1847" t="s">
        <v>9</v>
      </c>
      <c r="K11" s="1847" t="s">
        <v>9</v>
      </c>
      <c r="L11" s="1847">
        <v>36.293999999999997</v>
      </c>
      <c r="M11" s="1847">
        <v>37.939</v>
      </c>
      <c r="N11" s="1847">
        <v>34.622</v>
      </c>
      <c r="O11" s="1847">
        <v>32.645000000000003</v>
      </c>
      <c r="P11" s="1847">
        <v>400.46899999999999</v>
      </c>
      <c r="Q11" s="1847">
        <v>399.60399999999998</v>
      </c>
      <c r="R11" s="1847">
        <v>158.59299999999999</v>
      </c>
      <c r="S11" s="1847">
        <v>160.178</v>
      </c>
      <c r="T11" s="1847">
        <v>184.31299999999999</v>
      </c>
      <c r="U11" s="1847">
        <v>194.602</v>
      </c>
      <c r="V11" s="1848" t="s">
        <v>9</v>
      </c>
      <c r="W11" s="1848" t="s">
        <v>9</v>
      </c>
      <c r="X11" s="1847">
        <v>107.343</v>
      </c>
      <c r="Y11" s="1849">
        <v>108.782</v>
      </c>
    </row>
    <row r="12" spans="1:25" ht="9.75" customHeight="1">
      <c r="A12" s="1846" t="s">
        <v>20</v>
      </c>
      <c r="B12" s="1847">
        <v>9.0399999999999991</v>
      </c>
      <c r="C12" s="1847">
        <v>9.452</v>
      </c>
      <c r="D12" s="1847">
        <v>2.9689999999999999</v>
      </c>
      <c r="E12" s="1847">
        <v>3.0979999999999999</v>
      </c>
      <c r="F12" s="1847" t="s">
        <v>9</v>
      </c>
      <c r="G12" s="1847" t="s">
        <v>9</v>
      </c>
      <c r="H12" s="1847" t="s">
        <v>9</v>
      </c>
      <c r="I12" s="1847" t="s">
        <v>9</v>
      </c>
      <c r="J12" s="1847" t="s">
        <v>9</v>
      </c>
      <c r="K12" s="1847" t="s">
        <v>9</v>
      </c>
      <c r="L12" s="1847">
        <v>37.293999999999997</v>
      </c>
      <c r="M12" s="1847">
        <v>39.865000000000002</v>
      </c>
      <c r="N12" s="1847">
        <v>35.286000000000001</v>
      </c>
      <c r="O12" s="1847">
        <v>38.398000000000003</v>
      </c>
      <c r="P12" s="1847">
        <v>422.52400000000006</v>
      </c>
      <c r="Q12" s="1847">
        <v>417.50200000000001</v>
      </c>
      <c r="R12" s="1847">
        <v>161.50399999999999</v>
      </c>
      <c r="S12" s="1847">
        <v>160.42400000000001</v>
      </c>
      <c r="T12" s="1847">
        <v>199.00299999999999</v>
      </c>
      <c r="U12" s="1847">
        <v>207.24299999999999</v>
      </c>
      <c r="V12" s="1848" t="s">
        <v>9</v>
      </c>
      <c r="W12" s="1848" t="s">
        <v>9</v>
      </c>
      <c r="X12" s="1847">
        <v>110.399</v>
      </c>
      <c r="Y12" s="1849">
        <v>113.508</v>
      </c>
    </row>
    <row r="13" spans="1:25" ht="9.75" customHeight="1">
      <c r="A13" s="1846" t="s">
        <v>233</v>
      </c>
      <c r="B13" s="1847">
        <v>7.4249999999999998</v>
      </c>
      <c r="C13" s="1847"/>
      <c r="D13" s="1847">
        <v>3.0449999999999999</v>
      </c>
      <c r="E13" s="1847"/>
      <c r="F13" s="1847" t="s">
        <v>9</v>
      </c>
      <c r="G13" s="1847"/>
      <c r="H13" s="1847" t="s">
        <v>9</v>
      </c>
      <c r="I13" s="1847"/>
      <c r="J13" s="1847" t="s">
        <v>9</v>
      </c>
      <c r="K13" s="1847"/>
      <c r="L13" s="1847">
        <v>37.561</v>
      </c>
      <c r="M13" s="1847"/>
      <c r="N13" s="1847">
        <v>29.361000000000001</v>
      </c>
      <c r="O13" s="1847"/>
      <c r="P13" s="1847">
        <v>441.3060000000001</v>
      </c>
      <c r="Q13" s="1847"/>
      <c r="R13" s="1847">
        <v>172.166</v>
      </c>
      <c r="S13" s="1847"/>
      <c r="T13" s="1847">
        <v>207.965</v>
      </c>
      <c r="U13" s="1847"/>
      <c r="V13" s="1848" t="s">
        <v>9</v>
      </c>
      <c r="W13" s="1848"/>
      <c r="X13" s="1847">
        <v>112.18899999999999</v>
      </c>
      <c r="Y13" s="1849"/>
    </row>
    <row r="14" spans="1:25" ht="9.75" customHeight="1">
      <c r="A14" s="1846" t="s">
        <v>18</v>
      </c>
      <c r="B14" s="1847">
        <v>6.6719999999999997</v>
      </c>
      <c r="C14" s="1847"/>
      <c r="D14" s="1847">
        <v>2.9660000000000002</v>
      </c>
      <c r="E14" s="1847"/>
      <c r="F14" s="1847" t="s">
        <v>9</v>
      </c>
      <c r="G14" s="1847"/>
      <c r="H14" s="1847" t="s">
        <v>9</v>
      </c>
      <c r="I14" s="1847"/>
      <c r="J14" s="1847" t="s">
        <v>9</v>
      </c>
      <c r="K14" s="1847"/>
      <c r="L14" s="1847">
        <v>36.744999999999997</v>
      </c>
      <c r="M14" s="1847"/>
      <c r="N14" s="1847">
        <v>31.749000000000002</v>
      </c>
      <c r="O14" s="1847"/>
      <c r="P14" s="1847">
        <v>412.30600000000004</v>
      </c>
      <c r="Q14" s="1847"/>
      <c r="R14" s="1847">
        <v>152.44300000000001</v>
      </c>
      <c r="S14" s="1847"/>
      <c r="T14" s="1847">
        <v>199.35400000000001</v>
      </c>
      <c r="U14" s="1847"/>
      <c r="V14" s="1848" t="s">
        <v>9</v>
      </c>
      <c r="W14" s="1848"/>
      <c r="X14" s="1847">
        <v>108.05500000000001</v>
      </c>
      <c r="Y14" s="1849"/>
    </row>
    <row r="15" spans="1:25" ht="9.75" customHeight="1">
      <c r="A15" s="1846" t="s">
        <v>203</v>
      </c>
      <c r="B15" s="1847">
        <v>6.4450000000000003</v>
      </c>
      <c r="C15" s="1847"/>
      <c r="D15" s="1847">
        <v>3.0939999999999999</v>
      </c>
      <c r="E15" s="1847"/>
      <c r="F15" s="1847" t="s">
        <v>9</v>
      </c>
      <c r="G15" s="1847"/>
      <c r="H15" s="1847" t="s">
        <v>9</v>
      </c>
      <c r="I15" s="1847"/>
      <c r="J15" s="1847" t="s">
        <v>9</v>
      </c>
      <c r="K15" s="1847"/>
      <c r="L15" s="1847">
        <v>34.515000000000001</v>
      </c>
      <c r="M15" s="1847"/>
      <c r="N15" s="1847">
        <v>26.386999999999997</v>
      </c>
      <c r="O15" s="1847"/>
      <c r="P15" s="1847">
        <v>393.62</v>
      </c>
      <c r="Q15" s="1847"/>
      <c r="R15" s="1847">
        <v>147.98099999999999</v>
      </c>
      <c r="S15" s="1847"/>
      <c r="T15" s="1847">
        <v>186.59299999999999</v>
      </c>
      <c r="U15" s="1847"/>
      <c r="V15" s="1848" t="s">
        <v>9</v>
      </c>
      <c r="W15" s="1848"/>
      <c r="X15" s="1847">
        <v>106.054</v>
      </c>
      <c r="Y15" s="1849"/>
    </row>
    <row r="16" spans="1:25" ht="9.75" customHeight="1">
      <c r="A16" s="1846" t="s">
        <v>338</v>
      </c>
      <c r="B16" s="1847">
        <v>7.1859999999999999</v>
      </c>
      <c r="C16" s="1847"/>
      <c r="D16" s="1847">
        <v>4.1440000000000001</v>
      </c>
      <c r="E16" s="1847"/>
      <c r="F16" s="1847" t="s">
        <v>9</v>
      </c>
      <c r="G16" s="1847"/>
      <c r="H16" s="1847" t="s">
        <v>9</v>
      </c>
      <c r="I16" s="1847"/>
      <c r="J16" s="1847" t="s">
        <v>9</v>
      </c>
      <c r="K16" s="1847"/>
      <c r="L16" s="1847">
        <v>40.213000000000001</v>
      </c>
      <c r="M16" s="1847"/>
      <c r="N16" s="1847">
        <v>26.238999999999997</v>
      </c>
      <c r="O16" s="1847"/>
      <c r="P16" s="1847">
        <v>443.50799999999998</v>
      </c>
      <c r="Q16" s="1847"/>
      <c r="R16" s="1847">
        <v>161.636</v>
      </c>
      <c r="S16" s="1847"/>
      <c r="T16" s="1847">
        <v>212.01400000000001</v>
      </c>
      <c r="U16" s="1847"/>
      <c r="V16" s="1848" t="s">
        <v>9</v>
      </c>
      <c r="W16" s="1848"/>
      <c r="X16" s="1847">
        <v>117.57599999999999</v>
      </c>
      <c r="Y16" s="1849"/>
    </row>
    <row r="17" spans="1:25" ht="9.75" customHeight="1">
      <c r="A17" s="1846" t="s">
        <v>285</v>
      </c>
      <c r="B17" s="1847">
        <v>7.5720000000000001</v>
      </c>
      <c r="C17" s="1847"/>
      <c r="D17" s="1847">
        <v>3.4140000000000001</v>
      </c>
      <c r="E17" s="1847"/>
      <c r="F17" s="1847" t="s">
        <v>9</v>
      </c>
      <c r="G17" s="1847"/>
      <c r="H17" s="1847" t="s">
        <v>9</v>
      </c>
      <c r="I17" s="1847"/>
      <c r="J17" s="1847" t="s">
        <v>9</v>
      </c>
      <c r="K17" s="1847"/>
      <c r="L17" s="1847">
        <v>35.125999999999998</v>
      </c>
      <c r="M17" s="1847"/>
      <c r="N17" s="1847">
        <v>23.906000000000002</v>
      </c>
      <c r="O17" s="1847"/>
      <c r="P17" s="1847">
        <v>394.93299999999994</v>
      </c>
      <c r="Q17" s="1847"/>
      <c r="R17" s="1847">
        <v>152.67099999999999</v>
      </c>
      <c r="S17" s="1847"/>
      <c r="T17" s="1847">
        <v>183.18600000000001</v>
      </c>
      <c r="U17" s="1847"/>
      <c r="V17" s="1848" t="s">
        <v>9</v>
      </c>
      <c r="W17" s="1848"/>
      <c r="X17" s="1847">
        <v>105.363</v>
      </c>
      <c r="Y17" s="1849"/>
    </row>
    <row r="18" spans="1:25" ht="9.75" customHeight="1">
      <c r="A18" s="1846" t="s">
        <v>284</v>
      </c>
      <c r="B18" s="1847">
        <v>8.0589999999999993</v>
      </c>
      <c r="C18" s="1847"/>
      <c r="D18" s="1847">
        <v>3.4279999999999999</v>
      </c>
      <c r="E18" s="1847"/>
      <c r="F18" s="1847" t="s">
        <v>9</v>
      </c>
      <c r="G18" s="1847"/>
      <c r="H18" s="1847" t="s">
        <v>9</v>
      </c>
      <c r="I18" s="1847"/>
      <c r="J18" s="1847" t="s">
        <v>9</v>
      </c>
      <c r="K18" s="1847"/>
      <c r="L18" s="1847">
        <v>37.133000000000003</v>
      </c>
      <c r="M18" s="1847"/>
      <c r="N18" s="1847">
        <v>24.625</v>
      </c>
      <c r="O18" s="1847"/>
      <c r="P18" s="1847">
        <v>410.14299999999997</v>
      </c>
      <c r="Q18" s="1847"/>
      <c r="R18" s="1847">
        <v>157.131</v>
      </c>
      <c r="S18" s="1847"/>
      <c r="T18" s="1847">
        <v>197.61199999999999</v>
      </c>
      <c r="U18" s="1847"/>
      <c r="V18" s="1848" t="s">
        <v>9</v>
      </c>
      <c r="W18" s="1848"/>
      <c r="X18" s="1847">
        <v>110.37</v>
      </c>
      <c r="Y18" s="1849"/>
    </row>
    <row r="19" spans="1:25" ht="9.75" customHeight="1">
      <c r="A19" s="1846" t="s">
        <v>232</v>
      </c>
      <c r="B19" s="1847">
        <v>8.1460000000000008</v>
      </c>
      <c r="C19" s="1847"/>
      <c r="D19" s="1847">
        <v>3.27</v>
      </c>
      <c r="E19" s="1847"/>
      <c r="F19" s="1847" t="s">
        <v>9</v>
      </c>
      <c r="G19" s="1847"/>
      <c r="H19" s="1847" t="s">
        <v>9</v>
      </c>
      <c r="I19" s="1847"/>
      <c r="J19" s="1847" t="s">
        <v>9</v>
      </c>
      <c r="K19" s="1847"/>
      <c r="L19" s="1847">
        <v>36.503999999999998</v>
      </c>
      <c r="M19" s="1847"/>
      <c r="N19" s="1847">
        <v>29.999000000000002</v>
      </c>
      <c r="O19" s="1847"/>
      <c r="P19" s="1847">
        <v>402.04300000000001</v>
      </c>
      <c r="Q19" s="1847"/>
      <c r="R19" s="1847">
        <v>164.09399999999999</v>
      </c>
      <c r="S19" s="1847"/>
      <c r="T19" s="1847">
        <v>178.809</v>
      </c>
      <c r="U19" s="1847"/>
      <c r="V19" s="1848" t="s">
        <v>9</v>
      </c>
      <c r="W19" s="1848"/>
      <c r="X19" s="1847">
        <v>112.16200000000001</v>
      </c>
      <c r="Y19" s="1849"/>
    </row>
    <row r="20" spans="1:25" ht="9.75" customHeight="1">
      <c r="A20" s="1850" t="s">
        <v>95</v>
      </c>
      <c r="B20" s="1851">
        <v>42.961999999999996</v>
      </c>
      <c r="C20" s="1852">
        <v>46.073999999999998</v>
      </c>
      <c r="D20" s="1851">
        <v>29.760000000000005</v>
      </c>
      <c r="E20" s="1852">
        <v>15.526999999999997</v>
      </c>
      <c r="F20" s="1852" t="s">
        <v>9</v>
      </c>
      <c r="G20" s="1852" t="s">
        <v>9</v>
      </c>
      <c r="H20" s="1852" t="s">
        <v>9</v>
      </c>
      <c r="I20" s="1852" t="s">
        <v>9</v>
      </c>
      <c r="J20" s="1852" t="s">
        <v>9</v>
      </c>
      <c r="K20" s="1852" t="s">
        <v>9</v>
      </c>
      <c r="L20" s="1853">
        <v>189.471</v>
      </c>
      <c r="M20" s="1854">
        <v>186.78900000000002</v>
      </c>
      <c r="N20" s="1853">
        <v>187.809</v>
      </c>
      <c r="O20" s="1854">
        <v>167.07499999999999</v>
      </c>
      <c r="P20" s="1853">
        <v>1997.9170000000001</v>
      </c>
      <c r="Q20" s="1854">
        <v>1988.355</v>
      </c>
      <c r="R20" s="1853">
        <v>806.06599999999992</v>
      </c>
      <c r="S20" s="1854">
        <v>798.9369999999999</v>
      </c>
      <c r="T20" s="1853">
        <v>908.86500000000001</v>
      </c>
      <c r="U20" s="1854">
        <v>941.33400000000006</v>
      </c>
      <c r="V20" s="1854" t="s">
        <v>9</v>
      </c>
      <c r="W20" s="1854" t="s">
        <v>9</v>
      </c>
      <c r="X20" s="1853">
        <v>574.38800000000003</v>
      </c>
      <c r="Y20" s="1855">
        <v>555.77199999999993</v>
      </c>
    </row>
    <row r="21" spans="1:25" ht="9.75" customHeight="1">
      <c r="A21" s="1843" t="s">
        <v>237</v>
      </c>
      <c r="B21" s="1844"/>
      <c r="C21" s="1844"/>
      <c r="D21" s="1844"/>
      <c r="E21" s="1844"/>
      <c r="F21" s="1844"/>
      <c r="G21" s="1844"/>
      <c r="H21" s="1844"/>
      <c r="I21" s="1844"/>
      <c r="J21" s="1844"/>
      <c r="K21" s="1844"/>
      <c r="L21" s="1844"/>
      <c r="M21" s="1844"/>
      <c r="N21" s="1845"/>
      <c r="O21" s="1845"/>
      <c r="P21" s="1347"/>
      <c r="Q21" s="1347"/>
      <c r="R21" s="1347"/>
      <c r="S21" s="1347"/>
      <c r="T21" s="1347"/>
      <c r="U21" s="1347"/>
      <c r="V21" s="1347"/>
      <c r="W21" s="1347"/>
      <c r="X21" s="1347"/>
      <c r="Y21" s="1348"/>
    </row>
    <row r="22" spans="1:25" ht="9.75" customHeight="1">
      <c r="A22" s="1846" t="s">
        <v>24</v>
      </c>
      <c r="B22" s="1847">
        <v>3.9279999999999999</v>
      </c>
      <c r="C22" s="1847">
        <v>3.8889999999999998</v>
      </c>
      <c r="D22" s="1848">
        <v>0.40600000000000003</v>
      </c>
      <c r="E22" s="1848">
        <v>0.39800000000000002</v>
      </c>
      <c r="F22" s="1847" t="s">
        <v>9</v>
      </c>
      <c r="G22" s="1847" t="s">
        <v>9</v>
      </c>
      <c r="H22" s="1848" t="s">
        <v>9</v>
      </c>
      <c r="I22" s="1848" t="s">
        <v>9</v>
      </c>
      <c r="J22" s="1848" t="s">
        <v>9</v>
      </c>
      <c r="K22" s="1848" t="s">
        <v>9</v>
      </c>
      <c r="L22" s="1847">
        <v>4.1539999999999999</v>
      </c>
      <c r="M22" s="1847">
        <v>3.8119999999999998</v>
      </c>
      <c r="N22" s="1847">
        <v>5.484</v>
      </c>
      <c r="O22" s="1847">
        <v>3.944</v>
      </c>
      <c r="P22" s="1847">
        <v>54.845999999999997</v>
      </c>
      <c r="Q22" s="1847">
        <v>54.404000000000003</v>
      </c>
      <c r="R22" s="1847">
        <v>28.837</v>
      </c>
      <c r="S22" s="1847">
        <v>27.757999999999999</v>
      </c>
      <c r="T22" s="1847">
        <v>19.753</v>
      </c>
      <c r="U22" s="1847">
        <v>18.106000000000002</v>
      </c>
      <c r="V22" s="1848" t="s">
        <v>9</v>
      </c>
      <c r="W22" s="1848" t="s">
        <v>9</v>
      </c>
      <c r="X22" s="1847">
        <v>12.487</v>
      </c>
      <c r="Y22" s="1849">
        <v>10.994999999999999</v>
      </c>
    </row>
    <row r="23" spans="1:25" ht="9.75" customHeight="1">
      <c r="A23" s="1846" t="s">
        <v>23</v>
      </c>
      <c r="B23" s="1847">
        <v>4.8780000000000001</v>
      </c>
      <c r="C23" s="1847">
        <v>5.008</v>
      </c>
      <c r="D23" s="1848">
        <v>0.33700000000000002</v>
      </c>
      <c r="E23" s="1848">
        <v>0.39800000000000002</v>
      </c>
      <c r="F23" s="1847" t="s">
        <v>9</v>
      </c>
      <c r="G23" s="1847" t="s">
        <v>9</v>
      </c>
      <c r="H23" s="1848" t="s">
        <v>9</v>
      </c>
      <c r="I23" s="1848" t="s">
        <v>9</v>
      </c>
      <c r="J23" s="1848" t="s">
        <v>9</v>
      </c>
      <c r="K23" s="1848" t="s">
        <v>9</v>
      </c>
      <c r="L23" s="1847">
        <v>4.3230000000000004</v>
      </c>
      <c r="M23" s="1847">
        <v>4.3869999999999996</v>
      </c>
      <c r="N23" s="1847">
        <v>5.8699999999999992</v>
      </c>
      <c r="O23" s="1847">
        <v>4.3280000000000003</v>
      </c>
      <c r="P23" s="1847">
        <v>58.203000000000003</v>
      </c>
      <c r="Q23" s="1847">
        <v>58.963999999999999</v>
      </c>
      <c r="R23" s="1847">
        <v>29.408000000000001</v>
      </c>
      <c r="S23" s="1847">
        <v>29.835000000000001</v>
      </c>
      <c r="T23" s="1847">
        <v>21.88</v>
      </c>
      <c r="U23" s="1847">
        <v>20.555</v>
      </c>
      <c r="V23" s="1848" t="s">
        <v>9</v>
      </c>
      <c r="W23" s="1848" t="s">
        <v>9</v>
      </c>
      <c r="X23" s="1847">
        <v>13.528</v>
      </c>
      <c r="Y23" s="1849">
        <v>11.138999999999999</v>
      </c>
    </row>
    <row r="24" spans="1:25" ht="9.75" customHeight="1">
      <c r="A24" s="1846" t="s">
        <v>22</v>
      </c>
      <c r="B24" s="1847">
        <v>4.5590000000000002</v>
      </c>
      <c r="C24" s="1847">
        <v>4.9509999999999996</v>
      </c>
      <c r="D24" s="1848">
        <v>0.45200000000000001</v>
      </c>
      <c r="E24" s="1848">
        <v>0.219</v>
      </c>
      <c r="F24" s="1847" t="s">
        <v>9</v>
      </c>
      <c r="G24" s="1847" t="s">
        <v>9</v>
      </c>
      <c r="H24" s="1848" t="s">
        <v>9</v>
      </c>
      <c r="I24" s="1848" t="s">
        <v>9</v>
      </c>
      <c r="J24" s="1848" t="s">
        <v>9</v>
      </c>
      <c r="K24" s="1848" t="s">
        <v>9</v>
      </c>
      <c r="L24" s="1847">
        <v>3.972</v>
      </c>
      <c r="M24" s="1847">
        <v>3.6949999999999998</v>
      </c>
      <c r="N24" s="1847">
        <v>4.8650000000000002</v>
      </c>
      <c r="O24" s="1847">
        <v>3.8460000000000001</v>
      </c>
      <c r="P24" s="1847">
        <v>57.983000000000004</v>
      </c>
      <c r="Q24" s="1847">
        <v>55.052999999999997</v>
      </c>
      <c r="R24" s="1847">
        <v>29.32</v>
      </c>
      <c r="S24" s="1847">
        <v>28.710999999999999</v>
      </c>
      <c r="T24" s="1847">
        <v>21.837</v>
      </c>
      <c r="U24" s="1847">
        <v>18.861999999999998</v>
      </c>
      <c r="V24" s="1848" t="s">
        <v>9</v>
      </c>
      <c r="W24" s="1848" t="s">
        <v>9</v>
      </c>
      <c r="X24" s="1847">
        <v>12.558999999999999</v>
      </c>
      <c r="Y24" s="1849">
        <v>10.686</v>
      </c>
    </row>
    <row r="25" spans="1:25" ht="9.75" customHeight="1">
      <c r="A25" s="1846" t="s">
        <v>21</v>
      </c>
      <c r="B25" s="1847">
        <v>3.5350000000000001</v>
      </c>
      <c r="C25" s="1847">
        <v>4.3710000000000004</v>
      </c>
      <c r="D25" s="1848">
        <v>0.45200000000000001</v>
      </c>
      <c r="E25" s="1848">
        <v>0.248</v>
      </c>
      <c r="F25" s="1847" t="s">
        <v>9</v>
      </c>
      <c r="G25" s="1847" t="s">
        <v>9</v>
      </c>
      <c r="H25" s="1848" t="s">
        <v>9</v>
      </c>
      <c r="I25" s="1848" t="s">
        <v>9</v>
      </c>
      <c r="J25" s="1848" t="s">
        <v>9</v>
      </c>
      <c r="K25" s="1848" t="s">
        <v>9</v>
      </c>
      <c r="L25" s="1847">
        <v>3.6240000000000001</v>
      </c>
      <c r="M25" s="1847">
        <v>3.51</v>
      </c>
      <c r="N25" s="1847">
        <v>3.8079999999999998</v>
      </c>
      <c r="O25" s="1847">
        <v>3.52</v>
      </c>
      <c r="P25" s="1847">
        <v>54.048000000000009</v>
      </c>
      <c r="Q25" s="1847">
        <v>55.920999999999999</v>
      </c>
      <c r="R25" s="1847">
        <v>27.077000000000002</v>
      </c>
      <c r="S25" s="1847">
        <v>27.751000000000001</v>
      </c>
      <c r="T25" s="1847">
        <v>19.954000000000001</v>
      </c>
      <c r="U25" s="1847">
        <v>20.762</v>
      </c>
      <c r="V25" s="1848" t="s">
        <v>9</v>
      </c>
      <c r="W25" s="1848" t="s">
        <v>9</v>
      </c>
      <c r="X25" s="1847">
        <v>11.673999999999999</v>
      </c>
      <c r="Y25" s="1849">
        <v>11.069000000000001</v>
      </c>
    </row>
    <row r="26" spans="1:25" ht="9.75" customHeight="1">
      <c r="A26" s="1846" t="s">
        <v>20</v>
      </c>
      <c r="B26" s="1847">
        <v>4.258</v>
      </c>
      <c r="C26" s="1847">
        <v>5.0869999999999997</v>
      </c>
      <c r="D26" s="1848">
        <v>0.47</v>
      </c>
      <c r="E26" s="1848">
        <v>0.32500000000000001</v>
      </c>
      <c r="F26" s="1847" t="s">
        <v>9</v>
      </c>
      <c r="G26" s="1847" t="s">
        <v>9</v>
      </c>
      <c r="H26" s="1848" t="s">
        <v>9</v>
      </c>
      <c r="I26" s="1848" t="s">
        <v>9</v>
      </c>
      <c r="J26" s="1848" t="s">
        <v>9</v>
      </c>
      <c r="K26" s="1848" t="s">
        <v>9</v>
      </c>
      <c r="L26" s="1847">
        <v>3.6789999999999998</v>
      </c>
      <c r="M26" s="1847">
        <v>3.73</v>
      </c>
      <c r="N26" s="1847">
        <v>4.2010000000000005</v>
      </c>
      <c r="O26" s="1847">
        <v>3.37</v>
      </c>
      <c r="P26" s="1847">
        <v>58.285000000000004</v>
      </c>
      <c r="Q26" s="1847">
        <v>59.298999999999999</v>
      </c>
      <c r="R26" s="1847">
        <v>28.879000000000001</v>
      </c>
      <c r="S26" s="1847">
        <v>28.652999999999999</v>
      </c>
      <c r="T26" s="1847">
        <v>21.45</v>
      </c>
      <c r="U26" s="1847">
        <v>22.233000000000001</v>
      </c>
      <c r="V26" s="1848" t="s">
        <v>9</v>
      </c>
      <c r="W26" s="1848" t="s">
        <v>9</v>
      </c>
      <c r="X26" s="1847">
        <v>12.012</v>
      </c>
      <c r="Y26" s="1849">
        <v>11.635</v>
      </c>
    </row>
    <row r="27" spans="1:25" ht="9.75" customHeight="1">
      <c r="A27" s="1846" t="s">
        <v>233</v>
      </c>
      <c r="B27" s="1847">
        <v>3.8119999999999998</v>
      </c>
      <c r="C27" s="1847"/>
      <c r="D27" s="1848">
        <v>0.28199999999999997</v>
      </c>
      <c r="E27" s="1848"/>
      <c r="F27" s="1847" t="s">
        <v>9</v>
      </c>
      <c r="G27" s="1847"/>
      <c r="H27" s="1848" t="s">
        <v>9</v>
      </c>
      <c r="I27" s="1848"/>
      <c r="J27" s="1848" t="s">
        <v>9</v>
      </c>
      <c r="K27" s="1848"/>
      <c r="L27" s="1847">
        <v>3.7360000000000002</v>
      </c>
      <c r="M27" s="1847"/>
      <c r="N27" s="1847">
        <v>3.4409999999999998</v>
      </c>
      <c r="O27" s="1847"/>
      <c r="P27" s="1847">
        <v>60.006</v>
      </c>
      <c r="Q27" s="1847"/>
      <c r="R27" s="1847">
        <v>29.524999999999999</v>
      </c>
      <c r="S27" s="1847"/>
      <c r="T27" s="1847">
        <v>22.216000000000001</v>
      </c>
      <c r="U27" s="1847"/>
      <c r="V27" s="1848" t="s">
        <v>9</v>
      </c>
      <c r="W27" s="1848"/>
      <c r="X27" s="1847">
        <v>12.311999999999999</v>
      </c>
      <c r="Y27" s="1849"/>
    </row>
    <row r="28" spans="1:25" ht="9.75" customHeight="1">
      <c r="A28" s="1846" t="s">
        <v>18</v>
      </c>
      <c r="B28" s="1847">
        <v>3.1669999999999998</v>
      </c>
      <c r="C28" s="1847"/>
      <c r="D28" s="1848">
        <v>0.47299999999999998</v>
      </c>
      <c r="E28" s="1848"/>
      <c r="F28" s="1847" t="s">
        <v>9</v>
      </c>
      <c r="G28" s="1847"/>
      <c r="H28" s="1848" t="s">
        <v>9</v>
      </c>
      <c r="I28" s="1848"/>
      <c r="J28" s="1848" t="s">
        <v>9</v>
      </c>
      <c r="K28" s="1848"/>
      <c r="L28" s="1847">
        <v>3.6379999999999999</v>
      </c>
      <c r="M28" s="1847"/>
      <c r="N28" s="1847">
        <v>3.907</v>
      </c>
      <c r="O28" s="1847"/>
      <c r="P28" s="1847">
        <v>58.444999999999993</v>
      </c>
      <c r="Q28" s="1847"/>
      <c r="R28" s="1847">
        <v>29.050999999999998</v>
      </c>
      <c r="S28" s="1847"/>
      <c r="T28" s="1847">
        <v>20.952000000000002</v>
      </c>
      <c r="U28" s="1847"/>
      <c r="V28" s="1848" t="s">
        <v>9</v>
      </c>
      <c r="W28" s="1848"/>
      <c r="X28" s="1847">
        <v>12.157</v>
      </c>
      <c r="Y28" s="1849"/>
    </row>
    <row r="29" spans="1:25" ht="9.75" customHeight="1">
      <c r="A29" s="1846" t="s">
        <v>203</v>
      </c>
      <c r="B29" s="1847">
        <v>2.9740000000000002</v>
      </c>
      <c r="C29" s="1847"/>
      <c r="D29" s="1848">
        <v>0.35799999999999998</v>
      </c>
      <c r="E29" s="1848"/>
      <c r="F29" s="1847" t="s">
        <v>9</v>
      </c>
      <c r="G29" s="1847"/>
      <c r="H29" s="1848" t="s">
        <v>9</v>
      </c>
      <c r="I29" s="1848"/>
      <c r="J29" s="1848" t="s">
        <v>9</v>
      </c>
      <c r="K29" s="1848"/>
      <c r="L29" s="1847">
        <v>3.294</v>
      </c>
      <c r="M29" s="1847"/>
      <c r="N29" s="1847">
        <v>3.0569999999999999</v>
      </c>
      <c r="O29" s="1847"/>
      <c r="P29" s="1847">
        <v>53.701000000000008</v>
      </c>
      <c r="Q29" s="1847"/>
      <c r="R29" s="1847">
        <v>25.698</v>
      </c>
      <c r="S29" s="1847"/>
      <c r="T29" s="1847">
        <v>20.131</v>
      </c>
      <c r="U29" s="1847"/>
      <c r="V29" s="1848" t="s">
        <v>9</v>
      </c>
      <c r="W29" s="1848"/>
      <c r="X29" s="1847">
        <v>10.669</v>
      </c>
      <c r="Y29" s="1849"/>
    </row>
    <row r="30" spans="1:25" ht="9.75" customHeight="1">
      <c r="A30" s="1846" t="s">
        <v>338</v>
      </c>
      <c r="B30" s="1847">
        <v>3.7509999999999999</v>
      </c>
      <c r="C30" s="1847"/>
      <c r="D30" s="1848">
        <v>0.55700000000000005</v>
      </c>
      <c r="E30" s="1848"/>
      <c r="F30" s="1847" t="s">
        <v>9</v>
      </c>
      <c r="G30" s="1847"/>
      <c r="H30" s="1848" t="s">
        <v>9</v>
      </c>
      <c r="I30" s="1848"/>
      <c r="J30" s="1848" t="s">
        <v>9</v>
      </c>
      <c r="K30" s="1848"/>
      <c r="L30" s="1847">
        <v>4.0170000000000003</v>
      </c>
      <c r="M30" s="1847"/>
      <c r="N30" s="1847">
        <v>3.5219999999999994</v>
      </c>
      <c r="O30" s="1847"/>
      <c r="P30" s="1847">
        <v>62.286999999999999</v>
      </c>
      <c r="Q30" s="1847"/>
      <c r="R30" s="1847">
        <v>30.661000000000001</v>
      </c>
      <c r="S30" s="1847"/>
      <c r="T30" s="1847">
        <v>22.207999999999998</v>
      </c>
      <c r="U30" s="1847"/>
      <c r="V30" s="1848" t="s">
        <v>9</v>
      </c>
      <c r="W30" s="1848"/>
      <c r="X30" s="1847">
        <v>12.215999999999999</v>
      </c>
      <c r="Y30" s="1849"/>
    </row>
    <row r="31" spans="1:25" ht="9.75" customHeight="1">
      <c r="A31" s="1846" t="s">
        <v>285</v>
      </c>
      <c r="B31" s="1847">
        <v>3.2</v>
      </c>
      <c r="C31" s="1847"/>
      <c r="D31" s="1848">
        <v>8.7999999999999995E-2</v>
      </c>
      <c r="E31" s="1848"/>
      <c r="F31" s="1847" t="s">
        <v>9</v>
      </c>
      <c r="G31" s="1847"/>
      <c r="H31" s="1848" t="s">
        <v>9</v>
      </c>
      <c r="I31" s="1848"/>
      <c r="J31" s="1848" t="s">
        <v>9</v>
      </c>
      <c r="K31" s="1848"/>
      <c r="L31" s="1847">
        <v>3.5830000000000002</v>
      </c>
      <c r="M31" s="1847"/>
      <c r="N31" s="1847">
        <v>3.5789999999999997</v>
      </c>
      <c r="O31" s="1847"/>
      <c r="P31" s="1847">
        <v>53.547999999999995</v>
      </c>
      <c r="Q31" s="1847"/>
      <c r="R31" s="1847">
        <v>26.212</v>
      </c>
      <c r="S31" s="1847"/>
      <c r="T31" s="1847">
        <v>19.033999999999999</v>
      </c>
      <c r="U31" s="1847"/>
      <c r="V31" s="1848" t="s">
        <v>9</v>
      </c>
      <c r="W31" s="1848"/>
      <c r="X31" s="1847">
        <v>10.542999999999999</v>
      </c>
      <c r="Y31" s="1849"/>
    </row>
    <row r="32" spans="1:25" ht="9.75" customHeight="1">
      <c r="A32" s="1846" t="s">
        <v>284</v>
      </c>
      <c r="B32" s="1847">
        <v>3.9449999999999998</v>
      </c>
      <c r="C32" s="1847"/>
      <c r="D32" s="1848">
        <v>0.32700000000000001</v>
      </c>
      <c r="E32" s="1848"/>
      <c r="F32" s="1847" t="s">
        <v>9</v>
      </c>
      <c r="G32" s="1847"/>
      <c r="H32" s="1848" t="s">
        <v>9</v>
      </c>
      <c r="I32" s="1848"/>
      <c r="J32" s="1848" t="s">
        <v>9</v>
      </c>
      <c r="K32" s="1848"/>
      <c r="L32" s="1847">
        <v>3.7829999999999999</v>
      </c>
      <c r="M32" s="1847"/>
      <c r="N32" s="1847">
        <v>4.2149999999999999</v>
      </c>
      <c r="O32" s="1847"/>
      <c r="P32" s="1847">
        <v>58.315999999999995</v>
      </c>
      <c r="Q32" s="1847"/>
      <c r="R32" s="1847">
        <v>28.443000000000001</v>
      </c>
      <c r="S32" s="1847"/>
      <c r="T32" s="1847">
        <v>20.774999999999999</v>
      </c>
      <c r="U32" s="1847"/>
      <c r="V32" s="1848" t="s">
        <v>9</v>
      </c>
      <c r="W32" s="1848"/>
      <c r="X32" s="1847">
        <v>11.173</v>
      </c>
      <c r="Y32" s="1849"/>
    </row>
    <row r="33" spans="1:25" ht="9.75" customHeight="1">
      <c r="A33" s="1846" t="s">
        <v>232</v>
      </c>
      <c r="B33" s="1847">
        <v>4.008</v>
      </c>
      <c r="C33" s="1847"/>
      <c r="D33" s="1848">
        <v>0.51500000000000001</v>
      </c>
      <c r="E33" s="1848"/>
      <c r="F33" s="1847" t="s">
        <v>9</v>
      </c>
      <c r="G33" s="1847"/>
      <c r="H33" s="1848" t="s">
        <v>9</v>
      </c>
      <c r="I33" s="1848"/>
      <c r="J33" s="1848" t="s">
        <v>9</v>
      </c>
      <c r="K33" s="1848"/>
      <c r="L33" s="1847">
        <v>3.9359999999999999</v>
      </c>
      <c r="M33" s="1847"/>
      <c r="N33" s="1847">
        <v>4.47</v>
      </c>
      <c r="O33" s="1847"/>
      <c r="P33" s="1847">
        <v>59.943999999999996</v>
      </c>
      <c r="Q33" s="1847"/>
      <c r="R33" s="1847">
        <v>29.474</v>
      </c>
      <c r="S33" s="1847"/>
      <c r="T33" s="1847">
        <v>21.707000000000001</v>
      </c>
      <c r="U33" s="1847"/>
      <c r="V33" s="1848" t="s">
        <v>9</v>
      </c>
      <c r="W33" s="1848"/>
      <c r="X33" s="1847">
        <v>11.034000000000001</v>
      </c>
      <c r="Y33" s="1849"/>
    </row>
    <row r="34" spans="1:25" ht="9.75" customHeight="1">
      <c r="A34" s="1850" t="s">
        <v>95</v>
      </c>
      <c r="B34" s="1856">
        <v>21.158000000000001</v>
      </c>
      <c r="C34" s="1857">
        <v>23.306000000000001</v>
      </c>
      <c r="D34" s="1856">
        <v>2.117</v>
      </c>
      <c r="E34" s="1857">
        <v>1.5880000000000001</v>
      </c>
      <c r="F34" s="1858" t="s">
        <v>9</v>
      </c>
      <c r="G34" s="1858" t="s">
        <v>9</v>
      </c>
      <c r="H34" s="1857" t="s">
        <v>9</v>
      </c>
      <c r="I34" s="1857" t="s">
        <v>9</v>
      </c>
      <c r="J34" s="1857" t="s">
        <v>9</v>
      </c>
      <c r="K34" s="1857" t="s">
        <v>9</v>
      </c>
      <c r="L34" s="1856">
        <v>19.751999999999999</v>
      </c>
      <c r="M34" s="1857">
        <v>19.134</v>
      </c>
      <c r="N34" s="1856">
        <v>24.228000000000002</v>
      </c>
      <c r="O34" s="1857">
        <v>19.007999999999999</v>
      </c>
      <c r="P34" s="1856">
        <v>283.36500000000001</v>
      </c>
      <c r="Q34" s="1857">
        <v>283.64099999999996</v>
      </c>
      <c r="R34" s="1856">
        <v>143.52099999999999</v>
      </c>
      <c r="S34" s="1857">
        <v>142.708</v>
      </c>
      <c r="T34" s="1856">
        <v>104.87400000000001</v>
      </c>
      <c r="U34" s="1857">
        <v>100.518</v>
      </c>
      <c r="V34" s="1856" t="s">
        <v>9</v>
      </c>
      <c r="W34" s="1857" t="s">
        <v>9</v>
      </c>
      <c r="X34" s="1856">
        <v>62.26</v>
      </c>
      <c r="Y34" s="1859">
        <v>55.524000000000001</v>
      </c>
    </row>
    <row r="35" spans="1:25" ht="9.75" customHeight="1">
      <c r="A35" s="1843" t="s">
        <v>339</v>
      </c>
      <c r="B35" s="1844"/>
      <c r="C35" s="1844"/>
      <c r="D35" s="1844"/>
      <c r="E35" s="1844"/>
      <c r="F35" s="1844"/>
      <c r="G35" s="1844"/>
      <c r="H35" s="1844"/>
      <c r="I35" s="1844"/>
      <c r="J35" s="1844"/>
      <c r="K35" s="1844"/>
      <c r="L35" s="1844"/>
      <c r="M35" s="1844"/>
      <c r="N35" s="1845"/>
      <c r="O35" s="1845"/>
      <c r="P35" s="1347"/>
      <c r="Q35" s="1347"/>
      <c r="R35" s="1347"/>
      <c r="S35" s="1347"/>
      <c r="T35" s="1347"/>
      <c r="U35" s="1347"/>
      <c r="V35" s="1347"/>
      <c r="W35" s="1347"/>
      <c r="X35" s="1347"/>
      <c r="Y35" s="1348"/>
    </row>
    <row r="36" spans="1:25" ht="9.75" customHeight="1">
      <c r="A36" s="1846" t="s">
        <v>24</v>
      </c>
      <c r="B36" s="1847">
        <v>11.608000000000001</v>
      </c>
      <c r="C36" s="1847">
        <v>12.332000000000001</v>
      </c>
      <c r="D36" s="1847">
        <v>17.869</v>
      </c>
      <c r="E36" s="1847">
        <v>4.4509999999999996</v>
      </c>
      <c r="F36" s="1860">
        <v>31.696999999999999</v>
      </c>
      <c r="G36" s="1860">
        <v>18.716999999999999</v>
      </c>
      <c r="H36" s="1860">
        <v>3.2850000000000001</v>
      </c>
      <c r="I36" s="1860">
        <v>2.8279999999999998</v>
      </c>
      <c r="J36" s="1861">
        <v>0.90300000000000002</v>
      </c>
      <c r="K36" s="1861">
        <v>0.91200000000000003</v>
      </c>
      <c r="L36" s="1847">
        <v>42.355999999999995</v>
      </c>
      <c r="M36" s="1847">
        <v>39.584000000000003</v>
      </c>
      <c r="N36" s="1861">
        <v>44.956000000000003</v>
      </c>
      <c r="O36" s="1861">
        <v>35.820999999999998</v>
      </c>
      <c r="P36" s="1847">
        <v>421.59500000000003</v>
      </c>
      <c r="Q36" s="1847">
        <v>431.39600000000002</v>
      </c>
      <c r="R36" s="1847">
        <v>185.98</v>
      </c>
      <c r="S36" s="1847">
        <v>179.351</v>
      </c>
      <c r="T36" s="1847">
        <v>180.184</v>
      </c>
      <c r="U36" s="1847">
        <v>187.529</v>
      </c>
      <c r="V36" s="1847">
        <v>39.984999999999999</v>
      </c>
      <c r="W36" s="1847">
        <v>28.818000000000001</v>
      </c>
      <c r="X36" s="1847">
        <v>130.351</v>
      </c>
      <c r="Y36" s="1849">
        <v>122.617</v>
      </c>
    </row>
    <row r="37" spans="1:25" ht="9.75" customHeight="1">
      <c r="A37" s="1846" t="s">
        <v>23</v>
      </c>
      <c r="B37" s="1847">
        <v>13.898999999999999</v>
      </c>
      <c r="C37" s="1847">
        <v>14.553000000000001</v>
      </c>
      <c r="D37" s="1847">
        <v>3.8860000000000001</v>
      </c>
      <c r="E37" s="1847">
        <v>3.6629999999999998</v>
      </c>
      <c r="F37" s="1860">
        <v>20.468</v>
      </c>
      <c r="G37" s="1860">
        <v>20.152000000000001</v>
      </c>
      <c r="H37" s="1860">
        <v>3.9620000000000002</v>
      </c>
      <c r="I37" s="1860">
        <v>3.133</v>
      </c>
      <c r="J37" s="1861">
        <v>1</v>
      </c>
      <c r="K37" s="1861">
        <v>0.94599999999999995</v>
      </c>
      <c r="L37" s="1847">
        <v>43.749000000000002</v>
      </c>
      <c r="M37" s="1847">
        <v>41.795999999999999</v>
      </c>
      <c r="N37" s="1861">
        <v>46.546999999999997</v>
      </c>
      <c r="O37" s="1861">
        <v>36.985999999999997</v>
      </c>
      <c r="P37" s="1847">
        <v>459.71600000000007</v>
      </c>
      <c r="Q37" s="1847">
        <v>466.90100000000001</v>
      </c>
      <c r="R37" s="1847">
        <v>193.72300000000001</v>
      </c>
      <c r="S37" s="1847">
        <v>198.625</v>
      </c>
      <c r="T37" s="1847">
        <v>201.047</v>
      </c>
      <c r="U37" s="1847">
        <v>208.702</v>
      </c>
      <c r="V37" s="1847">
        <v>40.417000000000002</v>
      </c>
      <c r="W37" s="1847">
        <v>33.503</v>
      </c>
      <c r="X37" s="1847">
        <v>136.59299999999999</v>
      </c>
      <c r="Y37" s="1849">
        <v>125.355</v>
      </c>
    </row>
    <row r="38" spans="1:25" ht="9.75" customHeight="1">
      <c r="A38" s="1846" t="s">
        <v>22</v>
      </c>
      <c r="B38" s="1847">
        <v>12.89</v>
      </c>
      <c r="C38" s="1847">
        <v>14.717000000000001</v>
      </c>
      <c r="D38" s="1847">
        <v>2.9060000000000001</v>
      </c>
      <c r="E38" s="1847">
        <v>2.7320000000000002</v>
      </c>
      <c r="F38" s="1860">
        <v>17.986000000000001</v>
      </c>
      <c r="G38" s="1860">
        <v>18.978999999999999</v>
      </c>
      <c r="H38" s="1860">
        <v>3.4039999999999999</v>
      </c>
      <c r="I38" s="1860">
        <v>2.8319999999999999</v>
      </c>
      <c r="J38" s="1861">
        <v>1.21</v>
      </c>
      <c r="K38" s="1861">
        <v>0.89900000000000002</v>
      </c>
      <c r="L38" s="1847">
        <v>42.227000000000004</v>
      </c>
      <c r="M38" s="1847">
        <v>39.499000000000002</v>
      </c>
      <c r="N38" s="1861">
        <v>42.616999999999997</v>
      </c>
      <c r="O38" s="1861">
        <v>35.343000000000004</v>
      </c>
      <c r="P38" s="1847">
        <v>464.64499999999992</v>
      </c>
      <c r="Q38" s="1847">
        <v>441.37299999999999</v>
      </c>
      <c r="R38" s="1847">
        <v>193.83099999999999</v>
      </c>
      <c r="S38" s="1847">
        <v>186.66300000000001</v>
      </c>
      <c r="T38" s="1847">
        <v>207.78800000000001</v>
      </c>
      <c r="U38" s="1847">
        <v>200.78100000000001</v>
      </c>
      <c r="V38" s="1847">
        <v>35.883000000000003</v>
      </c>
      <c r="W38" s="1847">
        <v>29.195</v>
      </c>
      <c r="X38" s="1847">
        <v>128.27600000000001</v>
      </c>
      <c r="Y38" s="1849">
        <v>118.33</v>
      </c>
    </row>
    <row r="39" spans="1:25" ht="9.75" customHeight="1">
      <c r="A39" s="1846" t="s">
        <v>21</v>
      </c>
      <c r="B39" s="1847">
        <v>12.122999999999999</v>
      </c>
      <c r="C39" s="1847">
        <v>13.239000000000001</v>
      </c>
      <c r="D39" s="1847">
        <v>2.8109999999999999</v>
      </c>
      <c r="E39" s="1847">
        <v>2.8460000000000001</v>
      </c>
      <c r="F39" s="1860">
        <v>16.823</v>
      </c>
      <c r="G39" s="1860">
        <v>17.62</v>
      </c>
      <c r="H39" s="1860">
        <v>3.4009999999999998</v>
      </c>
      <c r="I39" s="1860">
        <v>2.9449999999999998</v>
      </c>
      <c r="J39" s="1861">
        <v>1.099</v>
      </c>
      <c r="K39" s="1861">
        <v>1.296</v>
      </c>
      <c r="L39" s="1847">
        <v>39.917999999999999</v>
      </c>
      <c r="M39" s="1847">
        <v>41.448999999999998</v>
      </c>
      <c r="N39" s="1861">
        <v>38.43</v>
      </c>
      <c r="O39" s="1861">
        <v>36.164999999999999</v>
      </c>
      <c r="P39" s="1847">
        <v>454.517</v>
      </c>
      <c r="Q39" s="1847">
        <v>455.52499999999998</v>
      </c>
      <c r="R39" s="1847">
        <v>185.67</v>
      </c>
      <c r="S39" s="1847">
        <v>187.929</v>
      </c>
      <c r="T39" s="1847">
        <v>204.267</v>
      </c>
      <c r="U39" s="1847">
        <v>215.364</v>
      </c>
      <c r="V39" s="1847">
        <v>32.588999999999999</v>
      </c>
      <c r="W39" s="1847">
        <v>31.45</v>
      </c>
      <c r="X39" s="1847">
        <v>119.017</v>
      </c>
      <c r="Y39" s="1849">
        <v>119.851</v>
      </c>
    </row>
    <row r="40" spans="1:25" ht="9.75" customHeight="1">
      <c r="A40" s="1846" t="s">
        <v>20</v>
      </c>
      <c r="B40" s="1847">
        <v>13.202</v>
      </c>
      <c r="C40" s="1847">
        <v>14.539</v>
      </c>
      <c r="D40" s="1847">
        <v>3.1280000000000001</v>
      </c>
      <c r="E40" s="1847">
        <v>3.423</v>
      </c>
      <c r="F40" s="1860">
        <v>18.342999999999996</v>
      </c>
      <c r="G40" s="1860">
        <v>19.651</v>
      </c>
      <c r="H40" s="1860">
        <v>3.5179999999999998</v>
      </c>
      <c r="I40" s="1860">
        <v>3.4729999999999999</v>
      </c>
      <c r="J40" s="1861">
        <v>1.0919999999999999</v>
      </c>
      <c r="K40" s="1861">
        <v>1.246</v>
      </c>
      <c r="L40" s="1847">
        <v>40.972999999999999</v>
      </c>
      <c r="M40" s="1847">
        <v>43.594999999999999</v>
      </c>
      <c r="N40" s="1861">
        <v>39.487000000000002</v>
      </c>
      <c r="O40" s="1861">
        <v>41.768000000000001</v>
      </c>
      <c r="P40" s="1847">
        <v>480.80900000000008</v>
      </c>
      <c r="Q40" s="1847">
        <v>476.80099999999999</v>
      </c>
      <c r="R40" s="1847">
        <v>190.38300000000001</v>
      </c>
      <c r="S40" s="1847">
        <v>189.077</v>
      </c>
      <c r="T40" s="1847">
        <v>220.453</v>
      </c>
      <c r="U40" s="1847">
        <v>229.476</v>
      </c>
      <c r="V40" s="1847">
        <v>35.113</v>
      </c>
      <c r="W40" s="1847">
        <v>32.520000000000003</v>
      </c>
      <c r="X40" s="1847">
        <v>122.411</v>
      </c>
      <c r="Y40" s="1849">
        <v>125.143</v>
      </c>
    </row>
    <row r="41" spans="1:25" ht="9.75" customHeight="1">
      <c r="A41" s="1846" t="s">
        <v>233</v>
      </c>
      <c r="B41" s="1847">
        <v>11.144</v>
      </c>
      <c r="C41" s="1847"/>
      <c r="D41" s="1847">
        <v>3</v>
      </c>
      <c r="E41" s="1847"/>
      <c r="F41" s="1860">
        <v>16.117000000000001</v>
      </c>
      <c r="G41" s="1860"/>
      <c r="H41" s="1860">
        <v>3.839</v>
      </c>
      <c r="I41" s="1860"/>
      <c r="J41" s="1861">
        <v>1.0679999999999998</v>
      </c>
      <c r="K41" s="1861"/>
      <c r="L41" s="1847">
        <v>41.296999999999997</v>
      </c>
      <c r="M41" s="1847"/>
      <c r="N41" s="1861">
        <v>32.802</v>
      </c>
      <c r="O41" s="1861"/>
      <c r="P41" s="1847">
        <v>501.31200000000007</v>
      </c>
      <c r="Q41" s="1847"/>
      <c r="R41" s="1847">
        <v>201.691</v>
      </c>
      <c r="S41" s="1847"/>
      <c r="T41" s="1847">
        <v>230.18100000000001</v>
      </c>
      <c r="U41" s="1847"/>
      <c r="V41" s="1847">
        <v>36.299999999999997</v>
      </c>
      <c r="W41" s="1847"/>
      <c r="X41" s="1847">
        <v>124.50099999999999</v>
      </c>
      <c r="Y41" s="1849"/>
    </row>
    <row r="42" spans="1:25" ht="9.75" customHeight="1">
      <c r="A42" s="1846" t="s">
        <v>18</v>
      </c>
      <c r="B42" s="1847">
        <v>9.7590000000000003</v>
      </c>
      <c r="C42" s="1847"/>
      <c r="D42" s="1847">
        <v>3.3380000000000001</v>
      </c>
      <c r="E42" s="1847"/>
      <c r="F42" s="1860">
        <v>14.88</v>
      </c>
      <c r="G42" s="1860"/>
      <c r="H42" s="1860">
        <v>3.5219999999999998</v>
      </c>
      <c r="I42" s="1860"/>
      <c r="J42" s="1861">
        <v>1.161</v>
      </c>
      <c r="K42" s="1861"/>
      <c r="L42" s="1847">
        <v>40.382999999999996</v>
      </c>
      <c r="M42" s="1847"/>
      <c r="N42" s="1861">
        <v>35.656000000000006</v>
      </c>
      <c r="O42" s="1861"/>
      <c r="P42" s="1847">
        <v>470.75100000000003</v>
      </c>
      <c r="Q42" s="1847"/>
      <c r="R42" s="1847">
        <v>181.494</v>
      </c>
      <c r="S42" s="1847"/>
      <c r="T42" s="1847">
        <v>220.30600000000001</v>
      </c>
      <c r="U42" s="1847"/>
      <c r="V42" s="1847">
        <v>31.464000000000002</v>
      </c>
      <c r="W42" s="1847"/>
      <c r="X42" s="1847">
        <v>120.212</v>
      </c>
      <c r="Y42" s="1849"/>
    </row>
    <row r="43" spans="1:25" ht="9.75" customHeight="1">
      <c r="A43" s="1846" t="s">
        <v>203</v>
      </c>
      <c r="B43" s="1847">
        <v>9.3539999999999992</v>
      </c>
      <c r="C43" s="1847"/>
      <c r="D43" s="1847">
        <v>3.1760000000000002</v>
      </c>
      <c r="E43" s="1847"/>
      <c r="F43" s="1860">
        <v>14.431999999999999</v>
      </c>
      <c r="G43" s="1860"/>
      <c r="H43" s="1860">
        <v>3.532</v>
      </c>
      <c r="I43" s="1860"/>
      <c r="J43" s="1861">
        <v>0.96099999999999997</v>
      </c>
      <c r="K43" s="1861"/>
      <c r="L43" s="1847">
        <v>37.808999999999997</v>
      </c>
      <c r="M43" s="1847"/>
      <c r="N43" s="1861">
        <v>29.443999999999996</v>
      </c>
      <c r="O43" s="1861"/>
      <c r="P43" s="1847">
        <v>447.32099999999997</v>
      </c>
      <c r="Q43" s="1847"/>
      <c r="R43" s="1847">
        <v>173.679</v>
      </c>
      <c r="S43" s="1847"/>
      <c r="T43" s="1847">
        <v>206.72399999999999</v>
      </c>
      <c r="U43" s="1847"/>
      <c r="V43" s="1847">
        <v>31.754999999999999</v>
      </c>
      <c r="W43" s="1847"/>
      <c r="X43" s="1847">
        <v>116.723</v>
      </c>
      <c r="Y43" s="1849"/>
    </row>
    <row r="44" spans="1:25" ht="9.75" customHeight="1">
      <c r="A44" s="1846" t="s">
        <v>338</v>
      </c>
      <c r="B44" s="1847">
        <v>10.821999999999999</v>
      </c>
      <c r="C44" s="1847"/>
      <c r="D44" s="1847">
        <v>4.3140000000000001</v>
      </c>
      <c r="E44" s="1847"/>
      <c r="F44" s="1860">
        <v>19.354999999999997</v>
      </c>
      <c r="G44" s="1860"/>
      <c r="H44" s="1860">
        <v>3.9609999999999999</v>
      </c>
      <c r="I44" s="1860"/>
      <c r="J44" s="1861">
        <v>1.194</v>
      </c>
      <c r="K44" s="1861"/>
      <c r="L44" s="1847">
        <v>44.230000000000004</v>
      </c>
      <c r="M44" s="1847"/>
      <c r="N44" s="1861">
        <v>29.760999999999996</v>
      </c>
      <c r="O44" s="1861"/>
      <c r="P44" s="1847">
        <v>505.79500000000002</v>
      </c>
      <c r="Q44" s="1847"/>
      <c r="R44" s="1847">
        <v>192.297</v>
      </c>
      <c r="S44" s="1847"/>
      <c r="T44" s="1847">
        <v>234.22200000000001</v>
      </c>
      <c r="U44" s="1847"/>
      <c r="V44" s="1847">
        <v>34.571000000000005</v>
      </c>
      <c r="W44" s="1847"/>
      <c r="X44" s="1847">
        <v>129.792</v>
      </c>
      <c r="Y44" s="1849"/>
    </row>
    <row r="45" spans="1:25" ht="9.75" customHeight="1">
      <c r="A45" s="1846" t="s">
        <v>285</v>
      </c>
      <c r="B45" s="1847">
        <v>10.712</v>
      </c>
      <c r="C45" s="1847"/>
      <c r="D45" s="1847">
        <v>3.47</v>
      </c>
      <c r="E45" s="1847"/>
      <c r="F45" s="1860">
        <v>18.143000000000001</v>
      </c>
      <c r="G45" s="1860"/>
      <c r="H45" s="1860">
        <v>3.4620000000000002</v>
      </c>
      <c r="I45" s="1860"/>
      <c r="J45" s="1847">
        <v>0.97</v>
      </c>
      <c r="K45" s="1847"/>
      <c r="L45" s="1847">
        <v>38.708999999999996</v>
      </c>
      <c r="M45" s="1847"/>
      <c r="N45" s="1861">
        <v>27.485000000000003</v>
      </c>
      <c r="O45" s="1861"/>
      <c r="P45" s="1847">
        <v>448.48099999999994</v>
      </c>
      <c r="Q45" s="1847"/>
      <c r="R45" s="1847">
        <v>178.88300000000001</v>
      </c>
      <c r="S45" s="1847"/>
      <c r="T45" s="1847">
        <v>202.22</v>
      </c>
      <c r="U45" s="1847"/>
      <c r="V45" s="1847">
        <v>29.168999999999997</v>
      </c>
      <c r="W45" s="1847"/>
      <c r="X45" s="1847">
        <v>115.90600000000001</v>
      </c>
      <c r="Y45" s="1849"/>
    </row>
    <row r="46" spans="1:25" ht="9.75" customHeight="1">
      <c r="A46" s="1846" t="s">
        <v>284</v>
      </c>
      <c r="B46" s="1847">
        <v>11.939</v>
      </c>
      <c r="C46" s="1847"/>
      <c r="D46" s="1847">
        <v>3.4849999999999999</v>
      </c>
      <c r="E46" s="1847"/>
      <c r="F46" s="1860">
        <v>19.802</v>
      </c>
      <c r="G46" s="1860"/>
      <c r="H46" s="1860">
        <v>3.6110000000000002</v>
      </c>
      <c r="I46" s="1860"/>
      <c r="J46" s="1847">
        <v>1.117</v>
      </c>
      <c r="K46" s="1847"/>
      <c r="L46" s="1847">
        <v>40.916000000000004</v>
      </c>
      <c r="M46" s="1847"/>
      <c r="N46" s="1861">
        <v>28.84</v>
      </c>
      <c r="O46" s="1861"/>
      <c r="P46" s="1847">
        <v>468.45900000000006</v>
      </c>
      <c r="Q46" s="1847"/>
      <c r="R46" s="1847">
        <v>185.57400000000001</v>
      </c>
      <c r="S46" s="1847"/>
      <c r="T46" s="1847">
        <v>218.387</v>
      </c>
      <c r="U46" s="1847"/>
      <c r="V46" s="1847">
        <v>30.076999999999998</v>
      </c>
      <c r="W46" s="1847"/>
      <c r="X46" s="1847">
        <v>121.54300000000001</v>
      </c>
      <c r="Y46" s="1849"/>
    </row>
    <row r="47" spans="1:25" ht="9.75" customHeight="1">
      <c r="A47" s="1846" t="s">
        <v>232</v>
      </c>
      <c r="B47" s="1847">
        <v>12.081</v>
      </c>
      <c r="C47" s="1847"/>
      <c r="D47" s="1847">
        <v>3.5049999999999999</v>
      </c>
      <c r="E47" s="1847"/>
      <c r="F47" s="1860">
        <v>18.625999999999998</v>
      </c>
      <c r="G47" s="1860"/>
      <c r="H47" s="1860">
        <v>6.5810000000000004</v>
      </c>
      <c r="I47" s="1860"/>
      <c r="J47" s="1847">
        <v>0.98799999999999999</v>
      </c>
      <c r="K47" s="1847"/>
      <c r="L47" s="1847">
        <v>40.44</v>
      </c>
      <c r="M47" s="1847"/>
      <c r="N47" s="1861">
        <v>34.469000000000001</v>
      </c>
      <c r="O47" s="1861"/>
      <c r="P47" s="1847">
        <v>461.98700000000002</v>
      </c>
      <c r="Q47" s="1847"/>
      <c r="R47" s="1847">
        <v>193.56800000000001</v>
      </c>
      <c r="S47" s="1847"/>
      <c r="T47" s="1847">
        <v>200.51599999999999</v>
      </c>
      <c r="U47" s="1847"/>
      <c r="V47" s="1847">
        <v>28.824999999999999</v>
      </c>
      <c r="W47" s="1847"/>
      <c r="X47" s="1847">
        <v>123.19600000000001</v>
      </c>
      <c r="Y47" s="1849"/>
    </row>
    <row r="48" spans="1:25" ht="9.75" customHeight="1">
      <c r="A48" s="1862" t="s">
        <v>95</v>
      </c>
      <c r="B48" s="1847">
        <v>63.721999999999994</v>
      </c>
      <c r="C48" s="1863">
        <v>69.38000000000001</v>
      </c>
      <c r="D48" s="1847">
        <v>30.599999999999998</v>
      </c>
      <c r="E48" s="1863">
        <v>17.115000000000002</v>
      </c>
      <c r="F48" s="1864">
        <v>105.31699999999998</v>
      </c>
      <c r="G48" s="1863">
        <v>95.119</v>
      </c>
      <c r="H48" s="1847">
        <v>17.57</v>
      </c>
      <c r="I48" s="1863">
        <v>15.210999999999999</v>
      </c>
      <c r="J48" s="1848">
        <v>5.3039999999999994</v>
      </c>
      <c r="K48" s="1865">
        <v>5.2989999999999995</v>
      </c>
      <c r="L48" s="1847">
        <v>209.22300000000001</v>
      </c>
      <c r="M48" s="1863">
        <v>205.92299999999997</v>
      </c>
      <c r="N48" s="1848">
        <v>212.03700000000001</v>
      </c>
      <c r="O48" s="1865">
        <v>186.083</v>
      </c>
      <c r="P48" s="1848">
        <v>2281.2820000000002</v>
      </c>
      <c r="Q48" s="1865">
        <v>2271.9960000000001</v>
      </c>
      <c r="R48" s="1848">
        <v>949.58699999999999</v>
      </c>
      <c r="S48" s="1865">
        <v>941.64499999999998</v>
      </c>
      <c r="T48" s="1848">
        <v>1013.739</v>
      </c>
      <c r="U48" s="1865">
        <v>1041.8519999999999</v>
      </c>
      <c r="V48" s="1848">
        <v>183.98699999999999</v>
      </c>
      <c r="W48" s="1865">
        <v>155.48599999999999</v>
      </c>
      <c r="X48" s="1848">
        <v>636.64799999999991</v>
      </c>
      <c r="Y48" s="1866">
        <v>611.29600000000005</v>
      </c>
    </row>
    <row r="49" spans="1:25" ht="9.75" customHeight="1">
      <c r="A49" s="1867" t="s">
        <v>340</v>
      </c>
      <c r="B49" s="1868" t="s">
        <v>9</v>
      </c>
      <c r="C49" s="1869" t="s">
        <v>208</v>
      </c>
      <c r="D49" s="1870" t="s">
        <v>9</v>
      </c>
      <c r="E49" s="1871" t="s">
        <v>208</v>
      </c>
      <c r="F49" s="1872">
        <v>0.89700000000000002</v>
      </c>
      <c r="G49" s="1868" t="s">
        <v>208</v>
      </c>
      <c r="H49" s="1870" t="s">
        <v>9</v>
      </c>
      <c r="I49" s="1870" t="s">
        <v>208</v>
      </c>
      <c r="J49" s="1869" t="s">
        <v>9</v>
      </c>
      <c r="K49" s="1868" t="s">
        <v>208</v>
      </c>
      <c r="L49" s="1872">
        <v>4.7149999999999999</v>
      </c>
      <c r="M49" s="1868" t="s">
        <v>208</v>
      </c>
      <c r="N49" s="1872">
        <v>5.3500000000000005</v>
      </c>
      <c r="O49" s="1868" t="s">
        <v>208</v>
      </c>
      <c r="P49" s="1872">
        <v>17.5</v>
      </c>
      <c r="Q49" s="1868" t="s">
        <v>208</v>
      </c>
      <c r="R49" s="1872">
        <v>6.3</v>
      </c>
      <c r="S49" s="1868" t="s">
        <v>208</v>
      </c>
      <c r="T49" s="1872">
        <v>10.827999999999999</v>
      </c>
      <c r="U49" s="1868" t="s">
        <v>208</v>
      </c>
      <c r="V49" s="1872">
        <v>1.462</v>
      </c>
      <c r="W49" s="1868" t="s">
        <v>208</v>
      </c>
      <c r="X49" s="1872">
        <v>15.142999999999999</v>
      </c>
      <c r="Y49" s="1873" t="s">
        <v>208</v>
      </c>
    </row>
    <row r="50" spans="1:25" ht="9.75" customHeight="1">
      <c r="A50" s="1874" t="s">
        <v>2131</v>
      </c>
      <c r="B50" s="1875">
        <v>139.53299999999999</v>
      </c>
      <c r="C50" s="1876" t="s">
        <v>208</v>
      </c>
      <c r="D50" s="1875">
        <v>54.683</v>
      </c>
      <c r="E50" s="1876" t="s">
        <v>208</v>
      </c>
      <c r="F50" s="1877">
        <v>227.36399999999998</v>
      </c>
      <c r="G50" s="1878" t="s">
        <v>208</v>
      </c>
      <c r="H50" s="1877">
        <v>46.078000000000003</v>
      </c>
      <c r="I50" s="1878" t="s">
        <v>208</v>
      </c>
      <c r="J50" s="1879">
        <v>12.762999999999998</v>
      </c>
      <c r="K50" s="1878" t="s">
        <v>208</v>
      </c>
      <c r="L50" s="1879">
        <v>497.72199999999998</v>
      </c>
      <c r="M50" s="1878" t="s">
        <v>208</v>
      </c>
      <c r="N50" s="1877">
        <v>435.84400000000005</v>
      </c>
      <c r="O50" s="1878" t="s">
        <v>208</v>
      </c>
      <c r="P50" s="1877">
        <v>5602.8879999999999</v>
      </c>
      <c r="Q50" s="1878" t="s">
        <v>208</v>
      </c>
      <c r="R50" s="1877">
        <v>2263.0730000000003</v>
      </c>
      <c r="S50" s="1878" t="s">
        <v>208</v>
      </c>
      <c r="T50" s="1877">
        <v>2537.123</v>
      </c>
      <c r="U50" s="1878" t="s">
        <v>208</v>
      </c>
      <c r="V50" s="1877">
        <v>407.60999999999996</v>
      </c>
      <c r="W50" s="1878" t="s">
        <v>208</v>
      </c>
      <c r="X50" s="1877">
        <v>1503.6639999999998</v>
      </c>
      <c r="Y50" s="1880" t="s">
        <v>208</v>
      </c>
    </row>
    <row r="51" spans="1:25" s="517" customFormat="1" ht="10.5" customHeight="1">
      <c r="A51" s="1921" t="s">
        <v>341</v>
      </c>
    </row>
    <row r="52" spans="1:25" s="517" customFormat="1" ht="10.5" customHeight="1">
      <c r="A52" s="1922" t="s">
        <v>342</v>
      </c>
      <c r="B52" s="1917"/>
      <c r="C52" s="1917"/>
      <c r="D52" s="1917"/>
      <c r="E52" s="1917"/>
      <c r="F52" s="1917"/>
      <c r="G52" s="1917"/>
      <c r="H52" s="1917"/>
      <c r="I52" s="1917"/>
      <c r="J52" s="1917"/>
      <c r="L52" s="1917"/>
      <c r="P52" s="1917"/>
      <c r="Q52" s="1917"/>
      <c r="R52" s="1917"/>
      <c r="S52" s="1917"/>
      <c r="T52" s="1917"/>
      <c r="U52" s="1917"/>
    </row>
    <row r="53" spans="1:25" s="517" customFormat="1" ht="10.5" customHeight="1">
      <c r="A53" s="1922" t="s">
        <v>343</v>
      </c>
      <c r="B53" s="1917"/>
      <c r="C53" s="1917"/>
      <c r="D53" s="1917"/>
      <c r="E53" s="1917"/>
      <c r="F53" s="1917"/>
      <c r="G53" s="1917"/>
      <c r="H53" s="1917"/>
      <c r="I53" s="1917"/>
      <c r="J53" s="1917"/>
      <c r="L53" s="1917"/>
      <c r="Q53" s="1923"/>
    </row>
    <row r="54" spans="1:25" s="517" customFormat="1" ht="10.5" customHeight="1">
      <c r="A54" s="1922" t="s">
        <v>345</v>
      </c>
      <c r="B54" s="1917"/>
      <c r="C54" s="1917"/>
      <c r="D54" s="1917"/>
      <c r="E54" s="1917"/>
      <c r="F54" s="1917"/>
      <c r="G54" s="1917"/>
      <c r="H54" s="1917"/>
      <c r="I54" s="1917"/>
      <c r="J54" s="1917"/>
      <c r="K54" s="1917"/>
      <c r="L54" s="1917"/>
      <c r="M54" s="1917"/>
    </row>
    <row r="55" spans="1:25" s="517" customFormat="1" ht="10.5" customHeight="1">
      <c r="A55" s="1922" t="s">
        <v>344</v>
      </c>
      <c r="B55" s="1917"/>
      <c r="C55" s="1917"/>
      <c r="D55" s="1917"/>
      <c r="E55" s="1917"/>
      <c r="F55" s="1917"/>
      <c r="G55" s="1917"/>
      <c r="H55" s="1917"/>
      <c r="I55" s="1917"/>
      <c r="J55" s="1917"/>
      <c r="M55" s="1917"/>
    </row>
    <row r="56" spans="1:25" s="517" customFormat="1" ht="10.5" customHeight="1">
      <c r="A56" s="1917" t="s">
        <v>326</v>
      </c>
      <c r="L56" s="1919"/>
      <c r="N56" s="1920"/>
    </row>
    <row r="57" spans="1:25" ht="9" customHeight="1">
      <c r="A57" s="224" t="s">
        <v>1503</v>
      </c>
      <c r="B57" s="1328"/>
      <c r="C57" s="1328"/>
      <c r="D57" s="1328"/>
      <c r="E57" s="1328"/>
      <c r="F57" s="1328"/>
      <c r="G57" s="1328"/>
      <c r="H57" s="1328"/>
      <c r="L57" s="1882"/>
      <c r="M57" s="1328"/>
      <c r="N57" s="1882"/>
    </row>
    <row r="58" spans="1:25">
      <c r="B58" s="1881"/>
      <c r="C58" s="257"/>
      <c r="D58" s="1883"/>
      <c r="E58" s="257"/>
      <c r="F58" s="1884"/>
      <c r="G58" s="257"/>
      <c r="H58" s="1884"/>
      <c r="I58" s="1884"/>
      <c r="J58" s="1884"/>
      <c r="K58" s="1883"/>
      <c r="L58" s="1883"/>
      <c r="M58" s="1884"/>
      <c r="N58" s="1884"/>
    </row>
    <row r="59" spans="1:25">
      <c r="A59" s="1328"/>
      <c r="B59" s="1881"/>
      <c r="C59" s="1328"/>
      <c r="D59" s="1881"/>
      <c r="E59" s="1328"/>
      <c r="F59" s="1882"/>
      <c r="G59" s="1328"/>
      <c r="H59" s="1882"/>
      <c r="I59" s="1882"/>
      <c r="J59" s="1882"/>
      <c r="K59" s="1882"/>
      <c r="L59" s="1882"/>
      <c r="M59" s="1882"/>
      <c r="N59" s="1882"/>
      <c r="O59" s="1328"/>
    </row>
    <row r="60" spans="1:25" ht="17.25">
      <c r="A60" s="1328"/>
      <c r="B60" s="1328"/>
      <c r="D60" s="1885"/>
      <c r="E60" s="1886"/>
      <c r="F60" s="1885"/>
      <c r="G60" s="1885"/>
      <c r="H60" s="1887"/>
      <c r="I60" s="1885"/>
      <c r="J60" s="1885"/>
      <c r="K60" s="1885"/>
      <c r="L60" s="1885"/>
      <c r="M60" s="1885"/>
      <c r="N60" s="1885"/>
      <c r="O60" s="1328"/>
    </row>
    <row r="61" spans="1:25">
      <c r="B61" s="1882"/>
      <c r="C61" s="1882"/>
      <c r="D61" s="1882"/>
      <c r="E61" s="1882"/>
      <c r="F61" s="1882"/>
      <c r="G61" s="1882"/>
      <c r="H61" s="1882"/>
      <c r="I61" s="1882"/>
      <c r="J61" s="1882"/>
      <c r="K61" s="1882"/>
      <c r="L61" s="1882"/>
      <c r="M61" s="1882"/>
      <c r="N61" s="1882"/>
    </row>
  </sheetData>
  <mergeCells count="10">
    <mergeCell ref="L4:M5"/>
    <mergeCell ref="N4:O5"/>
    <mergeCell ref="V4:W5"/>
    <mergeCell ref="X4:Y5"/>
    <mergeCell ref="A4:A6"/>
    <mergeCell ref="B4:C5"/>
    <mergeCell ref="D4:E5"/>
    <mergeCell ref="F4:G5"/>
    <mergeCell ref="H4:I5"/>
    <mergeCell ref="J4:K5"/>
  </mergeCells>
  <hyperlinks>
    <hyperlink ref="A57" location="Inhaltsverzeichnis!A1" display="Zurück zum Inhaltsverzeichnis"/>
  </hyperlinks>
  <pageMargins left="0.78740157480314965" right="0.78740157480314965" top="0.39370078740157483" bottom="0" header="0.19685039370078741" footer="0"/>
  <pageSetup paperSize="9" scale="99"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9E03A"/>
  </sheetPr>
  <dimension ref="A1:X94"/>
  <sheetViews>
    <sheetView zoomScaleNormal="100" workbookViewId="0"/>
  </sheetViews>
  <sheetFormatPr baseColWidth="10" defaultRowHeight="16.5"/>
  <cols>
    <col min="1" max="1" width="25.140625" style="1769" customWidth="1"/>
    <col min="2" max="2" width="13.42578125" style="1769" customWidth="1"/>
    <col min="3" max="3" width="18.28515625" style="1786" customWidth="1"/>
    <col min="4" max="4" width="7.5703125" style="1812" customWidth="1"/>
    <col min="5" max="15" width="7.5703125" style="1786" customWidth="1"/>
    <col min="16" max="16" width="7.5703125" style="1812" customWidth="1"/>
    <col min="17" max="17" width="7.5703125" style="1769" customWidth="1"/>
    <col min="18" max="23" width="11.42578125" style="1769"/>
    <col min="24" max="16384" width="11.42578125" style="1749"/>
  </cols>
  <sheetData>
    <row r="1" spans="1:24" ht="92.25" customHeight="1">
      <c r="A1" s="1764" t="s">
        <v>63</v>
      </c>
      <c r="B1" s="1765"/>
      <c r="C1" s="1765"/>
      <c r="D1" s="1765"/>
      <c r="E1" s="1765"/>
      <c r="F1" s="1765"/>
      <c r="G1" s="1765"/>
      <c r="H1" s="1765"/>
      <c r="I1" s="1765"/>
      <c r="J1" s="1765"/>
      <c r="K1" s="1765"/>
      <c r="L1" s="1765"/>
      <c r="M1" s="1765"/>
      <c r="N1" s="1765"/>
      <c r="O1" s="1765"/>
      <c r="P1" s="1765"/>
      <c r="Q1" s="1766"/>
      <c r="R1" s="1767"/>
      <c r="S1" s="1768"/>
    </row>
    <row r="2" spans="1:24" ht="15.75" customHeight="1">
      <c r="A2" s="1770">
        <v>2023</v>
      </c>
      <c r="B2" s="1770"/>
      <c r="C2" s="1770"/>
      <c r="D2" s="1770"/>
      <c r="E2" s="1770"/>
      <c r="F2" s="1770"/>
      <c r="G2" s="1770"/>
      <c r="H2" s="1770"/>
      <c r="I2" s="1770"/>
      <c r="J2" s="1770"/>
      <c r="K2" s="1770"/>
      <c r="L2" s="1770"/>
      <c r="M2" s="1770"/>
      <c r="N2" s="1770"/>
      <c r="O2" s="1770"/>
      <c r="P2" s="1770"/>
      <c r="R2" s="1767"/>
      <c r="S2" s="1768"/>
    </row>
    <row r="3" spans="1:24" ht="15.75" customHeight="1">
      <c r="A3" s="1770" t="s">
        <v>27</v>
      </c>
      <c r="B3" s="1770"/>
      <c r="C3" s="1770"/>
      <c r="D3" s="1770"/>
      <c r="E3" s="1770"/>
      <c r="F3" s="1770"/>
      <c r="G3" s="1770"/>
      <c r="H3" s="1770"/>
      <c r="I3" s="1770"/>
      <c r="J3" s="1770"/>
      <c r="K3" s="1770"/>
      <c r="L3" s="1770"/>
      <c r="M3" s="1770"/>
      <c r="N3" s="1770"/>
      <c r="O3" s="1770"/>
      <c r="P3" s="1770"/>
    </row>
    <row r="4" spans="1:24" ht="15.75" customHeight="1">
      <c r="A4" s="1770" t="s">
        <v>100</v>
      </c>
      <c r="B4" s="1770"/>
      <c r="C4" s="1770"/>
      <c r="D4" s="1770"/>
      <c r="E4" s="1770"/>
      <c r="F4" s="1770"/>
      <c r="G4" s="1770"/>
      <c r="H4" s="1770"/>
      <c r="I4" s="1770"/>
      <c r="J4" s="1770"/>
      <c r="K4" s="1770"/>
      <c r="L4" s="1770"/>
      <c r="M4" s="1770"/>
      <c r="N4" s="1770"/>
      <c r="O4" s="1770"/>
      <c r="P4" s="1770"/>
    </row>
    <row r="5" spans="1:24" ht="15.75" customHeight="1">
      <c r="A5" s="1771" t="s">
        <v>97</v>
      </c>
      <c r="B5" s="1770"/>
      <c r="C5" s="1771"/>
      <c r="D5" s="1771"/>
      <c r="E5" s="1771"/>
      <c r="F5" s="1771"/>
      <c r="G5" s="1771"/>
      <c r="H5" s="1771"/>
      <c r="I5" s="1771"/>
      <c r="J5" s="1771"/>
      <c r="K5" s="1771"/>
      <c r="L5" s="1771"/>
      <c r="M5" s="1771"/>
      <c r="N5" s="1771"/>
      <c r="O5" s="1771"/>
      <c r="P5" s="1771"/>
      <c r="Q5" s="1772"/>
    </row>
    <row r="6" spans="1:24" ht="37.5" customHeight="1">
      <c r="A6" s="1773" t="s">
        <v>62</v>
      </c>
      <c r="B6" s="1774" t="s">
        <v>26</v>
      </c>
      <c r="C6" s="1775" t="s">
        <v>61</v>
      </c>
      <c r="D6" s="1776" t="s">
        <v>60</v>
      </c>
      <c r="E6" s="1776" t="s">
        <v>59</v>
      </c>
      <c r="F6" s="1773" t="s">
        <v>1</v>
      </c>
      <c r="G6" s="1777" t="s">
        <v>58</v>
      </c>
      <c r="H6" s="1776" t="s">
        <v>15</v>
      </c>
      <c r="I6" s="1776" t="s">
        <v>57</v>
      </c>
      <c r="J6" s="1776" t="s">
        <v>56</v>
      </c>
      <c r="K6" s="1777" t="s">
        <v>55</v>
      </c>
      <c r="L6" s="1776" t="s">
        <v>54</v>
      </c>
      <c r="M6" s="1776" t="s">
        <v>53</v>
      </c>
      <c r="N6" s="1777" t="s">
        <v>52</v>
      </c>
      <c r="O6" s="1776" t="s">
        <v>2123</v>
      </c>
      <c r="P6" s="1777" t="s">
        <v>2124</v>
      </c>
      <c r="Q6" s="1778" t="s">
        <v>51</v>
      </c>
      <c r="X6" s="1769"/>
    </row>
    <row r="7" spans="1:24">
      <c r="A7" s="1779" t="s">
        <v>49</v>
      </c>
      <c r="B7" s="1780" t="s">
        <v>30</v>
      </c>
      <c r="C7" s="1772" t="s">
        <v>34</v>
      </c>
      <c r="D7" s="1781">
        <v>874.87800000000004</v>
      </c>
      <c r="E7" s="1781">
        <v>781.92499999999995</v>
      </c>
      <c r="F7" s="1781">
        <v>802.92200000000003</v>
      </c>
      <c r="G7" s="1781">
        <v>728.279</v>
      </c>
      <c r="H7" s="1781">
        <v>846.14099999999996</v>
      </c>
      <c r="I7" s="1781">
        <v>723.56799999999998</v>
      </c>
      <c r="J7" s="1781">
        <v>590.34900000000005</v>
      </c>
      <c r="K7" s="1781">
        <v>974.56600000000003</v>
      </c>
      <c r="L7" s="1781">
        <v>703.79200000000003</v>
      </c>
      <c r="M7" s="1781">
        <v>821.47699999999986</v>
      </c>
      <c r="N7" s="1781">
        <v>924.279</v>
      </c>
      <c r="O7" s="1781"/>
      <c r="P7" s="1782"/>
      <c r="Q7" s="1781">
        <v>8772.1759999999995</v>
      </c>
      <c r="X7" s="1769"/>
    </row>
    <row r="8" spans="1:24">
      <c r="A8" s="1783" t="s">
        <v>49</v>
      </c>
      <c r="B8" s="1784" t="s">
        <v>30</v>
      </c>
      <c r="C8" s="1772" t="s">
        <v>50</v>
      </c>
      <c r="D8" s="1781">
        <v>289.70699999999999</v>
      </c>
      <c r="E8" s="1781">
        <v>298.05</v>
      </c>
      <c r="F8" s="1781">
        <v>297.42099999999999</v>
      </c>
      <c r="G8" s="1781">
        <v>272.13400000000001</v>
      </c>
      <c r="H8" s="1781">
        <v>314.02499999999998</v>
      </c>
      <c r="I8" s="1781">
        <v>326.065</v>
      </c>
      <c r="J8" s="1781">
        <v>334.61599999999999</v>
      </c>
      <c r="K8" s="1781">
        <v>436.887</v>
      </c>
      <c r="L8" s="1781">
        <v>220.08500000000001</v>
      </c>
      <c r="M8" s="1781">
        <v>294.54199999999997</v>
      </c>
      <c r="N8" s="1781">
        <v>315.87200000000001</v>
      </c>
      <c r="O8" s="1781"/>
      <c r="P8" s="1785"/>
      <c r="Q8" s="1781">
        <v>3399.404</v>
      </c>
      <c r="X8" s="1769"/>
    </row>
    <row r="9" spans="1:24" ht="18">
      <c r="A9" s="1783" t="s">
        <v>49</v>
      </c>
      <c r="B9" s="1784" t="s">
        <v>30</v>
      </c>
      <c r="C9" s="1772" t="s">
        <v>2125</v>
      </c>
      <c r="D9" s="1781">
        <v>585.17100000000005</v>
      </c>
      <c r="E9" s="1781">
        <v>483.875</v>
      </c>
      <c r="F9" s="1781">
        <v>505.50099999999998</v>
      </c>
      <c r="G9" s="1781">
        <v>456.02800000000002</v>
      </c>
      <c r="H9" s="1781">
        <v>532.11599999999999</v>
      </c>
      <c r="I9" s="1781">
        <v>397.50299999999999</v>
      </c>
      <c r="J9" s="1781">
        <v>255.733</v>
      </c>
      <c r="K9" s="1781">
        <v>537.67899999999997</v>
      </c>
      <c r="L9" s="1781">
        <v>483.70699999999999</v>
      </c>
      <c r="M9" s="1781">
        <v>526.93499999999995</v>
      </c>
      <c r="N9" s="1781">
        <v>608.40700000000004</v>
      </c>
      <c r="O9" s="1781"/>
      <c r="P9" s="1785"/>
      <c r="Q9" s="1781">
        <v>5372.6549999999997</v>
      </c>
      <c r="R9" s="1786"/>
      <c r="X9" s="1769"/>
    </row>
    <row r="10" spans="1:24">
      <c r="A10" s="1783" t="s">
        <v>49</v>
      </c>
      <c r="B10" s="1787" t="s">
        <v>47</v>
      </c>
      <c r="C10" s="1772" t="s">
        <v>34</v>
      </c>
      <c r="D10" s="1781">
        <v>294.274</v>
      </c>
      <c r="E10" s="1781">
        <v>296.10599999999999</v>
      </c>
      <c r="F10" s="1781">
        <v>329.86700000000002</v>
      </c>
      <c r="G10" s="1781">
        <v>317.72300000000001</v>
      </c>
      <c r="H10" s="1781">
        <v>189.77099999999999</v>
      </c>
      <c r="I10" s="1781">
        <v>193.60599999999999</v>
      </c>
      <c r="J10" s="1781">
        <v>239.69399999999999</v>
      </c>
      <c r="K10" s="1781" t="s">
        <v>9</v>
      </c>
      <c r="L10" s="1781" t="s">
        <v>9</v>
      </c>
      <c r="M10" s="1781" t="s">
        <v>9</v>
      </c>
      <c r="N10" s="1781" t="s">
        <v>9</v>
      </c>
      <c r="O10" s="1781"/>
      <c r="P10" s="1785"/>
      <c r="Q10" s="1781">
        <v>1861.0409999999999</v>
      </c>
      <c r="R10" s="1786"/>
      <c r="X10" s="1769"/>
    </row>
    <row r="11" spans="1:24">
      <c r="A11" s="1783" t="s">
        <v>49</v>
      </c>
      <c r="B11" s="1788" t="s">
        <v>38</v>
      </c>
      <c r="C11" s="1789" t="s">
        <v>34</v>
      </c>
      <c r="D11" s="1790">
        <v>1169.152</v>
      </c>
      <c r="E11" s="1790">
        <v>1078.0309999999999</v>
      </c>
      <c r="F11" s="1790">
        <v>1132.789</v>
      </c>
      <c r="G11" s="1790">
        <v>1045.885</v>
      </c>
      <c r="H11" s="1790">
        <v>1035.912</v>
      </c>
      <c r="I11" s="1790">
        <v>917.17399999999998</v>
      </c>
      <c r="J11" s="1790">
        <v>830.04299999999989</v>
      </c>
      <c r="K11" s="1790" t="s">
        <v>9</v>
      </c>
      <c r="L11" s="1790" t="s">
        <v>9</v>
      </c>
      <c r="M11" s="1790" t="s">
        <v>9</v>
      </c>
      <c r="N11" s="1790" t="s">
        <v>9</v>
      </c>
      <c r="O11" s="1790"/>
      <c r="P11" s="1791"/>
      <c r="Q11" s="1790">
        <v>7208.9859999999999</v>
      </c>
      <c r="R11" s="1786"/>
      <c r="X11" s="1769"/>
    </row>
    <row r="12" spans="1:24">
      <c r="A12" s="1792" t="s">
        <v>49</v>
      </c>
      <c r="B12" s="1793" t="s">
        <v>38</v>
      </c>
      <c r="C12" s="1794" t="s">
        <v>48</v>
      </c>
      <c r="D12" s="1795">
        <v>626.79700000000003</v>
      </c>
      <c r="E12" s="1795">
        <v>635.86699999999996</v>
      </c>
      <c r="F12" s="1795">
        <v>637.30200000000002</v>
      </c>
      <c r="G12" s="1795">
        <v>595.87199999999996</v>
      </c>
      <c r="H12" s="1795">
        <v>695.55100000000004</v>
      </c>
      <c r="I12" s="1795">
        <v>665.62599999999998</v>
      </c>
      <c r="J12" s="1795">
        <v>579.48500000000001</v>
      </c>
      <c r="K12" s="1795">
        <v>1000.4349999999999</v>
      </c>
      <c r="L12" s="1795">
        <v>576.49900000000002</v>
      </c>
      <c r="M12" s="1795">
        <v>632.18499999999995</v>
      </c>
      <c r="N12" s="1795">
        <v>729.43600000000004</v>
      </c>
      <c r="O12" s="1795"/>
      <c r="P12" s="1796"/>
      <c r="Q12" s="1795">
        <v>7375.0549999999985</v>
      </c>
      <c r="R12" s="1786"/>
      <c r="X12" s="1769"/>
    </row>
    <row r="13" spans="1:24">
      <c r="A13" s="1797" t="s">
        <v>46</v>
      </c>
      <c r="B13" s="1798" t="s">
        <v>30</v>
      </c>
      <c r="C13" s="1799" t="s">
        <v>34</v>
      </c>
      <c r="D13" s="1781">
        <v>834.60799999999995</v>
      </c>
      <c r="E13" s="1781">
        <v>762.39300000000003</v>
      </c>
      <c r="F13" s="1781">
        <v>784.07600000000002</v>
      </c>
      <c r="G13" s="1781">
        <v>777.85799999999995</v>
      </c>
      <c r="H13" s="1781">
        <v>814.13</v>
      </c>
      <c r="I13" s="1781">
        <v>608.10199999999998</v>
      </c>
      <c r="J13" s="1781">
        <v>735.96199999999999</v>
      </c>
      <c r="K13" s="1781">
        <v>821.024</v>
      </c>
      <c r="L13" s="1781">
        <v>792.29300000000001</v>
      </c>
      <c r="M13" s="1781">
        <v>845.13499999999999</v>
      </c>
      <c r="N13" s="1781">
        <v>835.67899999999997</v>
      </c>
      <c r="O13" s="1781"/>
      <c r="P13" s="1785"/>
      <c r="Q13" s="1781">
        <v>8611.26</v>
      </c>
      <c r="R13" s="1786"/>
      <c r="X13" s="1769"/>
    </row>
    <row r="14" spans="1:24">
      <c r="A14" s="1783" t="s">
        <v>46</v>
      </c>
      <c r="B14" s="1798" t="s">
        <v>47</v>
      </c>
      <c r="C14" s="1799" t="s">
        <v>34</v>
      </c>
      <c r="D14" s="1781">
        <v>294.048</v>
      </c>
      <c r="E14" s="1781">
        <v>281.94</v>
      </c>
      <c r="F14" s="1781">
        <v>315.72899999999998</v>
      </c>
      <c r="G14" s="1781">
        <v>321.36200000000002</v>
      </c>
      <c r="H14" s="1781">
        <v>357.43900000000002</v>
      </c>
      <c r="I14" s="1781">
        <v>211.33099999999999</v>
      </c>
      <c r="J14" s="1781">
        <v>286.637</v>
      </c>
      <c r="K14" s="1781">
        <v>298.54599999999999</v>
      </c>
      <c r="L14" s="1781" t="s">
        <v>9</v>
      </c>
      <c r="M14" s="1781" t="s">
        <v>9</v>
      </c>
      <c r="N14" s="1781" t="s">
        <v>9</v>
      </c>
      <c r="O14" s="1781"/>
      <c r="P14" s="1785"/>
      <c r="Q14" s="1781">
        <v>2367.0320000000002</v>
      </c>
      <c r="R14" s="1786"/>
      <c r="X14" s="1769"/>
    </row>
    <row r="15" spans="1:24">
      <c r="A15" s="1792" t="s">
        <v>46</v>
      </c>
      <c r="B15" s="1800" t="s">
        <v>38</v>
      </c>
      <c r="C15" s="1801" t="s">
        <v>34</v>
      </c>
      <c r="D15" s="1802">
        <v>1128.6559999999999</v>
      </c>
      <c r="E15" s="1802">
        <v>1044.3330000000001</v>
      </c>
      <c r="F15" s="1802">
        <v>1099.8050000000001</v>
      </c>
      <c r="G15" s="1802">
        <v>1099.22</v>
      </c>
      <c r="H15" s="1802">
        <v>1171.569</v>
      </c>
      <c r="I15" s="1802">
        <v>819.43299999999999</v>
      </c>
      <c r="J15" s="1802">
        <v>1022.5989999999999</v>
      </c>
      <c r="K15" s="1802">
        <v>1119.57</v>
      </c>
      <c r="L15" s="1802" t="s">
        <v>9</v>
      </c>
      <c r="M15" s="1802" t="s">
        <v>9</v>
      </c>
      <c r="N15" s="1802" t="s">
        <v>9</v>
      </c>
      <c r="O15" s="1802"/>
      <c r="P15" s="1803"/>
      <c r="Q15" s="1802">
        <v>8505.1850000000013</v>
      </c>
      <c r="R15" s="1786"/>
      <c r="X15" s="1769"/>
    </row>
    <row r="16" spans="1:24" ht="26.25" customHeight="1">
      <c r="A16" s="1804" t="s">
        <v>45</v>
      </c>
      <c r="B16" s="1798" t="s">
        <v>30</v>
      </c>
      <c r="C16" s="1799" t="s">
        <v>34</v>
      </c>
      <c r="D16" s="1781">
        <v>371.97500000000002</v>
      </c>
      <c r="E16" s="1805">
        <v>339.02199999999999</v>
      </c>
      <c r="F16" s="1805">
        <v>348.22399999999999</v>
      </c>
      <c r="G16" s="1805">
        <v>343.572</v>
      </c>
      <c r="H16" s="1805">
        <v>363.286</v>
      </c>
      <c r="I16" s="1805">
        <v>268.28699999999998</v>
      </c>
      <c r="J16" s="1781">
        <v>324.06</v>
      </c>
      <c r="K16" s="1781">
        <v>356.16500000000002</v>
      </c>
      <c r="L16" s="1781">
        <v>344.50200000000001</v>
      </c>
      <c r="M16" s="1781">
        <v>368.791</v>
      </c>
      <c r="N16" s="1781">
        <v>367.50099999999998</v>
      </c>
      <c r="O16" s="1781"/>
      <c r="P16" s="1785"/>
      <c r="Q16" s="1781">
        <v>3795.3850000000002</v>
      </c>
      <c r="R16" s="1786"/>
      <c r="X16" s="1769"/>
    </row>
    <row r="17" spans="1:24">
      <c r="A17" s="1783" t="s">
        <v>44</v>
      </c>
      <c r="B17" s="1798" t="s">
        <v>40</v>
      </c>
      <c r="C17" s="1799" t="s">
        <v>34</v>
      </c>
      <c r="D17" s="1781">
        <v>59.570999999999998</v>
      </c>
      <c r="E17" s="1805">
        <v>59.741999999999997</v>
      </c>
      <c r="F17" s="1805">
        <v>64.847999999999999</v>
      </c>
      <c r="G17" s="1805">
        <v>65.597999999999999</v>
      </c>
      <c r="H17" s="1805">
        <v>72.438999999999993</v>
      </c>
      <c r="I17" s="1805">
        <v>42.81</v>
      </c>
      <c r="J17" s="1781">
        <v>58.170999999999999</v>
      </c>
      <c r="K17" s="1781">
        <v>62.244</v>
      </c>
      <c r="L17" s="1781" t="s">
        <v>9</v>
      </c>
      <c r="M17" s="1781" t="s">
        <v>9</v>
      </c>
      <c r="N17" s="1781" t="s">
        <v>9</v>
      </c>
      <c r="O17" s="1781"/>
      <c r="P17" s="1785"/>
      <c r="Q17" s="1781">
        <v>485.423</v>
      </c>
      <c r="R17" s="1786"/>
      <c r="X17" s="1769"/>
    </row>
    <row r="18" spans="1:24">
      <c r="A18" s="1792" t="s">
        <v>44</v>
      </c>
      <c r="B18" s="1800" t="s">
        <v>38</v>
      </c>
      <c r="C18" s="1801" t="s">
        <v>34</v>
      </c>
      <c r="D18" s="1802">
        <v>431.54600000000005</v>
      </c>
      <c r="E18" s="1802">
        <v>398.76400000000001</v>
      </c>
      <c r="F18" s="1802">
        <v>413.072</v>
      </c>
      <c r="G18" s="1802">
        <v>409.17</v>
      </c>
      <c r="H18" s="1802">
        <v>435.72500000000002</v>
      </c>
      <c r="I18" s="1802">
        <v>311.09699999999998</v>
      </c>
      <c r="J18" s="1802">
        <v>382.23099999999999</v>
      </c>
      <c r="K18" s="1802">
        <v>418.40899999999999</v>
      </c>
      <c r="L18" s="1802" t="s">
        <v>9</v>
      </c>
      <c r="M18" s="1802" t="s">
        <v>9</v>
      </c>
      <c r="N18" s="1802" t="s">
        <v>9</v>
      </c>
      <c r="O18" s="1802"/>
      <c r="P18" s="1803"/>
      <c r="Q18" s="1802">
        <v>3200.0139999999997</v>
      </c>
      <c r="R18" s="1786"/>
      <c r="X18" s="1769"/>
    </row>
    <row r="19" spans="1:24" ht="30">
      <c r="A19" s="1797" t="s">
        <v>43</v>
      </c>
      <c r="B19" s="1798" t="s">
        <v>30</v>
      </c>
      <c r="C19" s="1799" t="s">
        <v>34</v>
      </c>
      <c r="D19" s="1781">
        <v>468.00900000000001</v>
      </c>
      <c r="E19" s="1805">
        <v>427.06</v>
      </c>
      <c r="F19" s="1805">
        <v>439.15800000000002</v>
      </c>
      <c r="G19" s="1805">
        <v>437.185</v>
      </c>
      <c r="H19" s="1805">
        <v>455.39400000000001</v>
      </c>
      <c r="I19" s="1805">
        <v>343.92899999999997</v>
      </c>
      <c r="J19" s="1781">
        <v>414.63799999999998</v>
      </c>
      <c r="K19" s="1781">
        <v>464.02699999999999</v>
      </c>
      <c r="L19" s="1781">
        <v>441.82499999999999</v>
      </c>
      <c r="M19" s="1781">
        <v>477.54700000000003</v>
      </c>
      <c r="N19" s="1781">
        <v>466.22399999999999</v>
      </c>
      <c r="O19" s="1781"/>
      <c r="P19" s="1785"/>
      <c r="Q19" s="1781">
        <v>4834.9959999999992</v>
      </c>
      <c r="R19" s="1786"/>
      <c r="X19" s="1769"/>
    </row>
    <row r="20" spans="1:24">
      <c r="A20" s="1783" t="s">
        <v>43</v>
      </c>
      <c r="B20" s="1798" t="s">
        <v>40</v>
      </c>
      <c r="C20" s="1799" t="s">
        <v>34</v>
      </c>
      <c r="D20" s="1781">
        <v>231</v>
      </c>
      <c r="E20" s="1805">
        <v>217.148</v>
      </c>
      <c r="F20" s="1805">
        <v>243.80799999999999</v>
      </c>
      <c r="G20" s="1805">
        <v>249.04</v>
      </c>
      <c r="H20" s="1805">
        <v>279.81799999999998</v>
      </c>
      <c r="I20" s="1805">
        <v>164.37799999999999</v>
      </c>
      <c r="J20" s="1781">
        <v>223.65700000000001</v>
      </c>
      <c r="K20" s="1781">
        <v>229.15700000000001</v>
      </c>
      <c r="L20" s="1781" t="s">
        <v>9</v>
      </c>
      <c r="M20" s="1781" t="s">
        <v>9</v>
      </c>
      <c r="N20" s="1781" t="s">
        <v>9</v>
      </c>
      <c r="O20" s="1781"/>
      <c r="P20" s="1785"/>
      <c r="Q20" s="1781">
        <v>1838.0059999999996</v>
      </c>
      <c r="R20" s="1786"/>
      <c r="X20" s="1769"/>
    </row>
    <row r="21" spans="1:24">
      <c r="A21" s="1792" t="s">
        <v>43</v>
      </c>
      <c r="B21" s="1800" t="s">
        <v>38</v>
      </c>
      <c r="C21" s="1801" t="s">
        <v>34</v>
      </c>
      <c r="D21" s="1802">
        <v>699.00900000000001</v>
      </c>
      <c r="E21" s="1802">
        <v>644.20799999999997</v>
      </c>
      <c r="F21" s="1802">
        <v>682.96600000000001</v>
      </c>
      <c r="G21" s="1802">
        <v>686.22500000000002</v>
      </c>
      <c r="H21" s="1802">
        <v>735.21199999999999</v>
      </c>
      <c r="I21" s="1802">
        <v>508.30699999999996</v>
      </c>
      <c r="J21" s="1802">
        <v>638.29499999999996</v>
      </c>
      <c r="K21" s="1802">
        <v>693.18399999999997</v>
      </c>
      <c r="L21" s="1802" t="s">
        <v>9</v>
      </c>
      <c r="M21" s="1802" t="s">
        <v>9</v>
      </c>
      <c r="N21" s="1802" t="s">
        <v>9</v>
      </c>
      <c r="O21" s="1802"/>
      <c r="P21" s="1803"/>
      <c r="Q21" s="1802">
        <v>5287.4059999999999</v>
      </c>
      <c r="R21" s="1786"/>
      <c r="X21" s="1769"/>
    </row>
    <row r="22" spans="1:24" ht="30">
      <c r="A22" s="1797" t="s">
        <v>41</v>
      </c>
      <c r="B22" s="1798" t="s">
        <v>30</v>
      </c>
      <c r="C22" s="1799" t="s">
        <v>34</v>
      </c>
      <c r="D22" s="1781">
        <v>267.78399999999999</v>
      </c>
      <c r="E22" s="1781">
        <v>288.56200000000001</v>
      </c>
      <c r="F22" s="1781">
        <v>305.05200000000002</v>
      </c>
      <c r="G22" s="1781">
        <v>246.77099999999999</v>
      </c>
      <c r="H22" s="1781">
        <v>251.91900000000001</v>
      </c>
      <c r="I22" s="1781">
        <v>313.34699999999998</v>
      </c>
      <c r="J22" s="1781">
        <v>259.78899999999999</v>
      </c>
      <c r="K22" s="1781">
        <v>415.98899999999998</v>
      </c>
      <c r="L22" s="1781">
        <v>323.654</v>
      </c>
      <c r="M22" s="1781">
        <v>292.202</v>
      </c>
      <c r="N22" s="1781">
        <v>376.36399999999998</v>
      </c>
      <c r="O22" s="1781"/>
      <c r="P22" s="1785"/>
      <c r="Q22" s="1781"/>
      <c r="R22" s="1786"/>
      <c r="X22" s="1769"/>
    </row>
    <row r="23" spans="1:24">
      <c r="A23" s="1783" t="s">
        <v>41</v>
      </c>
      <c r="B23" s="1798" t="s">
        <v>42</v>
      </c>
      <c r="C23" s="1799" t="s">
        <v>34</v>
      </c>
      <c r="D23" s="1781">
        <v>65.960999999999999</v>
      </c>
      <c r="E23" s="1781">
        <v>77.042000000000002</v>
      </c>
      <c r="F23" s="1781">
        <v>91.013000000000005</v>
      </c>
      <c r="G23" s="1781">
        <v>86.14</v>
      </c>
      <c r="H23" s="1781">
        <v>81.436999999999998</v>
      </c>
      <c r="I23" s="1781">
        <v>107.73699999999999</v>
      </c>
      <c r="J23" s="1781">
        <v>165.37899999999999</v>
      </c>
      <c r="K23" s="1781" t="s">
        <v>9</v>
      </c>
      <c r="L23" s="1781" t="s">
        <v>9</v>
      </c>
      <c r="M23" s="1781">
        <v>173.892</v>
      </c>
      <c r="N23" s="1781" t="s">
        <v>9</v>
      </c>
      <c r="O23" s="1781"/>
      <c r="P23" s="1785"/>
      <c r="Q23" s="1781"/>
      <c r="R23" s="1786"/>
      <c r="X23" s="1769"/>
    </row>
    <row r="24" spans="1:24">
      <c r="A24" s="1792" t="s">
        <v>41</v>
      </c>
      <c r="B24" s="1800" t="s">
        <v>38</v>
      </c>
      <c r="C24" s="1801" t="s">
        <v>34</v>
      </c>
      <c r="D24" s="1802">
        <v>333.745</v>
      </c>
      <c r="E24" s="1802">
        <v>365.60400000000004</v>
      </c>
      <c r="F24" s="1802">
        <v>396.06500000000005</v>
      </c>
      <c r="G24" s="1802">
        <v>332.911</v>
      </c>
      <c r="H24" s="1802">
        <v>333.35599999999999</v>
      </c>
      <c r="I24" s="1802">
        <v>421.08399999999995</v>
      </c>
      <c r="J24" s="1802">
        <v>425.16800000000001</v>
      </c>
      <c r="K24" s="1802" t="s">
        <v>9</v>
      </c>
      <c r="L24" s="1802" t="s">
        <v>9</v>
      </c>
      <c r="M24" s="1802">
        <v>466.09399999999999</v>
      </c>
      <c r="N24" s="1802" t="s">
        <v>9</v>
      </c>
      <c r="O24" s="1802"/>
      <c r="P24" s="1803"/>
      <c r="Q24" s="1802"/>
      <c r="R24" s="1786"/>
      <c r="X24" s="1769"/>
    </row>
    <row r="25" spans="1:24" ht="30">
      <c r="A25" s="1797" t="s">
        <v>39</v>
      </c>
      <c r="B25" s="1798" t="s">
        <v>30</v>
      </c>
      <c r="C25" s="1799" t="s">
        <v>34</v>
      </c>
      <c r="D25" s="1781">
        <v>100.607</v>
      </c>
      <c r="E25" s="1781">
        <v>98.343999999999994</v>
      </c>
      <c r="F25" s="1781">
        <v>88.269000000000005</v>
      </c>
      <c r="G25" s="1781">
        <v>102.71599999999999</v>
      </c>
      <c r="H25" s="1781">
        <v>116.65</v>
      </c>
      <c r="I25" s="1781">
        <v>63.36</v>
      </c>
      <c r="J25" s="1781">
        <v>74.207999999999998</v>
      </c>
      <c r="K25" s="1781">
        <v>88.135000000000005</v>
      </c>
      <c r="L25" s="1781">
        <v>79.731999999999999</v>
      </c>
      <c r="M25" s="1781">
        <v>79.403999999999996</v>
      </c>
      <c r="N25" s="1781">
        <v>71.311999999999998</v>
      </c>
      <c r="O25" s="1781"/>
      <c r="P25" s="1785"/>
      <c r="Q25" s="1781"/>
      <c r="R25" s="1786"/>
      <c r="X25" s="1769"/>
    </row>
    <row r="26" spans="1:24">
      <c r="A26" s="1783" t="s">
        <v>39</v>
      </c>
      <c r="B26" s="1798" t="s">
        <v>40</v>
      </c>
      <c r="C26" s="1799" t="s">
        <v>34</v>
      </c>
      <c r="D26" s="1781">
        <v>37.951999999999998</v>
      </c>
      <c r="E26" s="1781">
        <v>34.984999999999999</v>
      </c>
      <c r="F26" s="1781">
        <v>33.094999999999999</v>
      </c>
      <c r="G26" s="1781">
        <v>32.868000000000002</v>
      </c>
      <c r="H26" s="1781">
        <v>36.661999999999999</v>
      </c>
      <c r="I26" s="1781">
        <v>32.966999999999999</v>
      </c>
      <c r="J26" s="1781">
        <v>38.555</v>
      </c>
      <c r="K26" s="1781">
        <v>35.151000000000003</v>
      </c>
      <c r="L26" s="1781">
        <v>35.311</v>
      </c>
      <c r="M26" s="1781">
        <v>32.188000000000002</v>
      </c>
      <c r="N26" s="1781">
        <v>32.646000000000001</v>
      </c>
      <c r="O26" s="1781"/>
      <c r="P26" s="1785"/>
      <c r="Q26" s="1781"/>
      <c r="R26" s="1786"/>
      <c r="X26" s="1769"/>
    </row>
    <row r="27" spans="1:24">
      <c r="A27" s="1792" t="s">
        <v>39</v>
      </c>
      <c r="B27" s="1800" t="s">
        <v>38</v>
      </c>
      <c r="C27" s="1801" t="s">
        <v>34</v>
      </c>
      <c r="D27" s="1802">
        <v>138.559</v>
      </c>
      <c r="E27" s="1802">
        <v>133.32900000000001</v>
      </c>
      <c r="F27" s="1802">
        <v>121.364</v>
      </c>
      <c r="G27" s="1802">
        <v>135.584</v>
      </c>
      <c r="H27" s="1802">
        <v>153.31200000000001</v>
      </c>
      <c r="I27" s="1802">
        <v>96.326999999999998</v>
      </c>
      <c r="J27" s="1802">
        <v>112.76300000000001</v>
      </c>
      <c r="K27" s="1802">
        <v>123.286</v>
      </c>
      <c r="L27" s="1802">
        <v>115.04300000000001</v>
      </c>
      <c r="M27" s="1802">
        <v>111.592</v>
      </c>
      <c r="N27" s="1802">
        <v>103.958</v>
      </c>
      <c r="O27" s="1802"/>
      <c r="P27" s="1803"/>
      <c r="Q27" s="1802"/>
      <c r="R27" s="1786"/>
      <c r="X27" s="1769"/>
    </row>
    <row r="28" spans="1:24">
      <c r="A28" s="1797" t="s">
        <v>36</v>
      </c>
      <c r="B28" s="1798" t="s">
        <v>37</v>
      </c>
      <c r="C28" s="1799" t="s">
        <v>34</v>
      </c>
      <c r="D28" s="1805">
        <v>26.59</v>
      </c>
      <c r="E28" s="1805">
        <v>22.355</v>
      </c>
      <c r="F28" s="1805">
        <v>31.850999999999999</v>
      </c>
      <c r="G28" s="1805">
        <v>24.302</v>
      </c>
      <c r="H28" s="1805">
        <v>22.885000000000002</v>
      </c>
      <c r="I28" s="1805">
        <v>22.625</v>
      </c>
      <c r="J28" s="1805">
        <v>21.672999999999998</v>
      </c>
      <c r="K28" s="1805">
        <v>28.731000000000002</v>
      </c>
      <c r="L28" s="1805">
        <v>29.114999999999998</v>
      </c>
      <c r="M28" s="1805">
        <v>25.670999999999999</v>
      </c>
      <c r="N28" s="1805">
        <v>31.102</v>
      </c>
      <c r="O28" s="1805"/>
      <c r="P28" s="1806"/>
      <c r="Q28" s="1805">
        <v>286.89999999999998</v>
      </c>
      <c r="R28" s="1786"/>
      <c r="X28" s="1769"/>
    </row>
    <row r="29" spans="1:24">
      <c r="A29" s="1783" t="s">
        <v>36</v>
      </c>
      <c r="B29" s="1798" t="s">
        <v>35</v>
      </c>
      <c r="C29" s="1799" t="s">
        <v>34</v>
      </c>
      <c r="D29" s="1781" t="s">
        <v>9</v>
      </c>
      <c r="E29" s="1781" t="s">
        <v>9</v>
      </c>
      <c r="F29" s="1781" t="s">
        <v>9</v>
      </c>
      <c r="G29" s="1781" t="s">
        <v>9</v>
      </c>
      <c r="H29" s="1781" t="s">
        <v>9</v>
      </c>
      <c r="I29" s="1781" t="s">
        <v>9</v>
      </c>
      <c r="J29" s="1807" t="s">
        <v>9</v>
      </c>
      <c r="K29" s="1807" t="s">
        <v>9</v>
      </c>
      <c r="L29" s="1807" t="s">
        <v>9</v>
      </c>
      <c r="M29" s="1807" t="s">
        <v>9</v>
      </c>
      <c r="N29" s="1807" t="s">
        <v>9</v>
      </c>
      <c r="O29" s="1807"/>
      <c r="P29" s="1808"/>
      <c r="Q29" s="1807" t="s">
        <v>9</v>
      </c>
      <c r="R29" s="1786"/>
      <c r="X29" s="1769"/>
    </row>
    <row r="30" spans="1:24" ht="17.25">
      <c r="A30" s="1809" t="s">
        <v>33</v>
      </c>
      <c r="B30" s="1809"/>
      <c r="C30" s="1810"/>
      <c r="D30" s="1811"/>
      <c r="E30" s="1810"/>
      <c r="F30" s="1810"/>
      <c r="G30" s="1810"/>
      <c r="H30" s="1810"/>
      <c r="I30" s="1810"/>
      <c r="J30" s="1810"/>
      <c r="K30" s="1810"/>
      <c r="L30" s="1810"/>
      <c r="M30" s="1810"/>
    </row>
    <row r="31" spans="1:24" ht="17.25">
      <c r="A31" s="1809" t="s">
        <v>2126</v>
      </c>
      <c r="B31" s="1809"/>
      <c r="C31" s="1810"/>
      <c r="D31" s="1811"/>
      <c r="E31" s="1810"/>
      <c r="F31" s="1810"/>
      <c r="G31" s="1810"/>
      <c r="H31" s="1810"/>
      <c r="I31" s="1810"/>
      <c r="J31" s="1810"/>
      <c r="K31" s="1810"/>
      <c r="L31" s="1810"/>
      <c r="M31" s="1810"/>
    </row>
    <row r="32" spans="1:24" ht="17.25">
      <c r="A32" s="1809" t="s">
        <v>2127</v>
      </c>
      <c r="B32" s="1809"/>
      <c r="C32" s="1810"/>
      <c r="D32" s="1811"/>
      <c r="E32" s="1810"/>
      <c r="F32" s="1810"/>
      <c r="G32" s="1810"/>
      <c r="H32" s="1810"/>
      <c r="I32" s="1810"/>
      <c r="J32" s="1810"/>
      <c r="K32" s="1810"/>
      <c r="L32" s="1810"/>
      <c r="M32" s="1810"/>
    </row>
    <row r="33" spans="1:18" ht="16.5" customHeight="1">
      <c r="A33" s="1813" t="s">
        <v>5</v>
      </c>
      <c r="B33" s="1809"/>
      <c r="C33" s="1810"/>
      <c r="D33" s="1810"/>
      <c r="E33" s="1810"/>
      <c r="F33" s="1810"/>
      <c r="G33" s="1810"/>
      <c r="H33" s="1810"/>
      <c r="I33" s="1810"/>
      <c r="J33" s="1810"/>
      <c r="K33" s="1810"/>
      <c r="L33" s="1810"/>
      <c r="M33" s="1810"/>
      <c r="N33" s="1810"/>
      <c r="O33" s="1810"/>
      <c r="P33" s="1809"/>
      <c r="R33" s="1814"/>
    </row>
    <row r="34" spans="1:18" ht="17.25">
      <c r="A34" s="224" t="s">
        <v>1503</v>
      </c>
      <c r="B34" s="1809"/>
      <c r="C34" s="1815"/>
      <c r="D34" s="1816"/>
      <c r="E34" s="1815"/>
      <c r="F34" s="1815"/>
      <c r="G34" s="1815"/>
      <c r="H34" s="1815"/>
      <c r="I34" s="1815"/>
      <c r="J34" s="1815"/>
      <c r="K34" s="1815"/>
      <c r="L34" s="1815"/>
      <c r="M34" s="1815"/>
      <c r="R34" s="1814"/>
    </row>
    <row r="35" spans="1:18" ht="17.25">
      <c r="A35" s="1809"/>
      <c r="B35" s="1809"/>
      <c r="C35" s="1815"/>
      <c r="D35" s="1816"/>
      <c r="E35" s="1815"/>
      <c r="F35" s="1815"/>
      <c r="G35" s="1815"/>
      <c r="H35" s="1815"/>
      <c r="I35" s="1815"/>
      <c r="J35" s="1815"/>
      <c r="K35" s="1815"/>
      <c r="L35" s="1815"/>
      <c r="M35" s="1815"/>
      <c r="O35" s="1817"/>
      <c r="R35" s="1814"/>
    </row>
    <row r="36" spans="1:18" ht="17.25">
      <c r="E36" s="1818"/>
      <c r="F36" s="1818"/>
      <c r="G36" s="1818"/>
      <c r="H36" s="1818"/>
      <c r="I36" s="1818"/>
      <c r="O36" s="1819"/>
      <c r="P36" s="1816"/>
      <c r="R36" s="1814"/>
    </row>
    <row r="37" spans="1:18">
      <c r="R37" s="1814"/>
    </row>
    <row r="38" spans="1:18">
      <c r="R38" s="1814"/>
    </row>
    <row r="39" spans="1:18">
      <c r="R39" s="1814"/>
    </row>
    <row r="40" spans="1:18">
      <c r="R40" s="1814"/>
    </row>
    <row r="41" spans="1:18">
      <c r="R41" s="1814"/>
    </row>
    <row r="42" spans="1:18">
      <c r="R42" s="1814"/>
    </row>
    <row r="43" spans="1:18">
      <c r="R43" s="1814"/>
    </row>
    <row r="44" spans="1:18">
      <c r="R44" s="1814"/>
    </row>
    <row r="45" spans="1:18">
      <c r="R45" s="1814"/>
    </row>
    <row r="46" spans="1:18">
      <c r="R46" s="1814"/>
    </row>
    <row r="47" spans="1:18">
      <c r="R47" s="1814"/>
    </row>
    <row r="48" spans="1:18">
      <c r="R48" s="1814"/>
    </row>
    <row r="49" spans="18:18">
      <c r="R49" s="1814"/>
    </row>
    <row r="50" spans="18:18">
      <c r="R50" s="1814"/>
    </row>
    <row r="51" spans="18:18">
      <c r="R51" s="1814"/>
    </row>
    <row r="52" spans="18:18">
      <c r="R52" s="1814"/>
    </row>
    <row r="53" spans="18:18">
      <c r="R53" s="1814"/>
    </row>
    <row r="54" spans="18:18">
      <c r="R54" s="1814"/>
    </row>
    <row r="55" spans="18:18">
      <c r="R55" s="1814"/>
    </row>
    <row r="56" spans="18:18">
      <c r="R56" s="1814"/>
    </row>
    <row r="57" spans="18:18">
      <c r="R57" s="1814"/>
    </row>
    <row r="58" spans="18:18">
      <c r="R58" s="1814"/>
    </row>
    <row r="59" spans="18:18">
      <c r="R59" s="1814"/>
    </row>
    <row r="60" spans="18:18">
      <c r="R60" s="1814"/>
    </row>
    <row r="61" spans="18:18">
      <c r="R61" s="1814"/>
    </row>
    <row r="62" spans="18:18">
      <c r="R62" s="1814"/>
    </row>
    <row r="63" spans="18:18">
      <c r="R63" s="1814"/>
    </row>
    <row r="64" spans="18:18">
      <c r="R64" s="1814"/>
    </row>
    <row r="65" spans="18:18">
      <c r="R65" s="1814"/>
    </row>
    <row r="66" spans="18:18">
      <c r="R66" s="1814"/>
    </row>
    <row r="67" spans="18:18">
      <c r="R67" s="1814"/>
    </row>
    <row r="68" spans="18:18">
      <c r="R68" s="1814"/>
    </row>
    <row r="69" spans="18:18">
      <c r="R69" s="1814"/>
    </row>
    <row r="70" spans="18:18">
      <c r="R70" s="1814"/>
    </row>
    <row r="71" spans="18:18">
      <c r="R71" s="1814"/>
    </row>
    <row r="72" spans="18:18">
      <c r="R72" s="1814"/>
    </row>
    <row r="73" spans="18:18">
      <c r="R73" s="1814"/>
    </row>
    <row r="94" spans="3:3" ht="18">
      <c r="C94" s="1820"/>
    </row>
  </sheetData>
  <hyperlinks>
    <hyperlink ref="A34" location="Inhaltsverzeichnis!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9E03A"/>
  </sheetPr>
  <dimension ref="A1:N17"/>
  <sheetViews>
    <sheetView zoomScaleNormal="100" workbookViewId="0"/>
  </sheetViews>
  <sheetFormatPr baseColWidth="10" defaultRowHeight="16.5"/>
  <cols>
    <col min="1" max="1" width="23.85546875" style="1749" customWidth="1"/>
    <col min="2" max="2" width="13.28515625" style="1749" customWidth="1"/>
    <col min="3" max="14" width="7.85546875" style="1749" customWidth="1"/>
    <col min="15" max="16384" width="11.42578125" style="1749"/>
  </cols>
  <sheetData>
    <row r="1" spans="1:14" ht="86.25" customHeight="1">
      <c r="A1" s="1747" t="s">
        <v>67</v>
      </c>
      <c r="B1" s="1747"/>
      <c r="C1" s="1748"/>
      <c r="D1" s="1748"/>
      <c r="E1" s="1748"/>
      <c r="F1" s="1748"/>
      <c r="G1" s="1748"/>
      <c r="H1" s="1748"/>
      <c r="I1" s="1748"/>
      <c r="J1" s="1748"/>
      <c r="K1" s="1748"/>
      <c r="L1" s="1748"/>
      <c r="M1" s="1748"/>
      <c r="N1" s="1748"/>
    </row>
    <row r="2" spans="1:14">
      <c r="A2" s="1750" t="s">
        <v>27</v>
      </c>
      <c r="B2" s="1750"/>
      <c r="C2" s="1750"/>
      <c r="D2" s="1750"/>
      <c r="E2" s="1750"/>
      <c r="F2" s="1750"/>
      <c r="G2" s="1750"/>
      <c r="H2" s="1750"/>
      <c r="I2" s="1750"/>
      <c r="J2" s="1750"/>
      <c r="K2" s="1750"/>
      <c r="L2" s="1750"/>
      <c r="M2" s="1750"/>
      <c r="N2" s="1750"/>
    </row>
    <row r="3" spans="1:14">
      <c r="A3" s="1750" t="s">
        <v>99</v>
      </c>
      <c r="B3" s="1750"/>
      <c r="C3" s="1750"/>
      <c r="D3" s="1750"/>
      <c r="E3" s="1750"/>
      <c r="F3" s="1750"/>
      <c r="G3" s="1750"/>
      <c r="H3" s="1750"/>
      <c r="I3" s="1750"/>
      <c r="J3" s="1750"/>
      <c r="K3" s="1750"/>
      <c r="L3" s="1750"/>
      <c r="M3" s="1750"/>
      <c r="N3" s="1750"/>
    </row>
    <row r="4" spans="1:14">
      <c r="A4" s="1750" t="s">
        <v>97</v>
      </c>
      <c r="B4" s="1750"/>
      <c r="C4" s="1750"/>
      <c r="D4" s="1750"/>
      <c r="E4" s="1750"/>
      <c r="F4" s="1750"/>
      <c r="G4" s="1750"/>
      <c r="H4" s="1750"/>
      <c r="I4" s="1750"/>
      <c r="J4" s="1750"/>
      <c r="K4" s="1750"/>
      <c r="L4" s="1750"/>
      <c r="M4" s="1750"/>
      <c r="N4" s="1750"/>
    </row>
    <row r="5" spans="1:14" ht="18">
      <c r="A5" s="1751" t="s">
        <v>26</v>
      </c>
      <c r="B5" s="1752" t="s">
        <v>66</v>
      </c>
      <c r="C5" s="1753" t="s">
        <v>18</v>
      </c>
      <c r="D5" s="1753" t="s">
        <v>17</v>
      </c>
      <c r="E5" s="1753" t="s">
        <v>1</v>
      </c>
      <c r="F5" s="1753" t="s">
        <v>16</v>
      </c>
      <c r="G5" s="1753" t="s">
        <v>15</v>
      </c>
      <c r="H5" s="1753" t="s">
        <v>4</v>
      </c>
      <c r="I5" s="1753" t="s">
        <v>24</v>
      </c>
      <c r="J5" s="1753" t="s">
        <v>23</v>
      </c>
      <c r="K5" s="1753" t="s">
        <v>22</v>
      </c>
      <c r="L5" s="1753" t="s">
        <v>21</v>
      </c>
      <c r="M5" s="1753" t="s">
        <v>20</v>
      </c>
      <c r="N5" s="1754" t="s">
        <v>2117</v>
      </c>
    </row>
    <row r="6" spans="1:14" ht="13.5" customHeight="1">
      <c r="A6" s="1755" t="s">
        <v>65</v>
      </c>
      <c r="B6" s="1756">
        <v>2022</v>
      </c>
      <c r="C6" s="1757">
        <v>56.100999999999999</v>
      </c>
      <c r="D6" s="1757">
        <v>61.468000000000004</v>
      </c>
      <c r="E6" s="1757">
        <v>47.036999999999999</v>
      </c>
      <c r="F6" s="1757">
        <v>48.588999999999999</v>
      </c>
      <c r="G6" s="1757">
        <v>73.378</v>
      </c>
      <c r="H6" s="1757">
        <v>20.297000000000001</v>
      </c>
      <c r="I6" s="1757">
        <v>58.290999999999997</v>
      </c>
      <c r="J6" s="1757">
        <v>43.192999999999998</v>
      </c>
      <c r="K6" s="1757">
        <v>42.42</v>
      </c>
      <c r="L6" s="1757">
        <v>54.752000000000002</v>
      </c>
      <c r="M6" s="1757">
        <v>51.024999999999999</v>
      </c>
      <c r="N6" s="1757">
        <v>46.695999999999998</v>
      </c>
    </row>
    <row r="7" spans="1:14" ht="13.5" customHeight="1">
      <c r="A7" s="1758" t="s">
        <v>65</v>
      </c>
      <c r="B7" s="1756">
        <v>2023</v>
      </c>
      <c r="C7" s="1757">
        <v>41.093000000000004</v>
      </c>
      <c r="D7" s="1757">
        <v>41.37</v>
      </c>
      <c r="E7" s="1757">
        <v>33.835000000000001</v>
      </c>
      <c r="F7" s="1757">
        <v>52.268000000000001</v>
      </c>
      <c r="G7" s="1757">
        <v>54.33</v>
      </c>
      <c r="H7" s="1757">
        <v>22.556000000000001</v>
      </c>
      <c r="I7" s="1757">
        <v>46.688000000000002</v>
      </c>
      <c r="J7" s="1757">
        <v>50.317</v>
      </c>
      <c r="K7" s="1757">
        <v>55.828000000000003</v>
      </c>
      <c r="L7" s="1757">
        <v>61.600999999999999</v>
      </c>
      <c r="M7" s="1757">
        <v>48.798000000000002</v>
      </c>
      <c r="N7" s="1757"/>
    </row>
    <row r="8" spans="1:14" ht="13.5" customHeight="1">
      <c r="A8" s="1759" t="s">
        <v>2118</v>
      </c>
      <c r="B8" s="1756">
        <v>2022</v>
      </c>
      <c r="C8" s="1757">
        <v>10.766</v>
      </c>
      <c r="D8" s="1757">
        <v>9.4019999999999992</v>
      </c>
      <c r="E8" s="1757">
        <v>8.3970000000000002</v>
      </c>
      <c r="F8" s="1757">
        <v>8.8740000000000006</v>
      </c>
      <c r="G8" s="1757">
        <v>12.496</v>
      </c>
      <c r="H8" s="1757">
        <v>4.4039999999999999</v>
      </c>
      <c r="I8" s="1757">
        <v>14.279</v>
      </c>
      <c r="J8" s="1757">
        <v>7.681</v>
      </c>
      <c r="K8" s="1757">
        <v>9.4749999999999996</v>
      </c>
      <c r="L8" s="1757">
        <v>13.083</v>
      </c>
      <c r="M8" s="1757">
        <v>7</v>
      </c>
      <c r="N8" s="1757">
        <v>8.83</v>
      </c>
    </row>
    <row r="9" spans="1:14" ht="13.5" customHeight="1">
      <c r="A9" s="1758" t="s">
        <v>2119</v>
      </c>
      <c r="B9" s="1756">
        <v>2023</v>
      </c>
      <c r="C9" s="1760">
        <v>5.7409999999999997</v>
      </c>
      <c r="D9" s="1757">
        <v>8.7739999999999991</v>
      </c>
      <c r="E9" s="1757">
        <v>11.494</v>
      </c>
      <c r="F9" s="1757">
        <v>9.8650000000000002</v>
      </c>
      <c r="G9" s="1757">
        <v>10.923999999999999</v>
      </c>
      <c r="H9" s="1757">
        <v>4.6769999999999996</v>
      </c>
      <c r="I9" s="1757">
        <v>33.412999999999997</v>
      </c>
      <c r="J9" s="1757">
        <v>24.518999999999998</v>
      </c>
      <c r="K9" s="1757" t="s">
        <v>9</v>
      </c>
      <c r="L9" s="1757">
        <v>21.651</v>
      </c>
      <c r="M9" s="1757">
        <v>17.033000000000001</v>
      </c>
      <c r="N9" s="1757"/>
    </row>
    <row r="10" spans="1:14" ht="13.5" customHeight="1">
      <c r="A10" s="1759" t="s">
        <v>38</v>
      </c>
      <c r="B10" s="1756">
        <v>2022</v>
      </c>
      <c r="C10" s="1757">
        <v>66.867000000000004</v>
      </c>
      <c r="D10" s="1757">
        <v>70.87</v>
      </c>
      <c r="E10" s="1757">
        <v>55.433999999999997</v>
      </c>
      <c r="F10" s="1757">
        <v>57.463000000000001</v>
      </c>
      <c r="G10" s="1757">
        <v>85.873999999999995</v>
      </c>
      <c r="H10" s="1757">
        <v>24.701000000000001</v>
      </c>
      <c r="I10" s="1757">
        <v>72.569999999999993</v>
      </c>
      <c r="J10" s="1757">
        <v>50.873999999999995</v>
      </c>
      <c r="K10" s="1757">
        <v>51.895000000000003</v>
      </c>
      <c r="L10" s="1757">
        <v>67.835000000000008</v>
      </c>
      <c r="M10" s="1757">
        <v>58.024999999999999</v>
      </c>
      <c r="N10" s="1757">
        <v>55.525999999999996</v>
      </c>
    </row>
    <row r="11" spans="1:14" ht="13.5" customHeight="1">
      <c r="A11" s="1758" t="s">
        <v>38</v>
      </c>
      <c r="B11" s="1756">
        <v>2023</v>
      </c>
      <c r="C11" s="1760">
        <v>46.834000000000003</v>
      </c>
      <c r="D11" s="1757">
        <v>50.143999999999998</v>
      </c>
      <c r="E11" s="1757">
        <v>45.329000000000001</v>
      </c>
      <c r="F11" s="1757">
        <v>62.133000000000003</v>
      </c>
      <c r="G11" s="1757">
        <v>65.253999999999991</v>
      </c>
      <c r="H11" s="1757">
        <v>27.233000000000001</v>
      </c>
      <c r="I11" s="1757">
        <v>80.100999999999999</v>
      </c>
      <c r="J11" s="1757">
        <v>74.835999999999999</v>
      </c>
      <c r="K11" s="1757" t="s">
        <v>9</v>
      </c>
      <c r="L11" s="1757">
        <v>83.251999999999995</v>
      </c>
      <c r="M11" s="1757">
        <v>65.831000000000003</v>
      </c>
      <c r="N11" s="1757"/>
    </row>
    <row r="12" spans="1:14" ht="11.25" customHeight="1">
      <c r="A12" s="1761" t="s">
        <v>64</v>
      </c>
      <c r="B12" s="1762"/>
      <c r="C12" s="1762"/>
      <c r="D12" s="1762"/>
      <c r="E12" s="1762"/>
      <c r="F12" s="1762"/>
      <c r="G12" s="1762"/>
      <c r="H12" s="1762"/>
      <c r="I12" s="1762"/>
      <c r="J12" s="1762"/>
      <c r="K12" s="1762"/>
      <c r="L12" s="1762"/>
      <c r="M12" s="1762"/>
      <c r="N12" s="1762"/>
    </row>
    <row r="13" spans="1:14" ht="11.25" customHeight="1">
      <c r="A13" s="1761" t="s">
        <v>2120</v>
      </c>
      <c r="B13" s="1762"/>
      <c r="C13" s="1762"/>
      <c r="D13" s="1762"/>
      <c r="E13" s="1762"/>
      <c r="F13" s="1762"/>
      <c r="G13" s="1762"/>
      <c r="H13" s="1762"/>
      <c r="I13" s="1762"/>
      <c r="J13" s="1762"/>
      <c r="K13" s="1762"/>
      <c r="L13" s="1762"/>
      <c r="M13" s="1762"/>
      <c r="N13" s="1762"/>
    </row>
    <row r="14" spans="1:14" ht="11.25" customHeight="1">
      <c r="A14" s="1761" t="s">
        <v>2121</v>
      </c>
      <c r="B14" s="1762"/>
      <c r="C14" s="1762"/>
      <c r="D14" s="1762"/>
      <c r="E14" s="1762"/>
      <c r="F14" s="1762"/>
      <c r="G14" s="1762"/>
      <c r="H14" s="1762"/>
      <c r="I14" s="1762"/>
      <c r="J14" s="1762"/>
      <c r="K14" s="1762"/>
      <c r="L14" s="1762"/>
      <c r="M14" s="1762"/>
      <c r="N14" s="1762"/>
    </row>
    <row r="15" spans="1:14" ht="11.25" customHeight="1">
      <c r="A15" s="1761" t="s">
        <v>2122</v>
      </c>
      <c r="B15" s="1762"/>
      <c r="C15" s="1762"/>
      <c r="D15" s="1762"/>
      <c r="E15" s="1762"/>
      <c r="F15" s="1762"/>
      <c r="G15" s="1762"/>
      <c r="H15" s="1762"/>
      <c r="I15" s="1762"/>
      <c r="J15" s="1762"/>
      <c r="K15" s="1762"/>
      <c r="L15" s="1762"/>
      <c r="M15" s="1762"/>
      <c r="N15" s="1762"/>
    </row>
    <row r="16" spans="1:14">
      <c r="A16" s="1763" t="s">
        <v>5</v>
      </c>
    </row>
    <row r="17" spans="1:1" ht="17.25">
      <c r="A17" s="553" t="s">
        <v>1503</v>
      </c>
    </row>
  </sheetData>
  <hyperlinks>
    <hyperlink ref="A17" location="Inhaltsverzeichnis!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9E03A"/>
  </sheetPr>
  <dimension ref="A1:V78"/>
  <sheetViews>
    <sheetView showGridLines="0" zoomScaleNormal="100" zoomScaleSheetLayoutView="115" workbookViewId="0"/>
  </sheetViews>
  <sheetFormatPr baseColWidth="10" defaultRowHeight="17.25"/>
  <cols>
    <col min="1" max="1" width="23.85546875" style="1714" customWidth="1"/>
    <col min="2" max="2" width="34.28515625" style="1714" customWidth="1"/>
    <col min="3" max="16" width="9.140625" style="1714" customWidth="1"/>
    <col min="17" max="17" width="7.28515625" style="1714" customWidth="1"/>
    <col min="18" max="18" width="11.28515625" style="1714" bestFit="1" customWidth="1"/>
    <col min="19" max="19" width="11.42578125" style="1714"/>
    <col min="20" max="16384" width="11.42578125" style="421"/>
  </cols>
  <sheetData>
    <row r="1" spans="1:22" ht="90.75" customHeight="1">
      <c r="A1" s="1712" t="s">
        <v>80</v>
      </c>
      <c r="B1" s="1713"/>
      <c r="C1" s="1713"/>
      <c r="D1" s="1713"/>
      <c r="E1" s="1713"/>
      <c r="F1" s="1713"/>
      <c r="G1" s="1713"/>
      <c r="H1" s="1713"/>
      <c r="I1" s="1713"/>
      <c r="J1" s="1713"/>
      <c r="K1" s="1713"/>
      <c r="L1" s="1713"/>
      <c r="M1" s="1713"/>
      <c r="N1" s="1713"/>
      <c r="O1" s="1713"/>
      <c r="P1" s="1713"/>
      <c r="R1" s="1715"/>
    </row>
    <row r="2" spans="1:22">
      <c r="A2" s="1716" t="s">
        <v>27</v>
      </c>
      <c r="B2" s="1716"/>
      <c r="C2" s="1716"/>
      <c r="D2" s="1716"/>
      <c r="E2" s="1716"/>
      <c r="F2" s="1716"/>
      <c r="G2" s="1716"/>
      <c r="H2" s="1716"/>
      <c r="I2" s="1716"/>
      <c r="J2" s="1716"/>
      <c r="K2" s="1716"/>
      <c r="L2" s="1716"/>
      <c r="M2" s="1716"/>
      <c r="N2" s="1716"/>
      <c r="O2" s="1716"/>
      <c r="P2" s="1716"/>
    </row>
    <row r="3" spans="1:22">
      <c r="A3" s="1716">
        <v>2023</v>
      </c>
      <c r="B3" s="1716"/>
      <c r="C3" s="1716"/>
      <c r="D3" s="1716"/>
      <c r="E3" s="1716"/>
      <c r="F3" s="1716"/>
      <c r="G3" s="1716"/>
      <c r="H3" s="1716"/>
      <c r="I3" s="1716"/>
      <c r="J3" s="1716"/>
      <c r="K3" s="1716"/>
      <c r="L3" s="1716"/>
      <c r="M3" s="1716"/>
      <c r="N3" s="1716"/>
      <c r="O3" s="1716"/>
      <c r="P3" s="1716"/>
    </row>
    <row r="4" spans="1:22">
      <c r="A4" s="1716" t="s">
        <v>98</v>
      </c>
      <c r="B4" s="1716"/>
      <c r="C4" s="1716"/>
      <c r="D4" s="1716"/>
      <c r="E4" s="1716"/>
      <c r="F4" s="1716"/>
      <c r="G4" s="1716"/>
      <c r="H4" s="1716"/>
      <c r="I4" s="1716"/>
      <c r="J4" s="1716"/>
      <c r="K4" s="1716"/>
      <c r="L4" s="1716"/>
      <c r="M4" s="1716"/>
      <c r="N4" s="1716"/>
      <c r="O4" s="1716"/>
      <c r="P4" s="1716"/>
    </row>
    <row r="5" spans="1:22">
      <c r="A5" s="1716" t="s">
        <v>97</v>
      </c>
      <c r="B5" s="1716"/>
      <c r="C5" s="1716"/>
      <c r="D5" s="1716"/>
      <c r="E5" s="1716"/>
      <c r="F5" s="1716"/>
      <c r="G5" s="1716"/>
      <c r="H5" s="1716"/>
      <c r="I5" s="1716"/>
      <c r="J5" s="1716"/>
      <c r="K5" s="1716"/>
      <c r="L5" s="1716"/>
      <c r="M5" s="1716"/>
      <c r="N5" s="1716"/>
      <c r="O5" s="1716"/>
      <c r="P5" s="1716"/>
    </row>
    <row r="6" spans="1:22" ht="33.75" customHeight="1">
      <c r="A6" s="1717" t="s">
        <v>62</v>
      </c>
      <c r="B6" s="1718" t="s">
        <v>79</v>
      </c>
      <c r="C6" s="1719" t="s">
        <v>18</v>
      </c>
      <c r="D6" s="1719" t="s">
        <v>78</v>
      </c>
      <c r="E6" s="1719" t="s">
        <v>1</v>
      </c>
      <c r="F6" s="1719" t="s">
        <v>77</v>
      </c>
      <c r="G6" s="1719" t="s">
        <v>76</v>
      </c>
      <c r="H6" s="1720" t="s">
        <v>4</v>
      </c>
      <c r="I6" s="1719" t="s">
        <v>24</v>
      </c>
      <c r="J6" s="1719" t="s">
        <v>23</v>
      </c>
      <c r="K6" s="1719" t="s">
        <v>75</v>
      </c>
      <c r="L6" s="1719" t="s">
        <v>21</v>
      </c>
      <c r="M6" s="1719" t="s">
        <v>20</v>
      </c>
      <c r="N6" s="1720" t="s">
        <v>19</v>
      </c>
      <c r="O6" s="1720" t="s">
        <v>2105</v>
      </c>
      <c r="P6" s="1721" t="s">
        <v>74</v>
      </c>
    </row>
    <row r="7" spans="1:22">
      <c r="A7" s="1722" t="s">
        <v>73</v>
      </c>
      <c r="B7" s="1723" t="s">
        <v>71</v>
      </c>
      <c r="C7" s="1724">
        <v>172.209</v>
      </c>
      <c r="D7" s="1724">
        <v>168.93100000000001</v>
      </c>
      <c r="E7" s="1724">
        <v>169.232</v>
      </c>
      <c r="F7" s="1724">
        <v>166.52099999999999</v>
      </c>
      <c r="G7" s="1724">
        <v>187.31700000000001</v>
      </c>
      <c r="H7" s="1724">
        <v>155.77600000000001</v>
      </c>
      <c r="I7" s="1724">
        <v>142.81299999999999</v>
      </c>
      <c r="J7" s="1724">
        <v>176.072</v>
      </c>
      <c r="K7" s="1725">
        <v>166.84899999999999</v>
      </c>
      <c r="L7" s="1725">
        <v>168.11199999999999</v>
      </c>
      <c r="M7" s="1725">
        <v>181.22</v>
      </c>
      <c r="N7" s="1725"/>
      <c r="O7" s="1725"/>
      <c r="P7" s="1726">
        <v>1855.0520000000001</v>
      </c>
    </row>
    <row r="8" spans="1:22">
      <c r="A8" s="1727" t="s">
        <v>73</v>
      </c>
      <c r="B8" s="1728" t="s">
        <v>69</v>
      </c>
      <c r="C8" s="1729">
        <v>2.8820000000000001</v>
      </c>
      <c r="D8" s="1729">
        <v>2.8</v>
      </c>
      <c r="E8" s="1729">
        <v>3.702</v>
      </c>
      <c r="F8" s="1729">
        <v>3.956</v>
      </c>
      <c r="G8" s="1729">
        <v>3.61</v>
      </c>
      <c r="H8" s="1729">
        <v>3.4670000000000001</v>
      </c>
      <c r="I8" s="1729">
        <v>3.1120000000000001</v>
      </c>
      <c r="J8" s="1729">
        <v>3.4929999999999999</v>
      </c>
      <c r="K8" s="1725">
        <v>2.7320000000000002</v>
      </c>
      <c r="L8" s="1725">
        <v>3.1970000000000001</v>
      </c>
      <c r="M8" s="1725">
        <v>3.2450000000000001</v>
      </c>
      <c r="N8" s="1725"/>
      <c r="O8" s="1725"/>
      <c r="P8" s="1730">
        <v>36.195999999999991</v>
      </c>
    </row>
    <row r="9" spans="1:22">
      <c r="A9" s="1731" t="s">
        <v>72</v>
      </c>
      <c r="B9" s="1723" t="s">
        <v>71</v>
      </c>
      <c r="C9" s="1724">
        <v>104.27500000000001</v>
      </c>
      <c r="D9" s="1724">
        <v>79.637</v>
      </c>
      <c r="E9" s="1724">
        <v>100.843</v>
      </c>
      <c r="F9" s="1724">
        <v>84.129000000000005</v>
      </c>
      <c r="G9" s="1724">
        <v>92.888000000000005</v>
      </c>
      <c r="H9" s="1724">
        <v>78.298000000000002</v>
      </c>
      <c r="I9" s="1724">
        <v>88.238</v>
      </c>
      <c r="J9" s="1724">
        <v>87.152000000000001</v>
      </c>
      <c r="K9" s="1725">
        <v>77.775999999999996</v>
      </c>
      <c r="L9" s="1725">
        <v>87.744</v>
      </c>
      <c r="M9" s="1725">
        <v>91.653000000000006</v>
      </c>
      <c r="N9" s="1725"/>
      <c r="O9" s="1725"/>
      <c r="P9" s="1732">
        <v>972.63300000000004</v>
      </c>
    </row>
    <row r="10" spans="1:22">
      <c r="A10" s="1727" t="s">
        <v>72</v>
      </c>
      <c r="B10" s="1728" t="s">
        <v>69</v>
      </c>
      <c r="C10" s="1729">
        <v>15.925000000000001</v>
      </c>
      <c r="D10" s="1729">
        <v>14.268000000000001</v>
      </c>
      <c r="E10" s="1729">
        <v>14.622999999999999</v>
      </c>
      <c r="F10" s="1729">
        <v>9.4949999999999992</v>
      </c>
      <c r="G10" s="1729">
        <v>11.067</v>
      </c>
      <c r="H10" s="1729">
        <v>9.7040000000000006</v>
      </c>
      <c r="I10" s="1729">
        <v>8.9570000000000007</v>
      </c>
      <c r="J10" s="1729">
        <v>9.5540000000000003</v>
      </c>
      <c r="K10" s="1725">
        <v>12.635</v>
      </c>
      <c r="L10" s="1725">
        <v>14.369</v>
      </c>
      <c r="M10" s="1725">
        <v>14.882</v>
      </c>
      <c r="N10" s="1725"/>
      <c r="O10" s="1725"/>
      <c r="P10" s="1730">
        <v>135.47899999999998</v>
      </c>
    </row>
    <row r="11" spans="1:22">
      <c r="A11" s="1731" t="s">
        <v>70</v>
      </c>
      <c r="B11" s="1723" t="s">
        <v>71</v>
      </c>
      <c r="C11" s="1733">
        <v>137.03800000000001</v>
      </c>
      <c r="D11" s="1733">
        <v>128.435</v>
      </c>
      <c r="E11" s="1733">
        <v>133.91499999999999</v>
      </c>
      <c r="F11" s="1733">
        <v>139.25299999999999</v>
      </c>
      <c r="G11" s="1733">
        <v>140.74100000000001</v>
      </c>
      <c r="H11" s="1733">
        <v>110.791</v>
      </c>
      <c r="I11" s="1733">
        <v>97.334999999999994</v>
      </c>
      <c r="J11" s="1733">
        <v>163.31399999999999</v>
      </c>
      <c r="K11" s="1725">
        <v>142.15</v>
      </c>
      <c r="L11" s="1725">
        <v>157.923</v>
      </c>
      <c r="M11" s="1725">
        <v>150.196</v>
      </c>
      <c r="N11" s="1725"/>
      <c r="O11" s="1725"/>
      <c r="P11" s="1732">
        <v>1501.0910000000001</v>
      </c>
      <c r="R11" s="1734"/>
    </row>
    <row r="12" spans="1:22">
      <c r="A12" s="1727" t="s">
        <v>70</v>
      </c>
      <c r="B12" s="1728" t="s">
        <v>69</v>
      </c>
      <c r="C12" s="1735">
        <v>13.13</v>
      </c>
      <c r="D12" s="1735">
        <v>11.919</v>
      </c>
      <c r="E12" s="1735">
        <v>15.781000000000001</v>
      </c>
      <c r="F12" s="1735">
        <v>12.824999999999999</v>
      </c>
      <c r="G12" s="1735">
        <v>16.094999999999999</v>
      </c>
      <c r="H12" s="1735">
        <v>12.523999999999999</v>
      </c>
      <c r="I12" s="1735">
        <v>13.746</v>
      </c>
      <c r="J12" s="1735">
        <v>16.788</v>
      </c>
      <c r="K12" s="1725">
        <v>14.618</v>
      </c>
      <c r="L12" s="1725">
        <v>13.76</v>
      </c>
      <c r="M12" s="1725">
        <v>18.344999999999999</v>
      </c>
      <c r="N12" s="1725"/>
      <c r="O12" s="1725"/>
      <c r="P12" s="1730">
        <v>159.53099999999998</v>
      </c>
    </row>
    <row r="13" spans="1:22">
      <c r="A13" s="1736" t="s">
        <v>68</v>
      </c>
      <c r="B13" s="1736"/>
      <c r="C13" s="1737"/>
      <c r="D13" s="1737"/>
      <c r="E13" s="1737"/>
      <c r="F13" s="1737"/>
      <c r="G13" s="1737"/>
      <c r="H13" s="1737"/>
      <c r="I13" s="1737"/>
      <c r="J13" s="1737"/>
      <c r="K13" s="1738"/>
      <c r="L13" s="1738"/>
      <c r="M13" s="1738"/>
      <c r="N13" s="1738"/>
      <c r="O13" s="1738"/>
      <c r="P13" s="1739"/>
    </row>
    <row r="14" spans="1:22">
      <c r="A14" s="1736" t="s">
        <v>2116</v>
      </c>
      <c r="B14" s="1736"/>
      <c r="C14" s="1737"/>
      <c r="D14" s="1737"/>
      <c r="E14" s="1737"/>
      <c r="F14" s="1737"/>
      <c r="G14" s="1737"/>
      <c r="H14" s="1737"/>
      <c r="I14" s="1737"/>
      <c r="J14" s="1737"/>
      <c r="K14" s="1738"/>
      <c r="L14" s="1738"/>
      <c r="M14" s="1738"/>
      <c r="N14" s="1738"/>
      <c r="O14" s="1738"/>
      <c r="P14" s="1739"/>
    </row>
    <row r="15" spans="1:22">
      <c r="A15" s="1736" t="s">
        <v>5</v>
      </c>
      <c r="B15" s="1736"/>
      <c r="C15" s="1736"/>
      <c r="D15" s="1736"/>
      <c r="E15" s="1736"/>
      <c r="F15" s="1736"/>
      <c r="G15" s="1736"/>
      <c r="H15" s="1736"/>
      <c r="I15" s="1736"/>
      <c r="J15" s="1736"/>
      <c r="K15" s="1736"/>
      <c r="L15" s="1736"/>
      <c r="M15" s="1736"/>
      <c r="N15" s="1736"/>
      <c r="O15" s="1736"/>
      <c r="P15" s="1736"/>
      <c r="Q15" s="1736"/>
    </row>
    <row r="16" spans="1:22" ht="18">
      <c r="A16" s="1746" t="s">
        <v>1503</v>
      </c>
      <c r="B16" s="1736"/>
      <c r="C16" s="1736"/>
      <c r="D16" s="1736"/>
      <c r="E16" s="1736"/>
      <c r="F16" s="1736"/>
      <c r="G16" s="1736"/>
      <c r="H16" s="1736"/>
      <c r="I16" s="1736"/>
      <c r="J16" s="1736"/>
      <c r="K16" s="1736"/>
      <c r="L16" s="1736"/>
      <c r="M16" s="1736"/>
      <c r="N16" s="1736"/>
      <c r="O16" s="1736"/>
      <c r="P16" s="1736"/>
      <c r="Q16" s="1736"/>
      <c r="T16" s="1714"/>
      <c r="U16" s="1714"/>
      <c r="V16" s="1714"/>
    </row>
    <row r="17" spans="2:22">
      <c r="B17" s="1740"/>
      <c r="C17" s="1740"/>
      <c r="D17" s="1740"/>
      <c r="E17" s="1740"/>
      <c r="F17" s="1740"/>
      <c r="G17" s="1740"/>
      <c r="H17" s="1740"/>
      <c r="I17" s="1740"/>
      <c r="J17" s="1740"/>
      <c r="K17" s="1740"/>
      <c r="L17" s="1740"/>
      <c r="M17" s="1740"/>
      <c r="N17" s="1740"/>
      <c r="O17" s="1740"/>
      <c r="P17" s="1740"/>
      <c r="Q17" s="1740"/>
      <c r="T17" s="1714"/>
      <c r="U17" s="1714"/>
      <c r="V17" s="1714"/>
    </row>
    <row r="18" spans="2:22">
      <c r="B18" s="1740"/>
      <c r="C18" s="1740"/>
      <c r="D18" s="1740"/>
      <c r="E18" s="1740"/>
      <c r="F18" s="1740"/>
      <c r="G18" s="1741"/>
      <c r="H18" s="1741"/>
      <c r="I18" s="1740"/>
      <c r="J18" s="1740"/>
      <c r="K18" s="1740"/>
      <c r="L18" s="1740"/>
      <c r="M18" s="1740"/>
      <c r="N18" s="1740"/>
      <c r="O18" s="1740"/>
      <c r="P18" s="1740"/>
      <c r="Q18" s="1740"/>
      <c r="R18" s="1740"/>
      <c r="S18" s="1742"/>
      <c r="T18" s="1714"/>
      <c r="U18" s="1714"/>
      <c r="V18" s="1714"/>
    </row>
    <row r="19" spans="2:22">
      <c r="B19" s="1740"/>
      <c r="C19" s="1740"/>
      <c r="D19" s="1740"/>
      <c r="E19" s="1740"/>
      <c r="F19" s="1740"/>
      <c r="G19" s="1740"/>
      <c r="H19" s="1740"/>
      <c r="I19" s="1740"/>
      <c r="J19" s="1740"/>
      <c r="K19" s="1740"/>
      <c r="L19" s="1740"/>
      <c r="M19" s="1740"/>
      <c r="N19" s="1740"/>
      <c r="O19" s="1740"/>
      <c r="P19" s="1740"/>
      <c r="Q19" s="1740"/>
      <c r="R19" s="1740"/>
      <c r="S19" s="1742"/>
      <c r="T19" s="1714"/>
      <c r="U19" s="1714"/>
      <c r="V19" s="1714"/>
    </row>
    <row r="20" spans="2:22">
      <c r="B20" s="1740"/>
      <c r="C20" s="1740"/>
      <c r="D20" s="1740"/>
      <c r="E20" s="1740"/>
      <c r="F20" s="1740"/>
      <c r="G20" s="1740"/>
      <c r="H20" s="1740"/>
      <c r="I20" s="1740"/>
      <c r="J20" s="1740"/>
      <c r="K20" s="1740"/>
      <c r="L20" s="1740"/>
      <c r="M20" s="1740"/>
      <c r="N20" s="1740"/>
      <c r="O20" s="1740"/>
      <c r="P20" s="1740"/>
      <c r="Q20" s="1740"/>
      <c r="R20" s="1740"/>
      <c r="S20" s="1742"/>
      <c r="T20" s="1714"/>
      <c r="U20" s="1714"/>
      <c r="V20" s="1714"/>
    </row>
    <row r="21" spans="2:22">
      <c r="B21" s="1740"/>
      <c r="C21" s="1743"/>
      <c r="D21" s="1744"/>
      <c r="E21" s="1744"/>
      <c r="F21" s="1744"/>
      <c r="G21" s="1744"/>
      <c r="H21" s="1744"/>
      <c r="I21" s="1744"/>
      <c r="J21" s="1744"/>
      <c r="K21" s="1744"/>
      <c r="L21" s="1744"/>
      <c r="M21" s="1744"/>
      <c r="N21" s="1744"/>
      <c r="O21" s="1744"/>
      <c r="P21" s="1745"/>
      <c r="Q21" s="1745"/>
      <c r="R21" s="1740"/>
      <c r="S21" s="1742"/>
      <c r="T21" s="1714"/>
      <c r="U21" s="1714"/>
      <c r="V21" s="1714"/>
    </row>
    <row r="22" spans="2:22">
      <c r="B22" s="1742"/>
      <c r="C22" s="1742"/>
      <c r="D22" s="1745"/>
      <c r="E22" s="1745"/>
      <c r="F22" s="1745"/>
      <c r="G22" s="1745"/>
      <c r="H22" s="1745"/>
      <c r="I22" s="1745"/>
      <c r="J22" s="1745"/>
      <c r="K22" s="1745"/>
      <c r="L22" s="1745"/>
      <c r="M22" s="1745"/>
      <c r="N22" s="1745"/>
      <c r="O22" s="1745"/>
      <c r="P22" s="1745"/>
      <c r="Q22" s="1745"/>
      <c r="R22" s="1740"/>
      <c r="S22" s="1742"/>
      <c r="T22" s="1714"/>
      <c r="U22" s="1714"/>
      <c r="V22" s="1714"/>
    </row>
    <row r="23" spans="2:22">
      <c r="B23" s="1740"/>
      <c r="C23" s="1742"/>
      <c r="D23" s="1745"/>
      <c r="E23" s="1745"/>
      <c r="F23" s="1745"/>
      <c r="G23" s="1745"/>
      <c r="H23" s="1745"/>
      <c r="I23" s="1745"/>
      <c r="J23" s="1745"/>
      <c r="K23" s="1745"/>
      <c r="L23" s="1745"/>
      <c r="M23" s="1745"/>
      <c r="N23" s="1745"/>
      <c r="O23" s="1745"/>
      <c r="P23" s="1745"/>
      <c r="Q23" s="1745"/>
      <c r="R23" s="1740"/>
      <c r="S23" s="1742"/>
      <c r="T23" s="1714"/>
      <c r="U23" s="1714"/>
      <c r="V23" s="1714"/>
    </row>
    <row r="24" spans="2:22">
      <c r="B24" s="1742"/>
      <c r="C24" s="1742"/>
      <c r="D24" s="1745"/>
      <c r="E24" s="1745"/>
      <c r="F24" s="1745"/>
      <c r="G24" s="1745"/>
      <c r="H24" s="1745"/>
      <c r="I24" s="1745"/>
      <c r="J24" s="1745"/>
      <c r="K24" s="1745"/>
      <c r="L24" s="1745"/>
      <c r="M24" s="1745"/>
      <c r="N24" s="1745"/>
      <c r="O24" s="1745"/>
      <c r="P24" s="1745"/>
      <c r="Q24" s="1742"/>
      <c r="R24" s="1740"/>
      <c r="S24" s="1742"/>
      <c r="T24" s="1714"/>
      <c r="U24" s="1714"/>
      <c r="V24" s="1714"/>
    </row>
    <row r="25" spans="2:22">
      <c r="B25" s="1740"/>
      <c r="C25" s="1742"/>
      <c r="D25" s="1745"/>
      <c r="E25" s="1745"/>
      <c r="F25" s="1745"/>
      <c r="G25" s="1745"/>
      <c r="H25" s="1745"/>
      <c r="I25" s="1745"/>
      <c r="J25" s="1745"/>
      <c r="K25" s="1745"/>
      <c r="L25" s="1745"/>
      <c r="M25" s="1745"/>
      <c r="N25" s="1745"/>
      <c r="O25" s="1745"/>
      <c r="P25" s="1745"/>
      <c r="Q25" s="1745"/>
      <c r="R25" s="1740"/>
      <c r="S25" s="1742"/>
      <c r="T25" s="1714"/>
      <c r="U25" s="1714"/>
      <c r="V25" s="1714"/>
    </row>
    <row r="26" spans="2:22">
      <c r="B26" s="1740"/>
      <c r="C26" s="1740"/>
      <c r="D26" s="1745"/>
      <c r="E26" s="1745"/>
      <c r="F26" s="1745"/>
      <c r="G26" s="1745"/>
      <c r="H26" s="1745"/>
      <c r="I26" s="1745"/>
      <c r="J26" s="1745"/>
      <c r="K26" s="1745"/>
      <c r="L26" s="1745"/>
      <c r="M26" s="1745"/>
      <c r="N26" s="1745"/>
      <c r="O26" s="1745"/>
      <c r="P26" s="1745"/>
      <c r="Q26" s="1740"/>
      <c r="R26" s="1740"/>
      <c r="S26" s="1742"/>
      <c r="T26" s="1714"/>
      <c r="U26" s="1714"/>
      <c r="V26" s="1714"/>
    </row>
    <row r="27" spans="2:22">
      <c r="B27" s="1736"/>
      <c r="C27" s="1736"/>
      <c r="D27" s="1740"/>
      <c r="E27" s="1740"/>
      <c r="F27" s="1740"/>
      <c r="G27" s="1740"/>
      <c r="H27" s="1740"/>
      <c r="I27" s="1740"/>
      <c r="J27" s="1740"/>
      <c r="K27" s="1740"/>
      <c r="L27" s="1740"/>
      <c r="M27" s="1740"/>
      <c r="N27" s="1740"/>
      <c r="O27" s="1740"/>
      <c r="P27" s="1740"/>
      <c r="Q27" s="1740"/>
      <c r="R27" s="1740"/>
      <c r="S27" s="1742"/>
      <c r="T27" s="1714"/>
      <c r="U27" s="1714"/>
      <c r="V27" s="1714"/>
    </row>
    <row r="28" spans="2:22">
      <c r="B28" s="1736"/>
      <c r="C28" s="1736"/>
      <c r="D28" s="1740"/>
      <c r="E28" s="1740"/>
      <c r="F28" s="1740"/>
      <c r="G28" s="1740"/>
      <c r="H28" s="1740"/>
      <c r="I28" s="1740"/>
      <c r="J28" s="1740"/>
      <c r="K28" s="1740"/>
      <c r="L28" s="1740"/>
      <c r="M28" s="1740"/>
      <c r="N28" s="1740"/>
      <c r="O28" s="1740"/>
      <c r="P28" s="1740"/>
      <c r="Q28" s="1740"/>
      <c r="R28" s="1740"/>
      <c r="S28" s="1742"/>
      <c r="T28" s="1714"/>
      <c r="U28" s="1714"/>
      <c r="V28" s="1714"/>
    </row>
    <row r="29" spans="2:22">
      <c r="B29" s="1736"/>
      <c r="C29" s="1736"/>
      <c r="D29" s="1736"/>
      <c r="E29" s="1736"/>
      <c r="F29" s="1736"/>
      <c r="G29" s="1736"/>
      <c r="H29" s="1736"/>
      <c r="I29" s="1736"/>
      <c r="J29" s="1736"/>
      <c r="K29" s="1736"/>
      <c r="L29" s="1736"/>
      <c r="M29" s="1736"/>
      <c r="N29" s="1736"/>
      <c r="O29" s="1736"/>
      <c r="P29" s="1736"/>
      <c r="Q29" s="1736"/>
      <c r="R29" s="1736"/>
      <c r="T29" s="1714"/>
      <c r="U29" s="1714"/>
      <c r="V29" s="1714"/>
    </row>
    <row r="30" spans="2:22">
      <c r="B30" s="1736"/>
      <c r="C30" s="1736"/>
      <c r="D30" s="1736"/>
      <c r="E30" s="1736"/>
      <c r="F30" s="1736"/>
      <c r="G30" s="1736"/>
      <c r="H30" s="1736"/>
      <c r="I30" s="1736"/>
      <c r="J30" s="1736"/>
      <c r="K30" s="1736"/>
      <c r="L30" s="1736"/>
      <c r="M30" s="1736"/>
      <c r="N30" s="1736"/>
      <c r="O30" s="1736"/>
      <c r="P30" s="1736"/>
      <c r="Q30" s="1736"/>
      <c r="R30" s="1736"/>
      <c r="T30" s="1714"/>
      <c r="U30" s="1714"/>
      <c r="V30" s="1714"/>
    </row>
    <row r="31" spans="2:22">
      <c r="B31" s="1736"/>
      <c r="C31" s="1736"/>
      <c r="D31" s="1736"/>
      <c r="E31" s="1736"/>
      <c r="F31" s="1736"/>
      <c r="G31" s="1736"/>
      <c r="H31" s="1736"/>
      <c r="I31" s="1736"/>
      <c r="J31" s="1736"/>
      <c r="K31" s="1736"/>
      <c r="L31" s="1736"/>
      <c r="M31" s="1736"/>
      <c r="N31" s="1736"/>
      <c r="O31" s="1736"/>
      <c r="P31" s="1736"/>
      <c r="Q31" s="1736"/>
      <c r="R31" s="1736"/>
      <c r="T31" s="1714"/>
      <c r="U31" s="1714"/>
      <c r="V31" s="1714"/>
    </row>
    <row r="32" spans="2:22">
      <c r="B32" s="1736"/>
      <c r="T32" s="1714"/>
      <c r="U32" s="1714"/>
      <c r="V32" s="1714"/>
    </row>
    <row r="33" spans="2:22">
      <c r="B33" s="1736"/>
      <c r="T33" s="1714"/>
      <c r="U33" s="1714"/>
      <c r="V33" s="1714"/>
    </row>
    <row r="34" spans="2:22">
      <c r="T34" s="1714"/>
      <c r="U34" s="1714"/>
      <c r="V34" s="1714"/>
    </row>
    <row r="35" spans="2:22">
      <c r="T35" s="1714"/>
      <c r="U35" s="1714"/>
      <c r="V35" s="1714"/>
    </row>
    <row r="36" spans="2:22">
      <c r="T36" s="1714"/>
      <c r="U36" s="1714"/>
      <c r="V36" s="1714"/>
    </row>
    <row r="37" spans="2:22">
      <c r="T37" s="1714"/>
      <c r="U37" s="1714"/>
      <c r="V37" s="1714"/>
    </row>
    <row r="38" spans="2:22">
      <c r="T38" s="1714"/>
      <c r="U38" s="1714"/>
      <c r="V38" s="1714"/>
    </row>
    <row r="39" spans="2:22">
      <c r="T39" s="1714"/>
      <c r="U39" s="1714"/>
      <c r="V39" s="1714"/>
    </row>
    <row r="40" spans="2:22">
      <c r="T40" s="1714"/>
      <c r="U40" s="1714"/>
      <c r="V40" s="1714"/>
    </row>
    <row r="41" spans="2:22">
      <c r="T41" s="1714"/>
      <c r="U41" s="1714"/>
      <c r="V41" s="1714"/>
    </row>
    <row r="42" spans="2:22">
      <c r="T42" s="1714"/>
      <c r="U42" s="1714"/>
      <c r="V42" s="1714"/>
    </row>
    <row r="43" spans="2:22">
      <c r="T43" s="1714"/>
      <c r="U43" s="1714"/>
      <c r="V43" s="1714"/>
    </row>
    <row r="44" spans="2:22">
      <c r="T44" s="1714"/>
      <c r="U44" s="1714"/>
      <c r="V44" s="1714"/>
    </row>
    <row r="45" spans="2:22">
      <c r="T45" s="1714"/>
      <c r="U45" s="1714"/>
      <c r="V45" s="1714"/>
    </row>
    <row r="46" spans="2:22">
      <c r="T46" s="1714"/>
      <c r="U46" s="1714"/>
      <c r="V46" s="1714"/>
    </row>
    <row r="47" spans="2:22">
      <c r="T47" s="1714"/>
      <c r="U47" s="1714"/>
      <c r="V47" s="1714"/>
    </row>
    <row r="48" spans="2:22">
      <c r="T48" s="1714"/>
      <c r="U48" s="1714"/>
      <c r="V48" s="1714"/>
    </row>
    <row r="49" spans="20:22">
      <c r="T49" s="1714"/>
      <c r="U49" s="1714"/>
      <c r="V49" s="1714"/>
    </row>
    <row r="50" spans="20:22">
      <c r="T50" s="1714"/>
      <c r="U50" s="1714"/>
      <c r="V50" s="1714"/>
    </row>
    <row r="51" spans="20:22">
      <c r="T51" s="1714"/>
      <c r="U51" s="1714"/>
      <c r="V51" s="1714"/>
    </row>
    <row r="52" spans="20:22">
      <c r="T52" s="1714"/>
      <c r="U52" s="1714"/>
      <c r="V52" s="1714"/>
    </row>
    <row r="53" spans="20:22">
      <c r="T53" s="1714"/>
      <c r="U53" s="1714"/>
      <c r="V53" s="1714"/>
    </row>
    <row r="54" spans="20:22">
      <c r="T54" s="1714"/>
      <c r="U54" s="1714"/>
      <c r="V54" s="1714"/>
    </row>
    <row r="55" spans="20:22">
      <c r="T55" s="1714"/>
      <c r="U55" s="1714"/>
      <c r="V55" s="1714"/>
    </row>
    <row r="56" spans="20:22">
      <c r="T56" s="1714"/>
      <c r="U56" s="1714"/>
      <c r="V56" s="1714"/>
    </row>
    <row r="57" spans="20:22">
      <c r="T57" s="1714"/>
      <c r="U57" s="1714"/>
      <c r="V57" s="1714"/>
    </row>
    <row r="58" spans="20:22">
      <c r="T58" s="1714"/>
      <c r="U58" s="1714"/>
      <c r="V58" s="1714"/>
    </row>
    <row r="59" spans="20:22">
      <c r="T59" s="1714"/>
      <c r="U59" s="1714"/>
      <c r="V59" s="1714"/>
    </row>
    <row r="60" spans="20:22">
      <c r="T60" s="1714"/>
      <c r="U60" s="1714"/>
      <c r="V60" s="1714"/>
    </row>
    <row r="61" spans="20:22">
      <c r="T61" s="1714"/>
      <c r="U61" s="1714"/>
      <c r="V61" s="1714"/>
    </row>
    <row r="62" spans="20:22">
      <c r="T62" s="1714"/>
      <c r="U62" s="1714"/>
      <c r="V62" s="1714"/>
    </row>
    <row r="63" spans="20:22">
      <c r="T63" s="1714"/>
      <c r="U63" s="1714"/>
      <c r="V63" s="1714"/>
    </row>
    <row r="64" spans="20:22">
      <c r="T64" s="1714"/>
      <c r="U64" s="1714"/>
      <c r="V64" s="1714"/>
    </row>
    <row r="65" spans="20:22">
      <c r="T65" s="1714"/>
      <c r="U65" s="1714"/>
      <c r="V65" s="1714"/>
    </row>
    <row r="66" spans="20:22">
      <c r="T66" s="1714"/>
      <c r="U66" s="1714"/>
      <c r="V66" s="1714"/>
    </row>
    <row r="67" spans="20:22">
      <c r="T67" s="1714"/>
      <c r="U67" s="1714"/>
      <c r="V67" s="1714"/>
    </row>
    <row r="68" spans="20:22">
      <c r="T68" s="1714"/>
      <c r="U68" s="1714"/>
      <c r="V68" s="1714"/>
    </row>
    <row r="69" spans="20:22">
      <c r="T69" s="1714"/>
      <c r="U69" s="1714"/>
      <c r="V69" s="1714"/>
    </row>
    <row r="70" spans="20:22">
      <c r="T70" s="1714"/>
      <c r="U70" s="1714"/>
      <c r="V70" s="1714"/>
    </row>
    <row r="71" spans="20:22">
      <c r="T71" s="1714"/>
      <c r="U71" s="1714"/>
      <c r="V71" s="1714"/>
    </row>
    <row r="72" spans="20:22">
      <c r="T72" s="1714"/>
      <c r="U72" s="1714"/>
      <c r="V72" s="1714"/>
    </row>
    <row r="73" spans="20:22">
      <c r="T73" s="1714"/>
      <c r="U73" s="1714"/>
      <c r="V73" s="1714"/>
    </row>
    <row r="74" spans="20:22">
      <c r="T74" s="1714"/>
      <c r="U74" s="1714"/>
      <c r="V74" s="1714"/>
    </row>
    <row r="75" spans="20:22">
      <c r="T75" s="1714"/>
      <c r="U75" s="1714"/>
      <c r="V75" s="1714"/>
    </row>
    <row r="76" spans="20:22">
      <c r="T76" s="1714"/>
      <c r="U76" s="1714"/>
      <c r="V76" s="1714"/>
    </row>
    <row r="77" spans="20:22">
      <c r="T77" s="1714"/>
      <c r="U77" s="1714"/>
      <c r="V77" s="1714"/>
    </row>
    <row r="78" spans="20:22">
      <c r="T78" s="1714"/>
      <c r="U78" s="1714"/>
      <c r="V78" s="1714"/>
    </row>
  </sheetData>
  <hyperlinks>
    <hyperlink ref="A16"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9E03A"/>
  </sheetPr>
  <dimension ref="A1:G27"/>
  <sheetViews>
    <sheetView showGridLines="0" zoomScale="150" zoomScaleNormal="130" workbookViewId="0"/>
  </sheetViews>
  <sheetFormatPr baseColWidth="10" defaultRowHeight="16.5"/>
  <cols>
    <col min="1" max="1" width="11.140625" style="229" customWidth="1"/>
    <col min="2" max="8" width="9.140625" style="229" customWidth="1"/>
    <col min="9" max="9" width="9.85546875" style="229" customWidth="1"/>
    <col min="10" max="16384" width="11.42578125" style="229"/>
  </cols>
  <sheetData>
    <row r="1" spans="1:7" s="229" customFormat="1">
      <c r="A1" s="227" t="s">
        <v>346</v>
      </c>
      <c r="B1" s="228"/>
      <c r="C1" s="228"/>
      <c r="D1" s="228"/>
      <c r="E1" s="228"/>
      <c r="F1" s="773"/>
      <c r="G1" s="773"/>
    </row>
    <row r="2" spans="1:7" s="229" customFormat="1" ht="10.5" customHeight="1">
      <c r="A2" s="397" t="s">
        <v>347</v>
      </c>
      <c r="B2" s="1691"/>
      <c r="C2" s="228"/>
      <c r="D2" s="228"/>
      <c r="E2" s="228"/>
      <c r="F2" s="773"/>
      <c r="G2" s="773"/>
    </row>
    <row r="3" spans="1:7" s="229" customFormat="1" ht="10.5" customHeight="1">
      <c r="A3" s="397" t="s">
        <v>356</v>
      </c>
      <c r="B3" s="1691"/>
      <c r="C3" s="228"/>
      <c r="D3" s="228"/>
      <c r="E3" s="228"/>
      <c r="F3" s="773"/>
      <c r="G3" s="773"/>
    </row>
    <row r="4" spans="1:7" s="229" customFormat="1">
      <c r="A4" s="1692" t="s">
        <v>227</v>
      </c>
      <c r="B4" s="688" t="s">
        <v>348</v>
      </c>
      <c r="C4" s="689"/>
      <c r="D4" s="688" t="s">
        <v>349</v>
      </c>
      <c r="E4" s="689"/>
      <c r="F4" s="1693" t="s">
        <v>2113</v>
      </c>
      <c r="G4" s="1694"/>
    </row>
    <row r="5" spans="1:7" s="229" customFormat="1">
      <c r="A5" s="1695"/>
      <c r="B5" s="697"/>
      <c r="C5" s="698"/>
      <c r="D5" s="697"/>
      <c r="E5" s="698"/>
      <c r="F5" s="1696"/>
      <c r="G5" s="1697"/>
    </row>
    <row r="6" spans="1:7" s="229" customFormat="1">
      <c r="A6" s="1695"/>
      <c r="B6" s="1670" t="s">
        <v>350</v>
      </c>
      <c r="C6" s="1670" t="s">
        <v>351</v>
      </c>
      <c r="D6" s="1670" t="s">
        <v>350</v>
      </c>
      <c r="E6" s="1670" t="s">
        <v>351</v>
      </c>
      <c r="F6" s="1670" t="s">
        <v>350</v>
      </c>
      <c r="G6" s="1698" t="s">
        <v>352</v>
      </c>
    </row>
    <row r="7" spans="1:7" s="229" customFormat="1" ht="11.25" customHeight="1">
      <c r="A7" s="649" t="s">
        <v>224</v>
      </c>
      <c r="B7" s="1699">
        <v>1121.2270000000001</v>
      </c>
      <c r="C7" s="1699">
        <v>1065.809</v>
      </c>
      <c r="D7" s="1699">
        <v>259.721</v>
      </c>
      <c r="E7" s="1699">
        <v>247.70900000000003</v>
      </c>
      <c r="F7" s="1699">
        <v>1385.7449999999999</v>
      </c>
      <c r="G7" s="1679">
        <v>1362.0640000000001</v>
      </c>
    </row>
    <row r="8" spans="1:7" s="229" customFormat="1" ht="11.25" customHeight="1">
      <c r="A8" s="649" t="s">
        <v>223</v>
      </c>
      <c r="B8" s="1699">
        <v>1096.413</v>
      </c>
      <c r="C8" s="1699">
        <v>1026.3209999999999</v>
      </c>
      <c r="D8" s="1699">
        <v>270.93100000000004</v>
      </c>
      <c r="E8" s="1699">
        <v>264.89700000000005</v>
      </c>
      <c r="F8" s="1700">
        <v>2078.4789999999998</v>
      </c>
      <c r="G8" s="1701">
        <v>2005.5050000000001</v>
      </c>
    </row>
    <row r="9" spans="1:7" s="229" customFormat="1" ht="11.25" customHeight="1">
      <c r="A9" s="649" t="s">
        <v>2</v>
      </c>
      <c r="B9" s="1699">
        <v>996.46299999999997</v>
      </c>
      <c r="C9" s="1699">
        <v>1005.8049999999999</v>
      </c>
      <c r="D9" s="1699">
        <v>223.71200000000002</v>
      </c>
      <c r="E9" s="1699">
        <v>192.51500000000001</v>
      </c>
      <c r="F9" s="1700">
        <v>2762.08</v>
      </c>
      <c r="G9" s="1701">
        <v>2712.68</v>
      </c>
    </row>
    <row r="10" spans="1:7" s="229" customFormat="1" ht="11.25" customHeight="1">
      <c r="A10" s="649" t="s">
        <v>258</v>
      </c>
      <c r="B10" s="1699" t="s">
        <v>2114</v>
      </c>
      <c r="C10" s="1699"/>
      <c r="D10" s="1699">
        <v>239.821</v>
      </c>
      <c r="E10" s="1699"/>
      <c r="F10" s="1700">
        <v>2723.1619999999998</v>
      </c>
      <c r="G10" s="1701"/>
    </row>
    <row r="11" spans="1:7" s="229" customFormat="1" ht="11.25" customHeight="1">
      <c r="A11" s="649" t="s">
        <v>221</v>
      </c>
      <c r="B11" s="1702" t="s">
        <v>353</v>
      </c>
      <c r="C11" s="1699"/>
      <c r="D11" s="1699">
        <v>218.85300000000001</v>
      </c>
      <c r="E11" s="1699"/>
      <c r="F11" s="1700">
        <v>2451.3989999999999</v>
      </c>
      <c r="G11" s="1701"/>
    </row>
    <row r="12" spans="1:7" s="229" customFormat="1" ht="11.25" customHeight="1">
      <c r="A12" s="649" t="s">
        <v>1</v>
      </c>
      <c r="B12" s="1702" t="s">
        <v>353</v>
      </c>
      <c r="C12" s="1699"/>
      <c r="D12" s="1699">
        <v>241.86100000000002</v>
      </c>
      <c r="E12" s="1699"/>
      <c r="F12" s="1700">
        <v>2134.2950000000001</v>
      </c>
      <c r="G12" s="1701"/>
    </row>
    <row r="13" spans="1:7" s="229" customFormat="1" ht="11.25" customHeight="1">
      <c r="A13" s="649" t="s">
        <v>16</v>
      </c>
      <c r="B13" s="1702" t="s">
        <v>353</v>
      </c>
      <c r="C13" s="1699"/>
      <c r="D13" s="1703">
        <v>210.577</v>
      </c>
      <c r="E13" s="1699"/>
      <c r="F13" s="1700">
        <v>1863.693</v>
      </c>
      <c r="G13" s="1701"/>
    </row>
    <row r="14" spans="1:7" s="229" customFormat="1" ht="11.25" customHeight="1">
      <c r="A14" s="649" t="s">
        <v>15</v>
      </c>
      <c r="B14" s="1702" t="s">
        <v>353</v>
      </c>
      <c r="C14" s="1699"/>
      <c r="D14" s="1703">
        <v>226.05500000000004</v>
      </c>
      <c r="E14" s="1699"/>
      <c r="F14" s="1700">
        <v>1565.7660000000001</v>
      </c>
      <c r="G14" s="1701"/>
    </row>
    <row r="15" spans="1:7" s="229" customFormat="1" ht="11.25" customHeight="1">
      <c r="A15" s="649" t="s">
        <v>4</v>
      </c>
      <c r="B15" s="1702" t="s">
        <v>353</v>
      </c>
      <c r="C15" s="1699"/>
      <c r="D15" s="1703">
        <v>244</v>
      </c>
      <c r="E15" s="1699"/>
      <c r="F15" s="1700">
        <v>1258.7</v>
      </c>
      <c r="G15" s="1701"/>
    </row>
    <row r="16" spans="1:7" s="229" customFormat="1" ht="11.25" customHeight="1">
      <c r="A16" s="1704" t="s">
        <v>24</v>
      </c>
      <c r="B16" s="1702" t="s">
        <v>353</v>
      </c>
      <c r="C16" s="1699"/>
      <c r="D16" s="1703">
        <v>231.45599999999999</v>
      </c>
      <c r="E16" s="1699"/>
      <c r="F16" s="1700">
        <v>976.95500000000004</v>
      </c>
      <c r="G16" s="1701"/>
    </row>
    <row r="17" spans="1:7" s="229" customFormat="1" ht="11.25" customHeight="1">
      <c r="A17" s="1704" t="s">
        <v>225</v>
      </c>
      <c r="B17" s="1702" t="s">
        <v>353</v>
      </c>
      <c r="C17" s="1699"/>
      <c r="D17" s="1703">
        <v>245.33399999999995</v>
      </c>
      <c r="E17" s="1699"/>
      <c r="F17" s="1700">
        <v>682.05100000000004</v>
      </c>
      <c r="G17" s="1701"/>
    </row>
    <row r="18" spans="1:7" s="229" customFormat="1" ht="11.25" customHeight="1">
      <c r="A18" s="1704" t="s">
        <v>3</v>
      </c>
      <c r="B18" s="1703">
        <v>310.38099999999997</v>
      </c>
      <c r="C18" s="1699"/>
      <c r="D18" s="1703">
        <v>234.82900000000001</v>
      </c>
      <c r="E18" s="1699"/>
      <c r="F18" s="1700">
        <v>670.00099999999998</v>
      </c>
      <c r="G18" s="1701"/>
    </row>
    <row r="19" spans="1:7" s="229" customFormat="1" ht="11.25" customHeight="1">
      <c r="A19" s="649" t="s">
        <v>354</v>
      </c>
      <c r="B19" s="1703">
        <v>3214.1030000000001</v>
      </c>
      <c r="C19" s="1699">
        <v>3097.9349999999999</v>
      </c>
      <c r="D19" s="1705">
        <v>754.36400000000003</v>
      </c>
      <c r="E19" s="1703">
        <v>705.12100000000009</v>
      </c>
      <c r="F19" s="1700" t="s">
        <v>355</v>
      </c>
      <c r="G19" s="1701" t="s">
        <v>355</v>
      </c>
    </row>
    <row r="20" spans="1:7" s="229" customFormat="1" ht="11.25" customHeight="1">
      <c r="A20" s="1706" t="s">
        <v>2115</v>
      </c>
      <c r="B20" s="1707">
        <v>3830.384</v>
      </c>
      <c r="C20" s="1707"/>
      <c r="D20" s="1707">
        <v>2847.15</v>
      </c>
      <c r="E20" s="1707"/>
      <c r="F20" s="1708" t="s">
        <v>355</v>
      </c>
      <c r="G20" s="1709" t="s">
        <v>355</v>
      </c>
    </row>
    <row r="21" spans="1:7" s="229" customFormat="1" ht="9" customHeight="1">
      <c r="A21" s="256" t="s">
        <v>360</v>
      </c>
      <c r="B21" s="838"/>
    </row>
    <row r="22" spans="1:7" s="229" customFormat="1" ht="9" customHeight="1">
      <c r="A22" s="1690" t="s">
        <v>358</v>
      </c>
    </row>
    <row r="23" spans="1:7" s="229" customFormat="1" ht="9" customHeight="1">
      <c r="A23" s="1690" t="s">
        <v>357</v>
      </c>
    </row>
    <row r="24" spans="1:7" s="229" customFormat="1" ht="9" customHeight="1">
      <c r="A24" s="1690" t="s">
        <v>359</v>
      </c>
    </row>
    <row r="25" spans="1:7" s="229" customFormat="1" ht="9" customHeight="1">
      <c r="A25" s="1710" t="s">
        <v>192</v>
      </c>
    </row>
    <row r="26" spans="1:7" s="229" customFormat="1">
      <c r="A26" s="224" t="s">
        <v>1503</v>
      </c>
      <c r="B26" s="256"/>
      <c r="D26" s="1711"/>
    </row>
    <row r="27" spans="1:7" s="229" customFormat="1">
      <c r="F27" s="256"/>
    </row>
  </sheetData>
  <mergeCells count="4">
    <mergeCell ref="A4:A6"/>
    <mergeCell ref="B4:C5"/>
    <mergeCell ref="D4:E5"/>
    <mergeCell ref="F4:G5"/>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9E03A"/>
  </sheetPr>
  <dimension ref="A1:G33"/>
  <sheetViews>
    <sheetView showGridLines="0" zoomScale="150" zoomScaleNormal="150" workbookViewId="0"/>
  </sheetViews>
  <sheetFormatPr baseColWidth="10" defaultRowHeight="16.5"/>
  <cols>
    <col min="1" max="1" width="27.42578125" style="229" customWidth="1"/>
    <col min="2" max="2" width="14.85546875" style="229" customWidth="1"/>
    <col min="3" max="3" width="13" style="229" customWidth="1"/>
    <col min="4" max="4" width="14.140625" style="229" customWidth="1"/>
    <col min="5" max="5" width="12.85546875" style="229" customWidth="1"/>
    <col min="6" max="6" width="14.5703125" style="229" customWidth="1"/>
    <col min="7" max="16384" width="11.42578125" style="229"/>
  </cols>
  <sheetData>
    <row r="1" spans="1:7" ht="15" customHeight="1">
      <c r="A1" s="395" t="s">
        <v>361</v>
      </c>
      <c r="B1" s="396"/>
      <c r="C1" s="396"/>
      <c r="D1" s="396"/>
      <c r="E1" s="396"/>
    </row>
    <row r="2" spans="1:7" ht="12" customHeight="1">
      <c r="A2" s="230" t="s">
        <v>347</v>
      </c>
      <c r="B2" s="397"/>
      <c r="C2" s="397"/>
      <c r="D2" s="397"/>
      <c r="E2" s="397"/>
    </row>
    <row r="3" spans="1:7" ht="12" customHeight="1">
      <c r="A3" s="230" t="s">
        <v>377</v>
      </c>
      <c r="B3" s="397"/>
      <c r="C3" s="397"/>
      <c r="D3" s="397"/>
      <c r="E3" s="397"/>
    </row>
    <row r="4" spans="1:7" ht="12" customHeight="1">
      <c r="A4" s="1660"/>
      <c r="B4" s="1661" t="s">
        <v>362</v>
      </c>
      <c r="C4" s="1662"/>
      <c r="D4" s="1662"/>
      <c r="E4" s="1663"/>
    </row>
    <row r="5" spans="1:7" ht="12" customHeight="1">
      <c r="A5" s="1664" t="s">
        <v>2111</v>
      </c>
      <c r="B5" s="1665" t="s">
        <v>223</v>
      </c>
      <c r="C5" s="1666"/>
      <c r="D5" s="1665" t="s">
        <v>363</v>
      </c>
      <c r="E5" s="1667"/>
      <c r="G5" s="1668"/>
    </row>
    <row r="6" spans="1:7" ht="12" customHeight="1">
      <c r="A6" s="1669"/>
      <c r="B6" s="1670">
        <v>2022</v>
      </c>
      <c r="C6" s="1671" t="s">
        <v>364</v>
      </c>
      <c r="D6" s="1672" t="s">
        <v>13</v>
      </c>
      <c r="E6" s="1672" t="s">
        <v>352</v>
      </c>
      <c r="F6" s="1673"/>
      <c r="G6" s="1673"/>
    </row>
    <row r="7" spans="1:7" ht="11.25" customHeight="1">
      <c r="A7" s="1674" t="s">
        <v>365</v>
      </c>
      <c r="B7" s="1675">
        <v>33.914999999999999</v>
      </c>
      <c r="C7" s="1675">
        <v>39.968000000000004</v>
      </c>
      <c r="D7" s="1676">
        <v>65.087999999999994</v>
      </c>
      <c r="E7" s="1676">
        <v>73.306000000000012</v>
      </c>
    </row>
    <row r="8" spans="1:7" ht="11.25" customHeight="1">
      <c r="A8" s="1674" t="s">
        <v>366</v>
      </c>
      <c r="B8" s="1675"/>
      <c r="C8" s="1675"/>
      <c r="D8" s="1676"/>
      <c r="E8" s="1676"/>
    </row>
    <row r="9" spans="1:7" ht="11.25" customHeight="1">
      <c r="A9" s="1677" t="s">
        <v>2112</v>
      </c>
      <c r="B9" s="1678">
        <v>1.67</v>
      </c>
      <c r="C9" s="1678">
        <v>1.7</v>
      </c>
      <c r="D9" s="1679">
        <v>3.41</v>
      </c>
      <c r="E9" s="1679">
        <v>3.4</v>
      </c>
    </row>
    <row r="10" spans="1:7" ht="11.25" customHeight="1">
      <c r="A10" s="1674" t="s">
        <v>381</v>
      </c>
      <c r="B10" s="1675" t="s">
        <v>9</v>
      </c>
      <c r="C10" s="1675">
        <v>203.44800000000004</v>
      </c>
      <c r="D10" s="1676" t="s">
        <v>9</v>
      </c>
      <c r="E10" s="1676">
        <v>398.05000000000007</v>
      </c>
    </row>
    <row r="11" spans="1:7" ht="11.25" customHeight="1">
      <c r="A11" s="1674" t="s">
        <v>366</v>
      </c>
      <c r="B11" s="1675"/>
      <c r="C11" s="1675"/>
      <c r="D11" s="1676"/>
      <c r="E11" s="1676"/>
    </row>
    <row r="12" spans="1:7" ht="11.25" customHeight="1">
      <c r="A12" s="1680" t="s">
        <v>367</v>
      </c>
      <c r="B12" s="1675">
        <v>52.993000000000002</v>
      </c>
      <c r="C12" s="1675">
        <v>52.725000000000001</v>
      </c>
      <c r="D12" s="1676">
        <v>102.042</v>
      </c>
      <c r="E12" s="1676">
        <v>103.78800000000001</v>
      </c>
    </row>
    <row r="13" spans="1:7" ht="11.25" customHeight="1">
      <c r="A13" s="1680" t="s">
        <v>368</v>
      </c>
      <c r="B13" s="1675" t="s">
        <v>9</v>
      </c>
      <c r="C13" s="1675" t="s">
        <v>9</v>
      </c>
      <c r="D13" s="1676" t="s">
        <v>9</v>
      </c>
      <c r="E13" s="1676" t="s">
        <v>9</v>
      </c>
    </row>
    <row r="14" spans="1:7" ht="11.25" customHeight="1">
      <c r="A14" s="1680" t="s">
        <v>369</v>
      </c>
      <c r="B14" s="1675" t="s">
        <v>9</v>
      </c>
      <c r="C14" s="1675">
        <v>3.4350000000000001</v>
      </c>
      <c r="D14" s="1676" t="s">
        <v>9</v>
      </c>
      <c r="E14" s="1676">
        <v>5.4109999999999996</v>
      </c>
    </row>
    <row r="15" spans="1:7" ht="11.25" customHeight="1">
      <c r="A15" s="1680" t="s">
        <v>378</v>
      </c>
      <c r="B15" s="1675">
        <v>15.815</v>
      </c>
      <c r="C15" s="1675">
        <v>11.96</v>
      </c>
      <c r="D15" s="1676">
        <v>29.357999999999997</v>
      </c>
      <c r="E15" s="1676">
        <v>23.193000000000001</v>
      </c>
    </row>
    <row r="16" spans="1:7" ht="11.25" customHeight="1">
      <c r="A16" s="1680" t="s">
        <v>370</v>
      </c>
      <c r="B16" s="1675">
        <v>18.087</v>
      </c>
      <c r="C16" s="1675">
        <v>16.161999999999999</v>
      </c>
      <c r="D16" s="1676">
        <v>32.753</v>
      </c>
      <c r="E16" s="1676">
        <v>31.841999999999999</v>
      </c>
    </row>
    <row r="17" spans="1:7" ht="11.25" customHeight="1">
      <c r="A17" s="1680" t="s">
        <v>371</v>
      </c>
      <c r="B17" s="1675">
        <v>3.1859999999999999</v>
      </c>
      <c r="C17" s="1675" t="s">
        <v>9</v>
      </c>
      <c r="D17" s="1676">
        <v>6.6909999999999998</v>
      </c>
      <c r="E17" s="1676" t="s">
        <v>9</v>
      </c>
    </row>
    <row r="18" spans="1:7" ht="11.25" customHeight="1">
      <c r="A18" s="1680" t="s">
        <v>372</v>
      </c>
      <c r="B18" s="1675"/>
      <c r="C18" s="1675"/>
      <c r="D18" s="1676"/>
      <c r="E18" s="1676"/>
    </row>
    <row r="19" spans="1:7" ht="11.25" customHeight="1">
      <c r="A19" s="1680" t="s">
        <v>373</v>
      </c>
      <c r="B19" s="1675">
        <v>43.500999999999998</v>
      </c>
      <c r="C19" s="1675">
        <v>41.156999999999996</v>
      </c>
      <c r="D19" s="1676">
        <v>82.085999999999999</v>
      </c>
      <c r="E19" s="1676">
        <v>81.161000000000001</v>
      </c>
      <c r="G19" s="679"/>
    </row>
    <row r="20" spans="1:7" ht="11.25" customHeight="1">
      <c r="A20" s="1680" t="s">
        <v>374</v>
      </c>
      <c r="B20" s="1675">
        <v>1.857</v>
      </c>
      <c r="C20" s="1675">
        <v>1.3640000000000001</v>
      </c>
      <c r="D20" s="1676">
        <v>3.5549999999999997</v>
      </c>
      <c r="E20" s="1676">
        <v>2.8010000000000002</v>
      </c>
      <c r="G20" s="679"/>
    </row>
    <row r="21" spans="1:7" ht="11.25" customHeight="1">
      <c r="A21" s="1680" t="s">
        <v>375</v>
      </c>
      <c r="B21" s="1675">
        <v>43.259</v>
      </c>
      <c r="C21" s="1675">
        <v>35.378</v>
      </c>
      <c r="D21" s="1676">
        <v>87.174000000000007</v>
      </c>
      <c r="E21" s="1676">
        <v>68.822000000000003</v>
      </c>
    </row>
    <row r="22" spans="1:7" ht="11.25" customHeight="1">
      <c r="A22" s="1681" t="s">
        <v>379</v>
      </c>
      <c r="B22" s="1682" t="s">
        <v>9</v>
      </c>
      <c r="C22" s="1682">
        <v>241.71600000000007</v>
      </c>
      <c r="D22" s="1683" t="s">
        <v>9</v>
      </c>
      <c r="E22" s="1683">
        <v>467.95600000000013</v>
      </c>
    </row>
    <row r="23" spans="1:7" ht="11.25" customHeight="1">
      <c r="A23" s="1684" t="s">
        <v>382</v>
      </c>
      <c r="B23" s="1685" t="s">
        <v>9</v>
      </c>
      <c r="C23" s="1685">
        <v>21.481000000000002</v>
      </c>
      <c r="D23" s="1686" t="s">
        <v>9</v>
      </c>
      <c r="E23" s="1686">
        <v>41.25</v>
      </c>
    </row>
    <row r="24" spans="1:7" ht="11.25" customHeight="1">
      <c r="A24" s="1687" t="s">
        <v>380</v>
      </c>
      <c r="B24" s="1688">
        <v>270.93100000000004</v>
      </c>
      <c r="C24" s="1688">
        <v>264.89700000000005</v>
      </c>
      <c r="D24" s="1689">
        <v>530.65200000000004</v>
      </c>
      <c r="E24" s="1689">
        <v>512.60600000000011</v>
      </c>
    </row>
    <row r="25" spans="1:7" ht="8.25" customHeight="1">
      <c r="A25" s="256" t="s">
        <v>383</v>
      </c>
      <c r="B25" s="256"/>
      <c r="C25" s="256"/>
      <c r="D25" s="256"/>
      <c r="F25" s="1673"/>
    </row>
    <row r="26" spans="1:7" ht="8.25" customHeight="1">
      <c r="A26" s="1690" t="s">
        <v>384</v>
      </c>
      <c r="B26" s="256"/>
      <c r="C26" s="256"/>
      <c r="D26" s="256"/>
    </row>
    <row r="27" spans="1:7" ht="8.25" customHeight="1">
      <c r="A27" s="1690" t="s">
        <v>386</v>
      </c>
      <c r="B27" s="256"/>
      <c r="C27" s="256"/>
      <c r="D27" s="256"/>
    </row>
    <row r="28" spans="1:7" ht="8.25" customHeight="1">
      <c r="A28" s="1690" t="s">
        <v>385</v>
      </c>
      <c r="B28" s="256"/>
      <c r="C28" s="256"/>
      <c r="D28" s="256"/>
    </row>
    <row r="29" spans="1:7">
      <c r="A29" s="1690" t="s">
        <v>192</v>
      </c>
      <c r="B29" s="1673"/>
      <c r="C29" s="1673"/>
      <c r="D29" s="1673"/>
      <c r="E29" s="1673"/>
      <c r="F29" s="1673"/>
    </row>
    <row r="30" spans="1:7">
      <c r="A30" s="224" t="s">
        <v>1503</v>
      </c>
      <c r="B30" s="1673"/>
      <c r="C30" s="1673"/>
      <c r="D30" s="1673"/>
      <c r="E30" s="1673"/>
    </row>
    <row r="31" spans="1:7">
      <c r="B31" s="1673"/>
      <c r="C31" s="1673"/>
      <c r="D31" s="1673"/>
      <c r="E31" s="1673"/>
    </row>
    <row r="32" spans="1:7">
      <c r="B32" s="1673"/>
      <c r="C32" s="1673"/>
      <c r="D32" s="1673"/>
      <c r="E32" s="1673"/>
    </row>
    <row r="33" spans="2:5">
      <c r="B33" s="1673"/>
      <c r="C33" s="1673"/>
      <c r="D33" s="1673"/>
      <c r="E33" s="1673"/>
    </row>
  </sheetData>
  <mergeCells count="1">
    <mergeCell ref="B4:E4"/>
  </mergeCells>
  <hyperlinks>
    <hyperlink ref="A3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9E03A"/>
  </sheetPr>
  <dimension ref="A1:AZ79"/>
  <sheetViews>
    <sheetView showGridLines="0" zoomScale="160" zoomScaleNormal="160" workbookViewId="0">
      <pane xSplit="1" ySplit="5" topLeftCell="B6" activePane="bottomRight" state="frozen"/>
      <selection pane="topRight" activeCell="C1" sqref="C1"/>
      <selection pane="bottomLeft" activeCell="A9" sqref="A9"/>
      <selection pane="bottomRight"/>
    </sheetView>
  </sheetViews>
  <sheetFormatPr baseColWidth="10" defaultRowHeight="8.25"/>
  <cols>
    <col min="1" max="1" width="13.7109375" style="1599" customWidth="1"/>
    <col min="2" max="2" width="8.42578125" style="1656" customWidth="1"/>
    <col min="3" max="3" width="9.28515625" style="1656" bestFit="1" customWidth="1"/>
    <col min="4" max="5" width="7.7109375" style="1656" bestFit="1" customWidth="1"/>
    <col min="6" max="6" width="8.42578125" style="1599" customWidth="1"/>
    <col min="7" max="7" width="9.28515625" style="1599" bestFit="1" customWidth="1"/>
    <col min="8" max="8" width="6.28515625" style="1599" customWidth="1"/>
    <col min="9" max="9" width="7.7109375" style="1599" bestFit="1" customWidth="1"/>
    <col min="10" max="10" width="7.85546875" style="1599" bestFit="1" customWidth="1"/>
    <col min="11" max="12" width="6.28515625" style="1599" customWidth="1"/>
    <col min="13" max="13" width="7.7109375" style="1599" bestFit="1" customWidth="1"/>
    <col min="14" max="14" width="7" style="1599" bestFit="1" customWidth="1"/>
    <col min="15" max="15" width="5.5703125" style="1599" customWidth="1"/>
    <col min="16" max="52" width="11.42578125" style="1598"/>
    <col min="53" max="255" width="11.42578125" style="1599"/>
    <col min="256" max="256" width="0.5703125" style="1599" customWidth="1"/>
    <col min="257" max="257" width="13.7109375" style="1599" customWidth="1"/>
    <col min="258" max="258" width="8.42578125" style="1599" customWidth="1"/>
    <col min="259" max="259" width="9.28515625" style="1599" bestFit="1" customWidth="1"/>
    <col min="260" max="261" width="7.7109375" style="1599" bestFit="1" customWidth="1"/>
    <col min="262" max="262" width="8.42578125" style="1599" customWidth="1"/>
    <col min="263" max="263" width="9.28515625" style="1599" bestFit="1" customWidth="1"/>
    <col min="264" max="264" width="6.28515625" style="1599" customWidth="1"/>
    <col min="265" max="265" width="7.7109375" style="1599" bestFit="1" customWidth="1"/>
    <col min="266" max="266" width="7.85546875" style="1599" bestFit="1" customWidth="1"/>
    <col min="267" max="268" width="6.28515625" style="1599" customWidth="1"/>
    <col min="269" max="269" width="7.7109375" style="1599" bestFit="1" customWidth="1"/>
    <col min="270" max="270" width="7" style="1599" bestFit="1" customWidth="1"/>
    <col min="271" max="271" width="5.5703125" style="1599" customWidth="1"/>
    <col min="272" max="511" width="11.42578125" style="1599"/>
    <col min="512" max="512" width="0.5703125" style="1599" customWidth="1"/>
    <col min="513" max="513" width="13.7109375" style="1599" customWidth="1"/>
    <col min="514" max="514" width="8.42578125" style="1599" customWidth="1"/>
    <col min="515" max="515" width="9.28515625" style="1599" bestFit="1" customWidth="1"/>
    <col min="516" max="517" width="7.7109375" style="1599" bestFit="1" customWidth="1"/>
    <col min="518" max="518" width="8.42578125" style="1599" customWidth="1"/>
    <col min="519" max="519" width="9.28515625" style="1599" bestFit="1" customWidth="1"/>
    <col min="520" max="520" width="6.28515625" style="1599" customWidth="1"/>
    <col min="521" max="521" width="7.7109375" style="1599" bestFit="1" customWidth="1"/>
    <col min="522" max="522" width="7.85546875" style="1599" bestFit="1" customWidth="1"/>
    <col min="523" max="524" width="6.28515625" style="1599" customWidth="1"/>
    <col min="525" max="525" width="7.7109375" style="1599" bestFit="1" customWidth="1"/>
    <col min="526" max="526" width="7" style="1599" bestFit="1" customWidth="1"/>
    <col min="527" max="527" width="5.5703125" style="1599" customWidth="1"/>
    <col min="528" max="767" width="11.42578125" style="1599"/>
    <col min="768" max="768" width="0.5703125" style="1599" customWidth="1"/>
    <col min="769" max="769" width="13.7109375" style="1599" customWidth="1"/>
    <col min="770" max="770" width="8.42578125" style="1599" customWidth="1"/>
    <col min="771" max="771" width="9.28515625" style="1599" bestFit="1" customWidth="1"/>
    <col min="772" max="773" width="7.7109375" style="1599" bestFit="1" customWidth="1"/>
    <col min="774" max="774" width="8.42578125" style="1599" customWidth="1"/>
    <col min="775" max="775" width="9.28515625" style="1599" bestFit="1" customWidth="1"/>
    <col min="776" max="776" width="6.28515625" style="1599" customWidth="1"/>
    <col min="777" max="777" width="7.7109375" style="1599" bestFit="1" customWidth="1"/>
    <col min="778" max="778" width="7.85546875" style="1599" bestFit="1" customWidth="1"/>
    <col min="779" max="780" width="6.28515625" style="1599" customWidth="1"/>
    <col min="781" max="781" width="7.7109375" style="1599" bestFit="1" customWidth="1"/>
    <col min="782" max="782" width="7" style="1599" bestFit="1" customWidth="1"/>
    <col min="783" max="783" width="5.5703125" style="1599" customWidth="1"/>
    <col min="784" max="1023" width="11.42578125" style="1599"/>
    <col min="1024" max="1024" width="0.5703125" style="1599" customWidth="1"/>
    <col min="1025" max="1025" width="13.7109375" style="1599" customWidth="1"/>
    <col min="1026" max="1026" width="8.42578125" style="1599" customWidth="1"/>
    <col min="1027" max="1027" width="9.28515625" style="1599" bestFit="1" customWidth="1"/>
    <col min="1028" max="1029" width="7.7109375" style="1599" bestFit="1" customWidth="1"/>
    <col min="1030" max="1030" width="8.42578125" style="1599" customWidth="1"/>
    <col min="1031" max="1031" width="9.28515625" style="1599" bestFit="1" customWidth="1"/>
    <col min="1032" max="1032" width="6.28515625" style="1599" customWidth="1"/>
    <col min="1033" max="1033" width="7.7109375" style="1599" bestFit="1" customWidth="1"/>
    <col min="1034" max="1034" width="7.85546875" style="1599" bestFit="1" customWidth="1"/>
    <col min="1035" max="1036" width="6.28515625" style="1599" customWidth="1"/>
    <col min="1037" max="1037" width="7.7109375" style="1599" bestFit="1" customWidth="1"/>
    <col min="1038" max="1038" width="7" style="1599" bestFit="1" customWidth="1"/>
    <col min="1039" max="1039" width="5.5703125" style="1599" customWidth="1"/>
    <col min="1040" max="1279" width="11.42578125" style="1599"/>
    <col min="1280" max="1280" width="0.5703125" style="1599" customWidth="1"/>
    <col min="1281" max="1281" width="13.7109375" style="1599" customWidth="1"/>
    <col min="1282" max="1282" width="8.42578125" style="1599" customWidth="1"/>
    <col min="1283" max="1283" width="9.28515625" style="1599" bestFit="1" customWidth="1"/>
    <col min="1284" max="1285" width="7.7109375" style="1599" bestFit="1" customWidth="1"/>
    <col min="1286" max="1286" width="8.42578125" style="1599" customWidth="1"/>
    <col min="1287" max="1287" width="9.28515625" style="1599" bestFit="1" customWidth="1"/>
    <col min="1288" max="1288" width="6.28515625" style="1599" customWidth="1"/>
    <col min="1289" max="1289" width="7.7109375" style="1599" bestFit="1" customWidth="1"/>
    <col min="1290" max="1290" width="7.85546875" style="1599" bestFit="1" customWidth="1"/>
    <col min="1291" max="1292" width="6.28515625" style="1599" customWidth="1"/>
    <col min="1293" max="1293" width="7.7109375" style="1599" bestFit="1" customWidth="1"/>
    <col min="1294" max="1294" width="7" style="1599" bestFit="1" customWidth="1"/>
    <col min="1295" max="1295" width="5.5703125" style="1599" customWidth="1"/>
    <col min="1296" max="1535" width="11.42578125" style="1599"/>
    <col min="1536" max="1536" width="0.5703125" style="1599" customWidth="1"/>
    <col min="1537" max="1537" width="13.7109375" style="1599" customWidth="1"/>
    <col min="1538" max="1538" width="8.42578125" style="1599" customWidth="1"/>
    <col min="1539" max="1539" width="9.28515625" style="1599" bestFit="1" customWidth="1"/>
    <col min="1540" max="1541" width="7.7109375" style="1599" bestFit="1" customWidth="1"/>
    <col min="1542" max="1542" width="8.42578125" style="1599" customWidth="1"/>
    <col min="1543" max="1543" width="9.28515625" style="1599" bestFit="1" customWidth="1"/>
    <col min="1544" max="1544" width="6.28515625" style="1599" customWidth="1"/>
    <col min="1545" max="1545" width="7.7109375" style="1599" bestFit="1" customWidth="1"/>
    <col min="1546" max="1546" width="7.85546875" style="1599" bestFit="1" customWidth="1"/>
    <col min="1547" max="1548" width="6.28515625" style="1599" customWidth="1"/>
    <col min="1549" max="1549" width="7.7109375" style="1599" bestFit="1" customWidth="1"/>
    <col min="1550" max="1550" width="7" style="1599" bestFit="1" customWidth="1"/>
    <col min="1551" max="1551" width="5.5703125" style="1599" customWidth="1"/>
    <col min="1552" max="1791" width="11.42578125" style="1599"/>
    <col min="1792" max="1792" width="0.5703125" style="1599" customWidth="1"/>
    <col min="1793" max="1793" width="13.7109375" style="1599" customWidth="1"/>
    <col min="1794" max="1794" width="8.42578125" style="1599" customWidth="1"/>
    <col min="1795" max="1795" width="9.28515625" style="1599" bestFit="1" customWidth="1"/>
    <col min="1796" max="1797" width="7.7109375" style="1599" bestFit="1" customWidth="1"/>
    <col min="1798" max="1798" width="8.42578125" style="1599" customWidth="1"/>
    <col min="1799" max="1799" width="9.28515625" style="1599" bestFit="1" customWidth="1"/>
    <col min="1800" max="1800" width="6.28515625" style="1599" customWidth="1"/>
    <col min="1801" max="1801" width="7.7109375" style="1599" bestFit="1" customWidth="1"/>
    <col min="1802" max="1802" width="7.85546875" style="1599" bestFit="1" customWidth="1"/>
    <col min="1803" max="1804" width="6.28515625" style="1599" customWidth="1"/>
    <col min="1805" max="1805" width="7.7109375" style="1599" bestFit="1" customWidth="1"/>
    <col min="1806" max="1806" width="7" style="1599" bestFit="1" customWidth="1"/>
    <col min="1807" max="1807" width="5.5703125" style="1599" customWidth="1"/>
    <col min="1808" max="2047" width="11.42578125" style="1599"/>
    <col min="2048" max="2048" width="0.5703125" style="1599" customWidth="1"/>
    <col min="2049" max="2049" width="13.7109375" style="1599" customWidth="1"/>
    <col min="2050" max="2050" width="8.42578125" style="1599" customWidth="1"/>
    <col min="2051" max="2051" width="9.28515625" style="1599" bestFit="1" customWidth="1"/>
    <col min="2052" max="2053" width="7.7109375" style="1599" bestFit="1" customWidth="1"/>
    <col min="2054" max="2054" width="8.42578125" style="1599" customWidth="1"/>
    <col min="2055" max="2055" width="9.28515625" style="1599" bestFit="1" customWidth="1"/>
    <col min="2056" max="2056" width="6.28515625" style="1599" customWidth="1"/>
    <col min="2057" max="2057" width="7.7109375" style="1599" bestFit="1" customWidth="1"/>
    <col min="2058" max="2058" width="7.85546875" style="1599" bestFit="1" customWidth="1"/>
    <col min="2059" max="2060" width="6.28515625" style="1599" customWidth="1"/>
    <col min="2061" max="2061" width="7.7109375" style="1599" bestFit="1" customWidth="1"/>
    <col min="2062" max="2062" width="7" style="1599" bestFit="1" customWidth="1"/>
    <col min="2063" max="2063" width="5.5703125" style="1599" customWidth="1"/>
    <col min="2064" max="2303" width="11.42578125" style="1599"/>
    <col min="2304" max="2304" width="0.5703125" style="1599" customWidth="1"/>
    <col min="2305" max="2305" width="13.7109375" style="1599" customWidth="1"/>
    <col min="2306" max="2306" width="8.42578125" style="1599" customWidth="1"/>
    <col min="2307" max="2307" width="9.28515625" style="1599" bestFit="1" customWidth="1"/>
    <col min="2308" max="2309" width="7.7109375" style="1599" bestFit="1" customWidth="1"/>
    <col min="2310" max="2310" width="8.42578125" style="1599" customWidth="1"/>
    <col min="2311" max="2311" width="9.28515625" style="1599" bestFit="1" customWidth="1"/>
    <col min="2312" max="2312" width="6.28515625" style="1599" customWidth="1"/>
    <col min="2313" max="2313" width="7.7109375" style="1599" bestFit="1" customWidth="1"/>
    <col min="2314" max="2314" width="7.85546875" style="1599" bestFit="1" customWidth="1"/>
    <col min="2315" max="2316" width="6.28515625" style="1599" customWidth="1"/>
    <col min="2317" max="2317" width="7.7109375" style="1599" bestFit="1" customWidth="1"/>
    <col min="2318" max="2318" width="7" style="1599" bestFit="1" customWidth="1"/>
    <col min="2319" max="2319" width="5.5703125" style="1599" customWidth="1"/>
    <col min="2320" max="2559" width="11.42578125" style="1599"/>
    <col min="2560" max="2560" width="0.5703125" style="1599" customWidth="1"/>
    <col min="2561" max="2561" width="13.7109375" style="1599" customWidth="1"/>
    <col min="2562" max="2562" width="8.42578125" style="1599" customWidth="1"/>
    <col min="2563" max="2563" width="9.28515625" style="1599" bestFit="1" customWidth="1"/>
    <col min="2564" max="2565" width="7.7109375" style="1599" bestFit="1" customWidth="1"/>
    <col min="2566" max="2566" width="8.42578125" style="1599" customWidth="1"/>
    <col min="2567" max="2567" width="9.28515625" style="1599" bestFit="1" customWidth="1"/>
    <col min="2568" max="2568" width="6.28515625" style="1599" customWidth="1"/>
    <col min="2569" max="2569" width="7.7109375" style="1599" bestFit="1" customWidth="1"/>
    <col min="2570" max="2570" width="7.85546875" style="1599" bestFit="1" customWidth="1"/>
    <col min="2571" max="2572" width="6.28515625" style="1599" customWidth="1"/>
    <col min="2573" max="2573" width="7.7109375" style="1599" bestFit="1" customWidth="1"/>
    <col min="2574" max="2574" width="7" style="1599" bestFit="1" customWidth="1"/>
    <col min="2575" max="2575" width="5.5703125" style="1599" customWidth="1"/>
    <col min="2576" max="2815" width="11.42578125" style="1599"/>
    <col min="2816" max="2816" width="0.5703125" style="1599" customWidth="1"/>
    <col min="2817" max="2817" width="13.7109375" style="1599" customWidth="1"/>
    <col min="2818" max="2818" width="8.42578125" style="1599" customWidth="1"/>
    <col min="2819" max="2819" width="9.28515625" style="1599" bestFit="1" customWidth="1"/>
    <col min="2820" max="2821" width="7.7109375" style="1599" bestFit="1" customWidth="1"/>
    <col min="2822" max="2822" width="8.42578125" style="1599" customWidth="1"/>
    <col min="2823" max="2823" width="9.28515625" style="1599" bestFit="1" customWidth="1"/>
    <col min="2824" max="2824" width="6.28515625" style="1599" customWidth="1"/>
    <col min="2825" max="2825" width="7.7109375" style="1599" bestFit="1" customWidth="1"/>
    <col min="2826" max="2826" width="7.85546875" style="1599" bestFit="1" customWidth="1"/>
    <col min="2827" max="2828" width="6.28515625" style="1599" customWidth="1"/>
    <col min="2829" max="2829" width="7.7109375" style="1599" bestFit="1" customWidth="1"/>
    <col min="2830" max="2830" width="7" style="1599" bestFit="1" customWidth="1"/>
    <col min="2831" max="2831" width="5.5703125" style="1599" customWidth="1"/>
    <col min="2832" max="3071" width="11.42578125" style="1599"/>
    <col min="3072" max="3072" width="0.5703125" style="1599" customWidth="1"/>
    <col min="3073" max="3073" width="13.7109375" style="1599" customWidth="1"/>
    <col min="3074" max="3074" width="8.42578125" style="1599" customWidth="1"/>
    <col min="3075" max="3075" width="9.28515625" style="1599" bestFit="1" customWidth="1"/>
    <col min="3076" max="3077" width="7.7109375" style="1599" bestFit="1" customWidth="1"/>
    <col min="3078" max="3078" width="8.42578125" style="1599" customWidth="1"/>
    <col min="3079" max="3079" width="9.28515625" style="1599" bestFit="1" customWidth="1"/>
    <col min="3080" max="3080" width="6.28515625" style="1599" customWidth="1"/>
    <col min="3081" max="3081" width="7.7109375" style="1599" bestFit="1" customWidth="1"/>
    <col min="3082" max="3082" width="7.85546875" style="1599" bestFit="1" customWidth="1"/>
    <col min="3083" max="3084" width="6.28515625" style="1599" customWidth="1"/>
    <col min="3085" max="3085" width="7.7109375" style="1599" bestFit="1" customWidth="1"/>
    <col min="3086" max="3086" width="7" style="1599" bestFit="1" customWidth="1"/>
    <col min="3087" max="3087" width="5.5703125" style="1599" customWidth="1"/>
    <col min="3088" max="3327" width="11.42578125" style="1599"/>
    <col min="3328" max="3328" width="0.5703125" style="1599" customWidth="1"/>
    <col min="3329" max="3329" width="13.7109375" style="1599" customWidth="1"/>
    <col min="3330" max="3330" width="8.42578125" style="1599" customWidth="1"/>
    <col min="3331" max="3331" width="9.28515625" style="1599" bestFit="1" customWidth="1"/>
    <col min="3332" max="3333" width="7.7109375" style="1599" bestFit="1" customWidth="1"/>
    <col min="3334" max="3334" width="8.42578125" style="1599" customWidth="1"/>
    <col min="3335" max="3335" width="9.28515625" style="1599" bestFit="1" customWidth="1"/>
    <col min="3336" max="3336" width="6.28515625" style="1599" customWidth="1"/>
    <col min="3337" max="3337" width="7.7109375" style="1599" bestFit="1" customWidth="1"/>
    <col min="3338" max="3338" width="7.85546875" style="1599" bestFit="1" customWidth="1"/>
    <col min="3339" max="3340" width="6.28515625" style="1599" customWidth="1"/>
    <col min="3341" max="3341" width="7.7109375" style="1599" bestFit="1" customWidth="1"/>
    <col min="3342" max="3342" width="7" style="1599" bestFit="1" customWidth="1"/>
    <col min="3343" max="3343" width="5.5703125" style="1599" customWidth="1"/>
    <col min="3344" max="3583" width="11.42578125" style="1599"/>
    <col min="3584" max="3584" width="0.5703125" style="1599" customWidth="1"/>
    <col min="3585" max="3585" width="13.7109375" style="1599" customWidth="1"/>
    <col min="3586" max="3586" width="8.42578125" style="1599" customWidth="1"/>
    <col min="3587" max="3587" width="9.28515625" style="1599" bestFit="1" customWidth="1"/>
    <col min="3588" max="3589" width="7.7109375" style="1599" bestFit="1" customWidth="1"/>
    <col min="3590" max="3590" width="8.42578125" style="1599" customWidth="1"/>
    <col min="3591" max="3591" width="9.28515625" style="1599" bestFit="1" customWidth="1"/>
    <col min="3592" max="3592" width="6.28515625" style="1599" customWidth="1"/>
    <col min="3593" max="3593" width="7.7109375" style="1599" bestFit="1" customWidth="1"/>
    <col min="3594" max="3594" width="7.85546875" style="1599" bestFit="1" customWidth="1"/>
    <col min="3595" max="3596" width="6.28515625" style="1599" customWidth="1"/>
    <col min="3597" max="3597" width="7.7109375" style="1599" bestFit="1" customWidth="1"/>
    <col min="3598" max="3598" width="7" style="1599" bestFit="1" customWidth="1"/>
    <col min="3599" max="3599" width="5.5703125" style="1599" customWidth="1"/>
    <col min="3600" max="3839" width="11.42578125" style="1599"/>
    <col min="3840" max="3840" width="0.5703125" style="1599" customWidth="1"/>
    <col min="3841" max="3841" width="13.7109375" style="1599" customWidth="1"/>
    <col min="3842" max="3842" width="8.42578125" style="1599" customWidth="1"/>
    <col min="3843" max="3843" width="9.28515625" style="1599" bestFit="1" customWidth="1"/>
    <col min="3844" max="3845" width="7.7109375" style="1599" bestFit="1" customWidth="1"/>
    <col min="3846" max="3846" width="8.42578125" style="1599" customWidth="1"/>
    <col min="3847" max="3847" width="9.28515625" style="1599" bestFit="1" customWidth="1"/>
    <col min="3848" max="3848" width="6.28515625" style="1599" customWidth="1"/>
    <col min="3849" max="3849" width="7.7109375" style="1599" bestFit="1" customWidth="1"/>
    <col min="3850" max="3850" width="7.85546875" style="1599" bestFit="1" customWidth="1"/>
    <col min="3851" max="3852" width="6.28515625" style="1599" customWidth="1"/>
    <col min="3853" max="3853" width="7.7109375" style="1599" bestFit="1" customWidth="1"/>
    <col min="3854" max="3854" width="7" style="1599" bestFit="1" customWidth="1"/>
    <col min="3855" max="3855" width="5.5703125" style="1599" customWidth="1"/>
    <col min="3856" max="4095" width="11.42578125" style="1599"/>
    <col min="4096" max="4096" width="0.5703125" style="1599" customWidth="1"/>
    <col min="4097" max="4097" width="13.7109375" style="1599" customWidth="1"/>
    <col min="4098" max="4098" width="8.42578125" style="1599" customWidth="1"/>
    <col min="4099" max="4099" width="9.28515625" style="1599" bestFit="1" customWidth="1"/>
    <col min="4100" max="4101" width="7.7109375" style="1599" bestFit="1" customWidth="1"/>
    <col min="4102" max="4102" width="8.42578125" style="1599" customWidth="1"/>
    <col min="4103" max="4103" width="9.28515625" style="1599" bestFit="1" customWidth="1"/>
    <col min="4104" max="4104" width="6.28515625" style="1599" customWidth="1"/>
    <col min="4105" max="4105" width="7.7109375" style="1599" bestFit="1" customWidth="1"/>
    <col min="4106" max="4106" width="7.85546875" style="1599" bestFit="1" customWidth="1"/>
    <col min="4107" max="4108" width="6.28515625" style="1599" customWidth="1"/>
    <col min="4109" max="4109" width="7.7109375" style="1599" bestFit="1" customWidth="1"/>
    <col min="4110" max="4110" width="7" style="1599" bestFit="1" customWidth="1"/>
    <col min="4111" max="4111" width="5.5703125" style="1599" customWidth="1"/>
    <col min="4112" max="4351" width="11.42578125" style="1599"/>
    <col min="4352" max="4352" width="0.5703125" style="1599" customWidth="1"/>
    <col min="4353" max="4353" width="13.7109375" style="1599" customWidth="1"/>
    <col min="4354" max="4354" width="8.42578125" style="1599" customWidth="1"/>
    <col min="4355" max="4355" width="9.28515625" style="1599" bestFit="1" customWidth="1"/>
    <col min="4356" max="4357" width="7.7109375" style="1599" bestFit="1" customWidth="1"/>
    <col min="4358" max="4358" width="8.42578125" style="1599" customWidth="1"/>
    <col min="4359" max="4359" width="9.28515625" style="1599" bestFit="1" customWidth="1"/>
    <col min="4360" max="4360" width="6.28515625" style="1599" customWidth="1"/>
    <col min="4361" max="4361" width="7.7109375" style="1599" bestFit="1" customWidth="1"/>
    <col min="4362" max="4362" width="7.85546875" style="1599" bestFit="1" customWidth="1"/>
    <col min="4363" max="4364" width="6.28515625" style="1599" customWidth="1"/>
    <col min="4365" max="4365" width="7.7109375" style="1599" bestFit="1" customWidth="1"/>
    <col min="4366" max="4366" width="7" style="1599" bestFit="1" customWidth="1"/>
    <col min="4367" max="4367" width="5.5703125" style="1599" customWidth="1"/>
    <col min="4368" max="4607" width="11.42578125" style="1599"/>
    <col min="4608" max="4608" width="0.5703125" style="1599" customWidth="1"/>
    <col min="4609" max="4609" width="13.7109375" style="1599" customWidth="1"/>
    <col min="4610" max="4610" width="8.42578125" style="1599" customWidth="1"/>
    <col min="4611" max="4611" width="9.28515625" style="1599" bestFit="1" customWidth="1"/>
    <col min="4612" max="4613" width="7.7109375" style="1599" bestFit="1" customWidth="1"/>
    <col min="4614" max="4614" width="8.42578125" style="1599" customWidth="1"/>
    <col min="4615" max="4615" width="9.28515625" style="1599" bestFit="1" customWidth="1"/>
    <col min="4616" max="4616" width="6.28515625" style="1599" customWidth="1"/>
    <col min="4617" max="4617" width="7.7109375" style="1599" bestFit="1" customWidth="1"/>
    <col min="4618" max="4618" width="7.85546875" style="1599" bestFit="1" customWidth="1"/>
    <col min="4619" max="4620" width="6.28515625" style="1599" customWidth="1"/>
    <col min="4621" max="4621" width="7.7109375" style="1599" bestFit="1" customWidth="1"/>
    <col min="4622" max="4622" width="7" style="1599" bestFit="1" customWidth="1"/>
    <col min="4623" max="4623" width="5.5703125" style="1599" customWidth="1"/>
    <col min="4624" max="4863" width="11.42578125" style="1599"/>
    <col min="4864" max="4864" width="0.5703125" style="1599" customWidth="1"/>
    <col min="4865" max="4865" width="13.7109375" style="1599" customWidth="1"/>
    <col min="4866" max="4866" width="8.42578125" style="1599" customWidth="1"/>
    <col min="4867" max="4867" width="9.28515625" style="1599" bestFit="1" customWidth="1"/>
    <col min="4868" max="4869" width="7.7109375" style="1599" bestFit="1" customWidth="1"/>
    <col min="4870" max="4870" width="8.42578125" style="1599" customWidth="1"/>
    <col min="4871" max="4871" width="9.28515625" style="1599" bestFit="1" customWidth="1"/>
    <col min="4872" max="4872" width="6.28515625" style="1599" customWidth="1"/>
    <col min="4873" max="4873" width="7.7109375" style="1599" bestFit="1" customWidth="1"/>
    <col min="4874" max="4874" width="7.85546875" style="1599" bestFit="1" customWidth="1"/>
    <col min="4875" max="4876" width="6.28515625" style="1599" customWidth="1"/>
    <col min="4877" max="4877" width="7.7109375" style="1599" bestFit="1" customWidth="1"/>
    <col min="4878" max="4878" width="7" style="1599" bestFit="1" customWidth="1"/>
    <col min="4879" max="4879" width="5.5703125" style="1599" customWidth="1"/>
    <col min="4880" max="5119" width="11.42578125" style="1599"/>
    <col min="5120" max="5120" width="0.5703125" style="1599" customWidth="1"/>
    <col min="5121" max="5121" width="13.7109375" style="1599" customWidth="1"/>
    <col min="5122" max="5122" width="8.42578125" style="1599" customWidth="1"/>
    <col min="5123" max="5123" width="9.28515625" style="1599" bestFit="1" customWidth="1"/>
    <col min="5124" max="5125" width="7.7109375" style="1599" bestFit="1" customWidth="1"/>
    <col min="5126" max="5126" width="8.42578125" style="1599" customWidth="1"/>
    <col min="5127" max="5127" width="9.28515625" style="1599" bestFit="1" customWidth="1"/>
    <col min="5128" max="5128" width="6.28515625" style="1599" customWidth="1"/>
    <col min="5129" max="5129" width="7.7109375" style="1599" bestFit="1" customWidth="1"/>
    <col min="5130" max="5130" width="7.85546875" style="1599" bestFit="1" customWidth="1"/>
    <col min="5131" max="5132" width="6.28515625" style="1599" customWidth="1"/>
    <col min="5133" max="5133" width="7.7109375" style="1599" bestFit="1" customWidth="1"/>
    <col min="5134" max="5134" width="7" style="1599" bestFit="1" customWidth="1"/>
    <col min="5135" max="5135" width="5.5703125" style="1599" customWidth="1"/>
    <col min="5136" max="5375" width="11.42578125" style="1599"/>
    <col min="5376" max="5376" width="0.5703125" style="1599" customWidth="1"/>
    <col min="5377" max="5377" width="13.7109375" style="1599" customWidth="1"/>
    <col min="5378" max="5378" width="8.42578125" style="1599" customWidth="1"/>
    <col min="5379" max="5379" width="9.28515625" style="1599" bestFit="1" customWidth="1"/>
    <col min="5380" max="5381" width="7.7109375" style="1599" bestFit="1" customWidth="1"/>
    <col min="5382" max="5382" width="8.42578125" style="1599" customWidth="1"/>
    <col min="5383" max="5383" width="9.28515625" style="1599" bestFit="1" customWidth="1"/>
    <col min="5384" max="5384" width="6.28515625" style="1599" customWidth="1"/>
    <col min="5385" max="5385" width="7.7109375" style="1599" bestFit="1" customWidth="1"/>
    <col min="5386" max="5386" width="7.85546875" style="1599" bestFit="1" customWidth="1"/>
    <col min="5387" max="5388" width="6.28515625" style="1599" customWidth="1"/>
    <col min="5389" max="5389" width="7.7109375" style="1599" bestFit="1" customWidth="1"/>
    <col min="5390" max="5390" width="7" style="1599" bestFit="1" customWidth="1"/>
    <col min="5391" max="5391" width="5.5703125" style="1599" customWidth="1"/>
    <col min="5392" max="5631" width="11.42578125" style="1599"/>
    <col min="5632" max="5632" width="0.5703125" style="1599" customWidth="1"/>
    <col min="5633" max="5633" width="13.7109375" style="1599" customWidth="1"/>
    <col min="5634" max="5634" width="8.42578125" style="1599" customWidth="1"/>
    <col min="5635" max="5635" width="9.28515625" style="1599" bestFit="1" customWidth="1"/>
    <col min="5636" max="5637" width="7.7109375" style="1599" bestFit="1" customWidth="1"/>
    <col min="5638" max="5638" width="8.42578125" style="1599" customWidth="1"/>
    <col min="5639" max="5639" width="9.28515625" style="1599" bestFit="1" customWidth="1"/>
    <col min="5640" max="5640" width="6.28515625" style="1599" customWidth="1"/>
    <col min="5641" max="5641" width="7.7109375" style="1599" bestFit="1" customWidth="1"/>
    <col min="5642" max="5642" width="7.85546875" style="1599" bestFit="1" customWidth="1"/>
    <col min="5643" max="5644" width="6.28515625" style="1599" customWidth="1"/>
    <col min="5645" max="5645" width="7.7109375" style="1599" bestFit="1" customWidth="1"/>
    <col min="5646" max="5646" width="7" style="1599" bestFit="1" customWidth="1"/>
    <col min="5647" max="5647" width="5.5703125" style="1599" customWidth="1"/>
    <col min="5648" max="5887" width="11.42578125" style="1599"/>
    <col min="5888" max="5888" width="0.5703125" style="1599" customWidth="1"/>
    <col min="5889" max="5889" width="13.7109375" style="1599" customWidth="1"/>
    <col min="5890" max="5890" width="8.42578125" style="1599" customWidth="1"/>
    <col min="5891" max="5891" width="9.28515625" style="1599" bestFit="1" customWidth="1"/>
    <col min="5892" max="5893" width="7.7109375" style="1599" bestFit="1" customWidth="1"/>
    <col min="5894" max="5894" width="8.42578125" style="1599" customWidth="1"/>
    <col min="5895" max="5895" width="9.28515625" style="1599" bestFit="1" customWidth="1"/>
    <col min="5896" max="5896" width="6.28515625" style="1599" customWidth="1"/>
    <col min="5897" max="5897" width="7.7109375" style="1599" bestFit="1" customWidth="1"/>
    <col min="5898" max="5898" width="7.85546875" style="1599" bestFit="1" customWidth="1"/>
    <col min="5899" max="5900" width="6.28515625" style="1599" customWidth="1"/>
    <col min="5901" max="5901" width="7.7109375" style="1599" bestFit="1" customWidth="1"/>
    <col min="5902" max="5902" width="7" style="1599" bestFit="1" customWidth="1"/>
    <col min="5903" max="5903" width="5.5703125" style="1599" customWidth="1"/>
    <col min="5904" max="6143" width="11.42578125" style="1599"/>
    <col min="6144" max="6144" width="0.5703125" style="1599" customWidth="1"/>
    <col min="6145" max="6145" width="13.7109375" style="1599" customWidth="1"/>
    <col min="6146" max="6146" width="8.42578125" style="1599" customWidth="1"/>
    <col min="6147" max="6147" width="9.28515625" style="1599" bestFit="1" customWidth="1"/>
    <col min="6148" max="6149" width="7.7109375" style="1599" bestFit="1" customWidth="1"/>
    <col min="6150" max="6150" width="8.42578125" style="1599" customWidth="1"/>
    <col min="6151" max="6151" width="9.28515625" style="1599" bestFit="1" customWidth="1"/>
    <col min="6152" max="6152" width="6.28515625" style="1599" customWidth="1"/>
    <col min="6153" max="6153" width="7.7109375" style="1599" bestFit="1" customWidth="1"/>
    <col min="6154" max="6154" width="7.85546875" style="1599" bestFit="1" customWidth="1"/>
    <col min="6155" max="6156" width="6.28515625" style="1599" customWidth="1"/>
    <col min="6157" max="6157" width="7.7109375" style="1599" bestFit="1" customWidth="1"/>
    <col min="6158" max="6158" width="7" style="1599" bestFit="1" customWidth="1"/>
    <col min="6159" max="6159" width="5.5703125" style="1599" customWidth="1"/>
    <col min="6160" max="6399" width="11.42578125" style="1599"/>
    <col min="6400" max="6400" width="0.5703125" style="1599" customWidth="1"/>
    <col min="6401" max="6401" width="13.7109375" style="1599" customWidth="1"/>
    <col min="6402" max="6402" width="8.42578125" style="1599" customWidth="1"/>
    <col min="6403" max="6403" width="9.28515625" style="1599" bestFit="1" customWidth="1"/>
    <col min="6404" max="6405" width="7.7109375" style="1599" bestFit="1" customWidth="1"/>
    <col min="6406" max="6406" width="8.42578125" style="1599" customWidth="1"/>
    <col min="6407" max="6407" width="9.28515625" style="1599" bestFit="1" customWidth="1"/>
    <col min="6408" max="6408" width="6.28515625" style="1599" customWidth="1"/>
    <col min="6409" max="6409" width="7.7109375" style="1599" bestFit="1" customWidth="1"/>
    <col min="6410" max="6410" width="7.85546875" style="1599" bestFit="1" customWidth="1"/>
    <col min="6411" max="6412" width="6.28515625" style="1599" customWidth="1"/>
    <col min="6413" max="6413" width="7.7109375" style="1599" bestFit="1" customWidth="1"/>
    <col min="6414" max="6414" width="7" style="1599" bestFit="1" customWidth="1"/>
    <col min="6415" max="6415" width="5.5703125" style="1599" customWidth="1"/>
    <col min="6416" max="6655" width="11.42578125" style="1599"/>
    <col min="6656" max="6656" width="0.5703125" style="1599" customWidth="1"/>
    <col min="6657" max="6657" width="13.7109375" style="1599" customWidth="1"/>
    <col min="6658" max="6658" width="8.42578125" style="1599" customWidth="1"/>
    <col min="6659" max="6659" width="9.28515625" style="1599" bestFit="1" customWidth="1"/>
    <col min="6660" max="6661" width="7.7109375" style="1599" bestFit="1" customWidth="1"/>
    <col min="6662" max="6662" width="8.42578125" style="1599" customWidth="1"/>
    <col min="6663" max="6663" width="9.28515625" style="1599" bestFit="1" customWidth="1"/>
    <col min="6664" max="6664" width="6.28515625" style="1599" customWidth="1"/>
    <col min="6665" max="6665" width="7.7109375" style="1599" bestFit="1" customWidth="1"/>
    <col min="6666" max="6666" width="7.85546875" style="1599" bestFit="1" customWidth="1"/>
    <col min="6667" max="6668" width="6.28515625" style="1599" customWidth="1"/>
    <col min="6669" max="6669" width="7.7109375" style="1599" bestFit="1" customWidth="1"/>
    <col min="6670" max="6670" width="7" style="1599" bestFit="1" customWidth="1"/>
    <col min="6671" max="6671" width="5.5703125" style="1599" customWidth="1"/>
    <col min="6672" max="6911" width="11.42578125" style="1599"/>
    <col min="6912" max="6912" width="0.5703125" style="1599" customWidth="1"/>
    <col min="6913" max="6913" width="13.7109375" style="1599" customWidth="1"/>
    <col min="6914" max="6914" width="8.42578125" style="1599" customWidth="1"/>
    <col min="6915" max="6915" width="9.28515625" style="1599" bestFit="1" customWidth="1"/>
    <col min="6916" max="6917" width="7.7109375" style="1599" bestFit="1" customWidth="1"/>
    <col min="6918" max="6918" width="8.42578125" style="1599" customWidth="1"/>
    <col min="6919" max="6919" width="9.28515625" style="1599" bestFit="1" customWidth="1"/>
    <col min="6920" max="6920" width="6.28515625" style="1599" customWidth="1"/>
    <col min="6921" max="6921" width="7.7109375" style="1599" bestFit="1" customWidth="1"/>
    <col min="6922" max="6922" width="7.85546875" style="1599" bestFit="1" customWidth="1"/>
    <col min="6923" max="6924" width="6.28515625" style="1599" customWidth="1"/>
    <col min="6925" max="6925" width="7.7109375" style="1599" bestFit="1" customWidth="1"/>
    <col min="6926" max="6926" width="7" style="1599" bestFit="1" customWidth="1"/>
    <col min="6927" max="6927" width="5.5703125" style="1599" customWidth="1"/>
    <col min="6928" max="7167" width="11.42578125" style="1599"/>
    <col min="7168" max="7168" width="0.5703125" style="1599" customWidth="1"/>
    <col min="7169" max="7169" width="13.7109375" style="1599" customWidth="1"/>
    <col min="7170" max="7170" width="8.42578125" style="1599" customWidth="1"/>
    <col min="7171" max="7171" width="9.28515625" style="1599" bestFit="1" customWidth="1"/>
    <col min="7172" max="7173" width="7.7109375" style="1599" bestFit="1" customWidth="1"/>
    <col min="7174" max="7174" width="8.42578125" style="1599" customWidth="1"/>
    <col min="7175" max="7175" width="9.28515625" style="1599" bestFit="1" customWidth="1"/>
    <col min="7176" max="7176" width="6.28515625" style="1599" customWidth="1"/>
    <col min="7177" max="7177" width="7.7109375" style="1599" bestFit="1" customWidth="1"/>
    <col min="7178" max="7178" width="7.85546875" style="1599" bestFit="1" customWidth="1"/>
    <col min="7179" max="7180" width="6.28515625" style="1599" customWidth="1"/>
    <col min="7181" max="7181" width="7.7109375" style="1599" bestFit="1" customWidth="1"/>
    <col min="7182" max="7182" width="7" style="1599" bestFit="1" customWidth="1"/>
    <col min="7183" max="7183" width="5.5703125" style="1599" customWidth="1"/>
    <col min="7184" max="7423" width="11.42578125" style="1599"/>
    <col min="7424" max="7424" width="0.5703125" style="1599" customWidth="1"/>
    <col min="7425" max="7425" width="13.7109375" style="1599" customWidth="1"/>
    <col min="7426" max="7426" width="8.42578125" style="1599" customWidth="1"/>
    <col min="7427" max="7427" width="9.28515625" style="1599" bestFit="1" customWidth="1"/>
    <col min="7428" max="7429" width="7.7109375" style="1599" bestFit="1" customWidth="1"/>
    <col min="7430" max="7430" width="8.42578125" style="1599" customWidth="1"/>
    <col min="7431" max="7431" width="9.28515625" style="1599" bestFit="1" customWidth="1"/>
    <col min="7432" max="7432" width="6.28515625" style="1599" customWidth="1"/>
    <col min="7433" max="7433" width="7.7109375" style="1599" bestFit="1" customWidth="1"/>
    <col min="7434" max="7434" width="7.85546875" style="1599" bestFit="1" customWidth="1"/>
    <col min="7435" max="7436" width="6.28515625" style="1599" customWidth="1"/>
    <col min="7437" max="7437" width="7.7109375" style="1599" bestFit="1" customWidth="1"/>
    <col min="7438" max="7438" width="7" style="1599" bestFit="1" customWidth="1"/>
    <col min="7439" max="7439" width="5.5703125" style="1599" customWidth="1"/>
    <col min="7440" max="7679" width="11.42578125" style="1599"/>
    <col min="7680" max="7680" width="0.5703125" style="1599" customWidth="1"/>
    <col min="7681" max="7681" width="13.7109375" style="1599" customWidth="1"/>
    <col min="7682" max="7682" width="8.42578125" style="1599" customWidth="1"/>
    <col min="7683" max="7683" width="9.28515625" style="1599" bestFit="1" customWidth="1"/>
    <col min="7684" max="7685" width="7.7109375" style="1599" bestFit="1" customWidth="1"/>
    <col min="7686" max="7686" width="8.42578125" style="1599" customWidth="1"/>
    <col min="7687" max="7687" width="9.28515625" style="1599" bestFit="1" customWidth="1"/>
    <col min="7688" max="7688" width="6.28515625" style="1599" customWidth="1"/>
    <col min="7689" max="7689" width="7.7109375" style="1599" bestFit="1" customWidth="1"/>
    <col min="7690" max="7690" width="7.85546875" style="1599" bestFit="1" customWidth="1"/>
    <col min="7691" max="7692" width="6.28515625" style="1599" customWidth="1"/>
    <col min="7693" max="7693" width="7.7109375" style="1599" bestFit="1" customWidth="1"/>
    <col min="7694" max="7694" width="7" style="1599" bestFit="1" customWidth="1"/>
    <col min="7695" max="7695" width="5.5703125" style="1599" customWidth="1"/>
    <col min="7696" max="7935" width="11.42578125" style="1599"/>
    <col min="7936" max="7936" width="0.5703125" style="1599" customWidth="1"/>
    <col min="7937" max="7937" width="13.7109375" style="1599" customWidth="1"/>
    <col min="7938" max="7938" width="8.42578125" style="1599" customWidth="1"/>
    <col min="7939" max="7939" width="9.28515625" style="1599" bestFit="1" customWidth="1"/>
    <col min="7940" max="7941" width="7.7109375" style="1599" bestFit="1" customWidth="1"/>
    <col min="7942" max="7942" width="8.42578125" style="1599" customWidth="1"/>
    <col min="7943" max="7943" width="9.28515625" style="1599" bestFit="1" customWidth="1"/>
    <col min="7944" max="7944" width="6.28515625" style="1599" customWidth="1"/>
    <col min="7945" max="7945" width="7.7109375" style="1599" bestFit="1" customWidth="1"/>
    <col min="7946" max="7946" width="7.85546875" style="1599" bestFit="1" customWidth="1"/>
    <col min="7947" max="7948" width="6.28515625" style="1599" customWidth="1"/>
    <col min="7949" max="7949" width="7.7109375" style="1599" bestFit="1" customWidth="1"/>
    <col min="7950" max="7950" width="7" style="1599" bestFit="1" customWidth="1"/>
    <col min="7951" max="7951" width="5.5703125" style="1599" customWidth="1"/>
    <col min="7952" max="8191" width="11.42578125" style="1599"/>
    <col min="8192" max="8192" width="0.5703125" style="1599" customWidth="1"/>
    <col min="8193" max="8193" width="13.7109375" style="1599" customWidth="1"/>
    <col min="8194" max="8194" width="8.42578125" style="1599" customWidth="1"/>
    <col min="8195" max="8195" width="9.28515625" style="1599" bestFit="1" customWidth="1"/>
    <col min="8196" max="8197" width="7.7109375" style="1599" bestFit="1" customWidth="1"/>
    <col min="8198" max="8198" width="8.42578125" style="1599" customWidth="1"/>
    <col min="8199" max="8199" width="9.28515625" style="1599" bestFit="1" customWidth="1"/>
    <col min="8200" max="8200" width="6.28515625" style="1599" customWidth="1"/>
    <col min="8201" max="8201" width="7.7109375" style="1599" bestFit="1" customWidth="1"/>
    <col min="8202" max="8202" width="7.85546875" style="1599" bestFit="1" customWidth="1"/>
    <col min="8203" max="8204" width="6.28515625" style="1599" customWidth="1"/>
    <col min="8205" max="8205" width="7.7109375" style="1599" bestFit="1" customWidth="1"/>
    <col min="8206" max="8206" width="7" style="1599" bestFit="1" customWidth="1"/>
    <col min="8207" max="8207" width="5.5703125" style="1599" customWidth="1"/>
    <col min="8208" max="8447" width="11.42578125" style="1599"/>
    <col min="8448" max="8448" width="0.5703125" style="1599" customWidth="1"/>
    <col min="8449" max="8449" width="13.7109375" style="1599" customWidth="1"/>
    <col min="8450" max="8450" width="8.42578125" style="1599" customWidth="1"/>
    <col min="8451" max="8451" width="9.28515625" style="1599" bestFit="1" customWidth="1"/>
    <col min="8452" max="8453" width="7.7109375" style="1599" bestFit="1" customWidth="1"/>
    <col min="8454" max="8454" width="8.42578125" style="1599" customWidth="1"/>
    <col min="8455" max="8455" width="9.28515625" style="1599" bestFit="1" customWidth="1"/>
    <col min="8456" max="8456" width="6.28515625" style="1599" customWidth="1"/>
    <col min="8457" max="8457" width="7.7109375" style="1599" bestFit="1" customWidth="1"/>
    <col min="8458" max="8458" width="7.85546875" style="1599" bestFit="1" customWidth="1"/>
    <col min="8459" max="8460" width="6.28515625" style="1599" customWidth="1"/>
    <col min="8461" max="8461" width="7.7109375" style="1599" bestFit="1" customWidth="1"/>
    <col min="8462" max="8462" width="7" style="1599" bestFit="1" customWidth="1"/>
    <col min="8463" max="8463" width="5.5703125" style="1599" customWidth="1"/>
    <col min="8464" max="8703" width="11.42578125" style="1599"/>
    <col min="8704" max="8704" width="0.5703125" style="1599" customWidth="1"/>
    <col min="8705" max="8705" width="13.7109375" style="1599" customWidth="1"/>
    <col min="8706" max="8706" width="8.42578125" style="1599" customWidth="1"/>
    <col min="8707" max="8707" width="9.28515625" style="1599" bestFit="1" customWidth="1"/>
    <col min="8708" max="8709" width="7.7109375" style="1599" bestFit="1" customWidth="1"/>
    <col min="8710" max="8710" width="8.42578125" style="1599" customWidth="1"/>
    <col min="8711" max="8711" width="9.28515625" style="1599" bestFit="1" customWidth="1"/>
    <col min="8712" max="8712" width="6.28515625" style="1599" customWidth="1"/>
    <col min="8713" max="8713" width="7.7109375" style="1599" bestFit="1" customWidth="1"/>
    <col min="8714" max="8714" width="7.85546875" style="1599" bestFit="1" customWidth="1"/>
    <col min="8715" max="8716" width="6.28515625" style="1599" customWidth="1"/>
    <col min="8717" max="8717" width="7.7109375" style="1599" bestFit="1" customWidth="1"/>
    <col min="8718" max="8718" width="7" style="1599" bestFit="1" customWidth="1"/>
    <col min="8719" max="8719" width="5.5703125" style="1599" customWidth="1"/>
    <col min="8720" max="8959" width="11.42578125" style="1599"/>
    <col min="8960" max="8960" width="0.5703125" style="1599" customWidth="1"/>
    <col min="8961" max="8961" width="13.7109375" style="1599" customWidth="1"/>
    <col min="8962" max="8962" width="8.42578125" style="1599" customWidth="1"/>
    <col min="8963" max="8963" width="9.28515625" style="1599" bestFit="1" customWidth="1"/>
    <col min="8964" max="8965" width="7.7109375" style="1599" bestFit="1" customWidth="1"/>
    <col min="8966" max="8966" width="8.42578125" style="1599" customWidth="1"/>
    <col min="8967" max="8967" width="9.28515625" style="1599" bestFit="1" customWidth="1"/>
    <col min="8968" max="8968" width="6.28515625" style="1599" customWidth="1"/>
    <col min="8969" max="8969" width="7.7109375" style="1599" bestFit="1" customWidth="1"/>
    <col min="8970" max="8970" width="7.85546875" style="1599" bestFit="1" customWidth="1"/>
    <col min="8971" max="8972" width="6.28515625" style="1599" customWidth="1"/>
    <col min="8973" max="8973" width="7.7109375" style="1599" bestFit="1" customWidth="1"/>
    <col min="8974" max="8974" width="7" style="1599" bestFit="1" customWidth="1"/>
    <col min="8975" max="8975" width="5.5703125" style="1599" customWidth="1"/>
    <col min="8976" max="9215" width="11.42578125" style="1599"/>
    <col min="9216" max="9216" width="0.5703125" style="1599" customWidth="1"/>
    <col min="9217" max="9217" width="13.7109375" style="1599" customWidth="1"/>
    <col min="9218" max="9218" width="8.42578125" style="1599" customWidth="1"/>
    <col min="9219" max="9219" width="9.28515625" style="1599" bestFit="1" customWidth="1"/>
    <col min="9220" max="9221" width="7.7109375" style="1599" bestFit="1" customWidth="1"/>
    <col min="9222" max="9222" width="8.42578125" style="1599" customWidth="1"/>
    <col min="9223" max="9223" width="9.28515625" style="1599" bestFit="1" customWidth="1"/>
    <col min="9224" max="9224" width="6.28515625" style="1599" customWidth="1"/>
    <col min="9225" max="9225" width="7.7109375" style="1599" bestFit="1" customWidth="1"/>
    <col min="9226" max="9226" width="7.85546875" style="1599" bestFit="1" customWidth="1"/>
    <col min="9227" max="9228" width="6.28515625" style="1599" customWidth="1"/>
    <col min="9229" max="9229" width="7.7109375" style="1599" bestFit="1" customWidth="1"/>
    <col min="9230" max="9230" width="7" style="1599" bestFit="1" customWidth="1"/>
    <col min="9231" max="9231" width="5.5703125" style="1599" customWidth="1"/>
    <col min="9232" max="9471" width="11.42578125" style="1599"/>
    <col min="9472" max="9472" width="0.5703125" style="1599" customWidth="1"/>
    <col min="9473" max="9473" width="13.7109375" style="1599" customWidth="1"/>
    <col min="9474" max="9474" width="8.42578125" style="1599" customWidth="1"/>
    <col min="9475" max="9475" width="9.28515625" style="1599" bestFit="1" customWidth="1"/>
    <col min="9476" max="9477" width="7.7109375" style="1599" bestFit="1" customWidth="1"/>
    <col min="9478" max="9478" width="8.42578125" style="1599" customWidth="1"/>
    <col min="9479" max="9479" width="9.28515625" style="1599" bestFit="1" customWidth="1"/>
    <col min="9480" max="9480" width="6.28515625" style="1599" customWidth="1"/>
    <col min="9481" max="9481" width="7.7109375" style="1599" bestFit="1" customWidth="1"/>
    <col min="9482" max="9482" width="7.85546875" style="1599" bestFit="1" customWidth="1"/>
    <col min="9483" max="9484" width="6.28515625" style="1599" customWidth="1"/>
    <col min="9485" max="9485" width="7.7109375" style="1599" bestFit="1" customWidth="1"/>
    <col min="9486" max="9486" width="7" style="1599" bestFit="1" customWidth="1"/>
    <col min="9487" max="9487" width="5.5703125" style="1599" customWidth="1"/>
    <col min="9488" max="9727" width="11.42578125" style="1599"/>
    <col min="9728" max="9728" width="0.5703125" style="1599" customWidth="1"/>
    <col min="9729" max="9729" width="13.7109375" style="1599" customWidth="1"/>
    <col min="9730" max="9730" width="8.42578125" style="1599" customWidth="1"/>
    <col min="9731" max="9731" width="9.28515625" style="1599" bestFit="1" customWidth="1"/>
    <col min="9732" max="9733" width="7.7109375" style="1599" bestFit="1" customWidth="1"/>
    <col min="9734" max="9734" width="8.42578125" style="1599" customWidth="1"/>
    <col min="9735" max="9735" width="9.28515625" style="1599" bestFit="1" customWidth="1"/>
    <col min="9736" max="9736" width="6.28515625" style="1599" customWidth="1"/>
    <col min="9737" max="9737" width="7.7109375" style="1599" bestFit="1" customWidth="1"/>
    <col min="9738" max="9738" width="7.85546875" style="1599" bestFit="1" customWidth="1"/>
    <col min="9739" max="9740" width="6.28515625" style="1599" customWidth="1"/>
    <col min="9741" max="9741" width="7.7109375" style="1599" bestFit="1" customWidth="1"/>
    <col min="9742" max="9742" width="7" style="1599" bestFit="1" customWidth="1"/>
    <col min="9743" max="9743" width="5.5703125" style="1599" customWidth="1"/>
    <col min="9744" max="9983" width="11.42578125" style="1599"/>
    <col min="9984" max="9984" width="0.5703125" style="1599" customWidth="1"/>
    <col min="9985" max="9985" width="13.7109375" style="1599" customWidth="1"/>
    <col min="9986" max="9986" width="8.42578125" style="1599" customWidth="1"/>
    <col min="9987" max="9987" width="9.28515625" style="1599" bestFit="1" customWidth="1"/>
    <col min="9988" max="9989" width="7.7109375" style="1599" bestFit="1" customWidth="1"/>
    <col min="9990" max="9990" width="8.42578125" style="1599" customWidth="1"/>
    <col min="9991" max="9991" width="9.28515625" style="1599" bestFit="1" customWidth="1"/>
    <col min="9992" max="9992" width="6.28515625" style="1599" customWidth="1"/>
    <col min="9993" max="9993" width="7.7109375" style="1599" bestFit="1" customWidth="1"/>
    <col min="9994" max="9994" width="7.85546875" style="1599" bestFit="1" customWidth="1"/>
    <col min="9995" max="9996" width="6.28515625" style="1599" customWidth="1"/>
    <col min="9997" max="9997" width="7.7109375" style="1599" bestFit="1" customWidth="1"/>
    <col min="9998" max="9998" width="7" style="1599" bestFit="1" customWidth="1"/>
    <col min="9999" max="9999" width="5.5703125" style="1599" customWidth="1"/>
    <col min="10000" max="10239" width="11.42578125" style="1599"/>
    <col min="10240" max="10240" width="0.5703125" style="1599" customWidth="1"/>
    <col min="10241" max="10241" width="13.7109375" style="1599" customWidth="1"/>
    <col min="10242" max="10242" width="8.42578125" style="1599" customWidth="1"/>
    <col min="10243" max="10243" width="9.28515625" style="1599" bestFit="1" customWidth="1"/>
    <col min="10244" max="10245" width="7.7109375" style="1599" bestFit="1" customWidth="1"/>
    <col min="10246" max="10246" width="8.42578125" style="1599" customWidth="1"/>
    <col min="10247" max="10247" width="9.28515625" style="1599" bestFit="1" customWidth="1"/>
    <col min="10248" max="10248" width="6.28515625" style="1599" customWidth="1"/>
    <col min="10249" max="10249" width="7.7109375" style="1599" bestFit="1" customWidth="1"/>
    <col min="10250" max="10250" width="7.85546875" style="1599" bestFit="1" customWidth="1"/>
    <col min="10251" max="10252" width="6.28515625" style="1599" customWidth="1"/>
    <col min="10253" max="10253" width="7.7109375" style="1599" bestFit="1" customWidth="1"/>
    <col min="10254" max="10254" width="7" style="1599" bestFit="1" customWidth="1"/>
    <col min="10255" max="10255" width="5.5703125" style="1599" customWidth="1"/>
    <col min="10256" max="10495" width="11.42578125" style="1599"/>
    <col min="10496" max="10496" width="0.5703125" style="1599" customWidth="1"/>
    <col min="10497" max="10497" width="13.7109375" style="1599" customWidth="1"/>
    <col min="10498" max="10498" width="8.42578125" style="1599" customWidth="1"/>
    <col min="10499" max="10499" width="9.28515625" style="1599" bestFit="1" customWidth="1"/>
    <col min="10500" max="10501" width="7.7109375" style="1599" bestFit="1" customWidth="1"/>
    <col min="10502" max="10502" width="8.42578125" style="1599" customWidth="1"/>
    <col min="10503" max="10503" width="9.28515625" style="1599" bestFit="1" customWidth="1"/>
    <col min="10504" max="10504" width="6.28515625" style="1599" customWidth="1"/>
    <col min="10505" max="10505" width="7.7109375" style="1599" bestFit="1" customWidth="1"/>
    <col min="10506" max="10506" width="7.85546875" style="1599" bestFit="1" customWidth="1"/>
    <col min="10507" max="10508" width="6.28515625" style="1599" customWidth="1"/>
    <col min="10509" max="10509" width="7.7109375" style="1599" bestFit="1" customWidth="1"/>
    <col min="10510" max="10510" width="7" style="1599" bestFit="1" customWidth="1"/>
    <col min="10511" max="10511" width="5.5703125" style="1599" customWidth="1"/>
    <col min="10512" max="10751" width="11.42578125" style="1599"/>
    <col min="10752" max="10752" width="0.5703125" style="1599" customWidth="1"/>
    <col min="10753" max="10753" width="13.7109375" style="1599" customWidth="1"/>
    <col min="10754" max="10754" width="8.42578125" style="1599" customWidth="1"/>
    <col min="10755" max="10755" width="9.28515625" style="1599" bestFit="1" customWidth="1"/>
    <col min="10756" max="10757" width="7.7109375" style="1599" bestFit="1" customWidth="1"/>
    <col min="10758" max="10758" width="8.42578125" style="1599" customWidth="1"/>
    <col min="10759" max="10759" width="9.28515625" style="1599" bestFit="1" customWidth="1"/>
    <col min="10760" max="10760" width="6.28515625" style="1599" customWidth="1"/>
    <col min="10761" max="10761" width="7.7109375" style="1599" bestFit="1" customWidth="1"/>
    <col min="10762" max="10762" width="7.85546875" style="1599" bestFit="1" customWidth="1"/>
    <col min="10763" max="10764" width="6.28515625" style="1599" customWidth="1"/>
    <col min="10765" max="10765" width="7.7109375" style="1599" bestFit="1" customWidth="1"/>
    <col min="10766" max="10766" width="7" style="1599" bestFit="1" customWidth="1"/>
    <col min="10767" max="10767" width="5.5703125" style="1599" customWidth="1"/>
    <col min="10768" max="11007" width="11.42578125" style="1599"/>
    <col min="11008" max="11008" width="0.5703125" style="1599" customWidth="1"/>
    <col min="11009" max="11009" width="13.7109375" style="1599" customWidth="1"/>
    <col min="11010" max="11010" width="8.42578125" style="1599" customWidth="1"/>
    <col min="11011" max="11011" width="9.28515625" style="1599" bestFit="1" customWidth="1"/>
    <col min="11012" max="11013" width="7.7109375" style="1599" bestFit="1" customWidth="1"/>
    <col min="11014" max="11014" width="8.42578125" style="1599" customWidth="1"/>
    <col min="11015" max="11015" width="9.28515625" style="1599" bestFit="1" customWidth="1"/>
    <col min="11016" max="11016" width="6.28515625" style="1599" customWidth="1"/>
    <col min="11017" max="11017" width="7.7109375" style="1599" bestFit="1" customWidth="1"/>
    <col min="11018" max="11018" width="7.85546875" style="1599" bestFit="1" customWidth="1"/>
    <col min="11019" max="11020" width="6.28515625" style="1599" customWidth="1"/>
    <col min="11021" max="11021" width="7.7109375" style="1599" bestFit="1" customWidth="1"/>
    <col min="11022" max="11022" width="7" style="1599" bestFit="1" customWidth="1"/>
    <col min="11023" max="11023" width="5.5703125" style="1599" customWidth="1"/>
    <col min="11024" max="11263" width="11.42578125" style="1599"/>
    <col min="11264" max="11264" width="0.5703125" style="1599" customWidth="1"/>
    <col min="11265" max="11265" width="13.7109375" style="1599" customWidth="1"/>
    <col min="11266" max="11266" width="8.42578125" style="1599" customWidth="1"/>
    <col min="11267" max="11267" width="9.28515625" style="1599" bestFit="1" customWidth="1"/>
    <col min="11268" max="11269" width="7.7109375" style="1599" bestFit="1" customWidth="1"/>
    <col min="11270" max="11270" width="8.42578125" style="1599" customWidth="1"/>
    <col min="11271" max="11271" width="9.28515625" style="1599" bestFit="1" customWidth="1"/>
    <col min="11272" max="11272" width="6.28515625" style="1599" customWidth="1"/>
    <col min="11273" max="11273" width="7.7109375" style="1599" bestFit="1" customWidth="1"/>
    <col min="11274" max="11274" width="7.85546875" style="1599" bestFit="1" customWidth="1"/>
    <col min="11275" max="11276" width="6.28515625" style="1599" customWidth="1"/>
    <col min="11277" max="11277" width="7.7109375" style="1599" bestFit="1" customWidth="1"/>
    <col min="11278" max="11278" width="7" style="1599" bestFit="1" customWidth="1"/>
    <col min="11279" max="11279" width="5.5703125" style="1599" customWidth="1"/>
    <col min="11280" max="11519" width="11.42578125" style="1599"/>
    <col min="11520" max="11520" width="0.5703125" style="1599" customWidth="1"/>
    <col min="11521" max="11521" width="13.7109375" style="1599" customWidth="1"/>
    <col min="11522" max="11522" width="8.42578125" style="1599" customWidth="1"/>
    <col min="11523" max="11523" width="9.28515625" style="1599" bestFit="1" customWidth="1"/>
    <col min="11524" max="11525" width="7.7109375" style="1599" bestFit="1" customWidth="1"/>
    <col min="11526" max="11526" width="8.42578125" style="1599" customWidth="1"/>
    <col min="11527" max="11527" width="9.28515625" style="1599" bestFit="1" customWidth="1"/>
    <col min="11528" max="11528" width="6.28515625" style="1599" customWidth="1"/>
    <col min="11529" max="11529" width="7.7109375" style="1599" bestFit="1" customWidth="1"/>
    <col min="11530" max="11530" width="7.85546875" style="1599" bestFit="1" customWidth="1"/>
    <col min="11531" max="11532" width="6.28515625" style="1599" customWidth="1"/>
    <col min="11533" max="11533" width="7.7109375" style="1599" bestFit="1" customWidth="1"/>
    <col min="11534" max="11534" width="7" style="1599" bestFit="1" customWidth="1"/>
    <col min="11535" max="11535" width="5.5703125" style="1599" customWidth="1"/>
    <col min="11536" max="11775" width="11.42578125" style="1599"/>
    <col min="11776" max="11776" width="0.5703125" style="1599" customWidth="1"/>
    <col min="11777" max="11777" width="13.7109375" style="1599" customWidth="1"/>
    <col min="11778" max="11778" width="8.42578125" style="1599" customWidth="1"/>
    <col min="11779" max="11779" width="9.28515625" style="1599" bestFit="1" customWidth="1"/>
    <col min="11780" max="11781" width="7.7109375" style="1599" bestFit="1" customWidth="1"/>
    <col min="11782" max="11782" width="8.42578125" style="1599" customWidth="1"/>
    <col min="11783" max="11783" width="9.28515625" style="1599" bestFit="1" customWidth="1"/>
    <col min="11784" max="11784" width="6.28515625" style="1599" customWidth="1"/>
    <col min="11785" max="11785" width="7.7109375" style="1599" bestFit="1" customWidth="1"/>
    <col min="11786" max="11786" width="7.85546875" style="1599" bestFit="1" customWidth="1"/>
    <col min="11787" max="11788" width="6.28515625" style="1599" customWidth="1"/>
    <col min="11789" max="11789" width="7.7109375" style="1599" bestFit="1" customWidth="1"/>
    <col min="11790" max="11790" width="7" style="1599" bestFit="1" customWidth="1"/>
    <col min="11791" max="11791" width="5.5703125" style="1599" customWidth="1"/>
    <col min="11792" max="12031" width="11.42578125" style="1599"/>
    <col min="12032" max="12032" width="0.5703125" style="1599" customWidth="1"/>
    <col min="12033" max="12033" width="13.7109375" style="1599" customWidth="1"/>
    <col min="12034" max="12034" width="8.42578125" style="1599" customWidth="1"/>
    <col min="12035" max="12035" width="9.28515625" style="1599" bestFit="1" customWidth="1"/>
    <col min="12036" max="12037" width="7.7109375" style="1599" bestFit="1" customWidth="1"/>
    <col min="12038" max="12038" width="8.42578125" style="1599" customWidth="1"/>
    <col min="12039" max="12039" width="9.28515625" style="1599" bestFit="1" customWidth="1"/>
    <col min="12040" max="12040" width="6.28515625" style="1599" customWidth="1"/>
    <col min="12041" max="12041" width="7.7109375" style="1599" bestFit="1" customWidth="1"/>
    <col min="12042" max="12042" width="7.85546875" style="1599" bestFit="1" customWidth="1"/>
    <col min="12043" max="12044" width="6.28515625" style="1599" customWidth="1"/>
    <col min="12045" max="12045" width="7.7109375" style="1599" bestFit="1" customWidth="1"/>
    <col min="12046" max="12046" width="7" style="1599" bestFit="1" customWidth="1"/>
    <col min="12047" max="12047" width="5.5703125" style="1599" customWidth="1"/>
    <col min="12048" max="12287" width="11.42578125" style="1599"/>
    <col min="12288" max="12288" width="0.5703125" style="1599" customWidth="1"/>
    <col min="12289" max="12289" width="13.7109375" style="1599" customWidth="1"/>
    <col min="12290" max="12290" width="8.42578125" style="1599" customWidth="1"/>
    <col min="12291" max="12291" width="9.28515625" style="1599" bestFit="1" customWidth="1"/>
    <col min="12292" max="12293" width="7.7109375" style="1599" bestFit="1" customWidth="1"/>
    <col min="12294" max="12294" width="8.42578125" style="1599" customWidth="1"/>
    <col min="12295" max="12295" width="9.28515625" style="1599" bestFit="1" customWidth="1"/>
    <col min="12296" max="12296" width="6.28515625" style="1599" customWidth="1"/>
    <col min="12297" max="12297" width="7.7109375" style="1599" bestFit="1" customWidth="1"/>
    <col min="12298" max="12298" width="7.85546875" style="1599" bestFit="1" customWidth="1"/>
    <col min="12299" max="12300" width="6.28515625" style="1599" customWidth="1"/>
    <col min="12301" max="12301" width="7.7109375" style="1599" bestFit="1" customWidth="1"/>
    <col min="12302" max="12302" width="7" style="1599" bestFit="1" customWidth="1"/>
    <col min="12303" max="12303" width="5.5703125" style="1599" customWidth="1"/>
    <col min="12304" max="12543" width="11.42578125" style="1599"/>
    <col min="12544" max="12544" width="0.5703125" style="1599" customWidth="1"/>
    <col min="12545" max="12545" width="13.7109375" style="1599" customWidth="1"/>
    <col min="12546" max="12546" width="8.42578125" style="1599" customWidth="1"/>
    <col min="12547" max="12547" width="9.28515625" style="1599" bestFit="1" customWidth="1"/>
    <col min="12548" max="12549" width="7.7109375" style="1599" bestFit="1" customWidth="1"/>
    <col min="12550" max="12550" width="8.42578125" style="1599" customWidth="1"/>
    <col min="12551" max="12551" width="9.28515625" style="1599" bestFit="1" customWidth="1"/>
    <col min="12552" max="12552" width="6.28515625" style="1599" customWidth="1"/>
    <col min="12553" max="12553" width="7.7109375" style="1599" bestFit="1" customWidth="1"/>
    <col min="12554" max="12554" width="7.85546875" style="1599" bestFit="1" customWidth="1"/>
    <col min="12555" max="12556" width="6.28515625" style="1599" customWidth="1"/>
    <col min="12557" max="12557" width="7.7109375" style="1599" bestFit="1" customWidth="1"/>
    <col min="12558" max="12558" width="7" style="1599" bestFit="1" customWidth="1"/>
    <col min="12559" max="12559" width="5.5703125" style="1599" customWidth="1"/>
    <col min="12560" max="12799" width="11.42578125" style="1599"/>
    <col min="12800" max="12800" width="0.5703125" style="1599" customWidth="1"/>
    <col min="12801" max="12801" width="13.7109375" style="1599" customWidth="1"/>
    <col min="12802" max="12802" width="8.42578125" style="1599" customWidth="1"/>
    <col min="12803" max="12803" width="9.28515625" style="1599" bestFit="1" customWidth="1"/>
    <col min="12804" max="12805" width="7.7109375" style="1599" bestFit="1" customWidth="1"/>
    <col min="12806" max="12806" width="8.42578125" style="1599" customWidth="1"/>
    <col min="12807" max="12807" width="9.28515625" style="1599" bestFit="1" customWidth="1"/>
    <col min="12808" max="12808" width="6.28515625" style="1599" customWidth="1"/>
    <col min="12809" max="12809" width="7.7109375" style="1599" bestFit="1" customWidth="1"/>
    <col min="12810" max="12810" width="7.85546875" style="1599" bestFit="1" customWidth="1"/>
    <col min="12811" max="12812" width="6.28515625" style="1599" customWidth="1"/>
    <col min="12813" max="12813" width="7.7109375" style="1599" bestFit="1" customWidth="1"/>
    <col min="12814" max="12814" width="7" style="1599" bestFit="1" customWidth="1"/>
    <col min="12815" max="12815" width="5.5703125" style="1599" customWidth="1"/>
    <col min="12816" max="13055" width="11.42578125" style="1599"/>
    <col min="13056" max="13056" width="0.5703125" style="1599" customWidth="1"/>
    <col min="13057" max="13057" width="13.7109375" style="1599" customWidth="1"/>
    <col min="13058" max="13058" width="8.42578125" style="1599" customWidth="1"/>
    <col min="13059" max="13059" width="9.28515625" style="1599" bestFit="1" customWidth="1"/>
    <col min="13060" max="13061" width="7.7109375" style="1599" bestFit="1" customWidth="1"/>
    <col min="13062" max="13062" width="8.42578125" style="1599" customWidth="1"/>
    <col min="13063" max="13063" width="9.28515625" style="1599" bestFit="1" customWidth="1"/>
    <col min="13064" max="13064" width="6.28515625" style="1599" customWidth="1"/>
    <col min="13065" max="13065" width="7.7109375" style="1599" bestFit="1" customWidth="1"/>
    <col min="13066" max="13066" width="7.85546875" style="1599" bestFit="1" customWidth="1"/>
    <col min="13067" max="13068" width="6.28515625" style="1599" customWidth="1"/>
    <col min="13069" max="13069" width="7.7109375" style="1599" bestFit="1" customWidth="1"/>
    <col min="13070" max="13070" width="7" style="1599" bestFit="1" customWidth="1"/>
    <col min="13071" max="13071" width="5.5703125" style="1599" customWidth="1"/>
    <col min="13072" max="13311" width="11.42578125" style="1599"/>
    <col min="13312" max="13312" width="0.5703125" style="1599" customWidth="1"/>
    <col min="13313" max="13313" width="13.7109375" style="1599" customWidth="1"/>
    <col min="13314" max="13314" width="8.42578125" style="1599" customWidth="1"/>
    <col min="13315" max="13315" width="9.28515625" style="1599" bestFit="1" customWidth="1"/>
    <col min="13316" max="13317" width="7.7109375" style="1599" bestFit="1" customWidth="1"/>
    <col min="13318" max="13318" width="8.42578125" style="1599" customWidth="1"/>
    <col min="13319" max="13319" width="9.28515625" style="1599" bestFit="1" customWidth="1"/>
    <col min="13320" max="13320" width="6.28515625" style="1599" customWidth="1"/>
    <col min="13321" max="13321" width="7.7109375" style="1599" bestFit="1" customWidth="1"/>
    <col min="13322" max="13322" width="7.85546875" style="1599" bestFit="1" customWidth="1"/>
    <col min="13323" max="13324" width="6.28515625" style="1599" customWidth="1"/>
    <col min="13325" max="13325" width="7.7109375" style="1599" bestFit="1" customWidth="1"/>
    <col min="13326" max="13326" width="7" style="1599" bestFit="1" customWidth="1"/>
    <col min="13327" max="13327" width="5.5703125" style="1599" customWidth="1"/>
    <col min="13328" max="13567" width="11.42578125" style="1599"/>
    <col min="13568" max="13568" width="0.5703125" style="1599" customWidth="1"/>
    <col min="13569" max="13569" width="13.7109375" style="1599" customWidth="1"/>
    <col min="13570" max="13570" width="8.42578125" style="1599" customWidth="1"/>
    <col min="13571" max="13571" width="9.28515625" style="1599" bestFit="1" customWidth="1"/>
    <col min="13572" max="13573" width="7.7109375" style="1599" bestFit="1" customWidth="1"/>
    <col min="13574" max="13574" width="8.42578125" style="1599" customWidth="1"/>
    <col min="13575" max="13575" width="9.28515625" style="1599" bestFit="1" customWidth="1"/>
    <col min="13576" max="13576" width="6.28515625" style="1599" customWidth="1"/>
    <col min="13577" max="13577" width="7.7109375" style="1599" bestFit="1" customWidth="1"/>
    <col min="13578" max="13578" width="7.85546875" style="1599" bestFit="1" customWidth="1"/>
    <col min="13579" max="13580" width="6.28515625" style="1599" customWidth="1"/>
    <col min="13581" max="13581" width="7.7109375" style="1599" bestFit="1" customWidth="1"/>
    <col min="13582" max="13582" width="7" style="1599" bestFit="1" customWidth="1"/>
    <col min="13583" max="13583" width="5.5703125" style="1599" customWidth="1"/>
    <col min="13584" max="13823" width="11.42578125" style="1599"/>
    <col min="13824" max="13824" width="0.5703125" style="1599" customWidth="1"/>
    <col min="13825" max="13825" width="13.7109375" style="1599" customWidth="1"/>
    <col min="13826" max="13826" width="8.42578125" style="1599" customWidth="1"/>
    <col min="13827" max="13827" width="9.28515625" style="1599" bestFit="1" customWidth="1"/>
    <col min="13828" max="13829" width="7.7109375" style="1599" bestFit="1" customWidth="1"/>
    <col min="13830" max="13830" width="8.42578125" style="1599" customWidth="1"/>
    <col min="13831" max="13831" width="9.28515625" style="1599" bestFit="1" customWidth="1"/>
    <col min="13832" max="13832" width="6.28515625" style="1599" customWidth="1"/>
    <col min="13833" max="13833" width="7.7109375" style="1599" bestFit="1" customWidth="1"/>
    <col min="13834" max="13834" width="7.85546875" style="1599" bestFit="1" customWidth="1"/>
    <col min="13835" max="13836" width="6.28515625" style="1599" customWidth="1"/>
    <col min="13837" max="13837" width="7.7109375" style="1599" bestFit="1" customWidth="1"/>
    <col min="13838" max="13838" width="7" style="1599" bestFit="1" customWidth="1"/>
    <col min="13839" max="13839" width="5.5703125" style="1599" customWidth="1"/>
    <col min="13840" max="14079" width="11.42578125" style="1599"/>
    <col min="14080" max="14080" width="0.5703125" style="1599" customWidth="1"/>
    <col min="14081" max="14081" width="13.7109375" style="1599" customWidth="1"/>
    <col min="14082" max="14082" width="8.42578125" style="1599" customWidth="1"/>
    <col min="14083" max="14083" width="9.28515625" style="1599" bestFit="1" customWidth="1"/>
    <col min="14084" max="14085" width="7.7109375" style="1599" bestFit="1" customWidth="1"/>
    <col min="14086" max="14086" width="8.42578125" style="1599" customWidth="1"/>
    <col min="14087" max="14087" width="9.28515625" style="1599" bestFit="1" customWidth="1"/>
    <col min="14088" max="14088" width="6.28515625" style="1599" customWidth="1"/>
    <col min="14089" max="14089" width="7.7109375" style="1599" bestFit="1" customWidth="1"/>
    <col min="14090" max="14090" width="7.85546875" style="1599" bestFit="1" customWidth="1"/>
    <col min="14091" max="14092" width="6.28515625" style="1599" customWidth="1"/>
    <col min="14093" max="14093" width="7.7109375" style="1599" bestFit="1" customWidth="1"/>
    <col min="14094" max="14094" width="7" style="1599" bestFit="1" customWidth="1"/>
    <col min="14095" max="14095" width="5.5703125" style="1599" customWidth="1"/>
    <col min="14096" max="14335" width="11.42578125" style="1599"/>
    <col min="14336" max="14336" width="0.5703125" style="1599" customWidth="1"/>
    <col min="14337" max="14337" width="13.7109375" style="1599" customWidth="1"/>
    <col min="14338" max="14338" width="8.42578125" style="1599" customWidth="1"/>
    <col min="14339" max="14339" width="9.28515625" style="1599" bestFit="1" customWidth="1"/>
    <col min="14340" max="14341" width="7.7109375" style="1599" bestFit="1" customWidth="1"/>
    <col min="14342" max="14342" width="8.42578125" style="1599" customWidth="1"/>
    <col min="14343" max="14343" width="9.28515625" style="1599" bestFit="1" customWidth="1"/>
    <col min="14344" max="14344" width="6.28515625" style="1599" customWidth="1"/>
    <col min="14345" max="14345" width="7.7109375" style="1599" bestFit="1" customWidth="1"/>
    <col min="14346" max="14346" width="7.85546875" style="1599" bestFit="1" customWidth="1"/>
    <col min="14347" max="14348" width="6.28515625" style="1599" customWidth="1"/>
    <col min="14349" max="14349" width="7.7109375" style="1599" bestFit="1" customWidth="1"/>
    <col min="14350" max="14350" width="7" style="1599" bestFit="1" customWidth="1"/>
    <col min="14351" max="14351" width="5.5703125" style="1599" customWidth="1"/>
    <col min="14352" max="14591" width="11.42578125" style="1599"/>
    <col min="14592" max="14592" width="0.5703125" style="1599" customWidth="1"/>
    <col min="14593" max="14593" width="13.7109375" style="1599" customWidth="1"/>
    <col min="14594" max="14594" width="8.42578125" style="1599" customWidth="1"/>
    <col min="14595" max="14595" width="9.28515625" style="1599" bestFit="1" customWidth="1"/>
    <col min="14596" max="14597" width="7.7109375" style="1599" bestFit="1" customWidth="1"/>
    <col min="14598" max="14598" width="8.42578125" style="1599" customWidth="1"/>
    <col min="14599" max="14599" width="9.28515625" style="1599" bestFit="1" customWidth="1"/>
    <col min="14600" max="14600" width="6.28515625" style="1599" customWidth="1"/>
    <col min="14601" max="14601" width="7.7109375" style="1599" bestFit="1" customWidth="1"/>
    <col min="14602" max="14602" width="7.85546875" style="1599" bestFit="1" customWidth="1"/>
    <col min="14603" max="14604" width="6.28515625" style="1599" customWidth="1"/>
    <col min="14605" max="14605" width="7.7109375" style="1599" bestFit="1" customWidth="1"/>
    <col min="14606" max="14606" width="7" style="1599" bestFit="1" customWidth="1"/>
    <col min="14607" max="14607" width="5.5703125" style="1599" customWidth="1"/>
    <col min="14608" max="14847" width="11.42578125" style="1599"/>
    <col min="14848" max="14848" width="0.5703125" style="1599" customWidth="1"/>
    <col min="14849" max="14849" width="13.7109375" style="1599" customWidth="1"/>
    <col min="14850" max="14850" width="8.42578125" style="1599" customWidth="1"/>
    <col min="14851" max="14851" width="9.28515625" style="1599" bestFit="1" customWidth="1"/>
    <col min="14852" max="14853" width="7.7109375" style="1599" bestFit="1" customWidth="1"/>
    <col min="14854" max="14854" width="8.42578125" style="1599" customWidth="1"/>
    <col min="14855" max="14855" width="9.28515625" style="1599" bestFit="1" customWidth="1"/>
    <col min="14856" max="14856" width="6.28515625" style="1599" customWidth="1"/>
    <col min="14857" max="14857" width="7.7109375" style="1599" bestFit="1" customWidth="1"/>
    <col min="14858" max="14858" width="7.85546875" style="1599" bestFit="1" customWidth="1"/>
    <col min="14859" max="14860" width="6.28515625" style="1599" customWidth="1"/>
    <col min="14861" max="14861" width="7.7109375" style="1599" bestFit="1" customWidth="1"/>
    <col min="14862" max="14862" width="7" style="1599" bestFit="1" customWidth="1"/>
    <col min="14863" max="14863" width="5.5703125" style="1599" customWidth="1"/>
    <col min="14864" max="15103" width="11.42578125" style="1599"/>
    <col min="15104" max="15104" width="0.5703125" style="1599" customWidth="1"/>
    <col min="15105" max="15105" width="13.7109375" style="1599" customWidth="1"/>
    <col min="15106" max="15106" width="8.42578125" style="1599" customWidth="1"/>
    <col min="15107" max="15107" width="9.28515625" style="1599" bestFit="1" customWidth="1"/>
    <col min="15108" max="15109" width="7.7109375" style="1599" bestFit="1" customWidth="1"/>
    <col min="15110" max="15110" width="8.42578125" style="1599" customWidth="1"/>
    <col min="15111" max="15111" width="9.28515625" style="1599" bestFit="1" customWidth="1"/>
    <col min="15112" max="15112" width="6.28515625" style="1599" customWidth="1"/>
    <col min="15113" max="15113" width="7.7109375" style="1599" bestFit="1" customWidth="1"/>
    <col min="15114" max="15114" width="7.85546875" style="1599" bestFit="1" customWidth="1"/>
    <col min="15115" max="15116" width="6.28515625" style="1599" customWidth="1"/>
    <col min="15117" max="15117" width="7.7109375" style="1599" bestFit="1" customWidth="1"/>
    <col min="15118" max="15118" width="7" style="1599" bestFit="1" customWidth="1"/>
    <col min="15119" max="15119" width="5.5703125" style="1599" customWidth="1"/>
    <col min="15120" max="15359" width="11.42578125" style="1599"/>
    <col min="15360" max="15360" width="0.5703125" style="1599" customWidth="1"/>
    <col min="15361" max="15361" width="13.7109375" style="1599" customWidth="1"/>
    <col min="15362" max="15362" width="8.42578125" style="1599" customWidth="1"/>
    <col min="15363" max="15363" width="9.28515625" style="1599" bestFit="1" customWidth="1"/>
    <col min="15364" max="15365" width="7.7109375" style="1599" bestFit="1" customWidth="1"/>
    <col min="15366" max="15366" width="8.42578125" style="1599" customWidth="1"/>
    <col min="15367" max="15367" width="9.28515625" style="1599" bestFit="1" customWidth="1"/>
    <col min="15368" max="15368" width="6.28515625" style="1599" customWidth="1"/>
    <col min="15369" max="15369" width="7.7109375" style="1599" bestFit="1" customWidth="1"/>
    <col min="15370" max="15370" width="7.85546875" style="1599" bestFit="1" customWidth="1"/>
    <col min="15371" max="15372" width="6.28515625" style="1599" customWidth="1"/>
    <col min="15373" max="15373" width="7.7109375" style="1599" bestFit="1" customWidth="1"/>
    <col min="15374" max="15374" width="7" style="1599" bestFit="1" customWidth="1"/>
    <col min="15375" max="15375" width="5.5703125" style="1599" customWidth="1"/>
    <col min="15376" max="15615" width="11.42578125" style="1599"/>
    <col min="15616" max="15616" width="0.5703125" style="1599" customWidth="1"/>
    <col min="15617" max="15617" width="13.7109375" style="1599" customWidth="1"/>
    <col min="15618" max="15618" width="8.42578125" style="1599" customWidth="1"/>
    <col min="15619" max="15619" width="9.28515625" style="1599" bestFit="1" customWidth="1"/>
    <col min="15620" max="15621" width="7.7109375" style="1599" bestFit="1" customWidth="1"/>
    <col min="15622" max="15622" width="8.42578125" style="1599" customWidth="1"/>
    <col min="15623" max="15623" width="9.28515625" style="1599" bestFit="1" customWidth="1"/>
    <col min="15624" max="15624" width="6.28515625" style="1599" customWidth="1"/>
    <col min="15625" max="15625" width="7.7109375" style="1599" bestFit="1" customWidth="1"/>
    <col min="15626" max="15626" width="7.85546875" style="1599" bestFit="1" customWidth="1"/>
    <col min="15627" max="15628" width="6.28515625" style="1599" customWidth="1"/>
    <col min="15629" max="15629" width="7.7109375" style="1599" bestFit="1" customWidth="1"/>
    <col min="15630" max="15630" width="7" style="1599" bestFit="1" customWidth="1"/>
    <col min="15631" max="15631" width="5.5703125" style="1599" customWidth="1"/>
    <col min="15632" max="15871" width="11.42578125" style="1599"/>
    <col min="15872" max="15872" width="0.5703125" style="1599" customWidth="1"/>
    <col min="15873" max="15873" width="13.7109375" style="1599" customWidth="1"/>
    <col min="15874" max="15874" width="8.42578125" style="1599" customWidth="1"/>
    <col min="15875" max="15875" width="9.28515625" style="1599" bestFit="1" customWidth="1"/>
    <col min="15876" max="15877" width="7.7109375" style="1599" bestFit="1" customWidth="1"/>
    <col min="15878" max="15878" width="8.42578125" style="1599" customWidth="1"/>
    <col min="15879" max="15879" width="9.28515625" style="1599" bestFit="1" customWidth="1"/>
    <col min="15880" max="15880" width="6.28515625" style="1599" customWidth="1"/>
    <col min="15881" max="15881" width="7.7109375" style="1599" bestFit="1" customWidth="1"/>
    <col min="15882" max="15882" width="7.85546875" style="1599" bestFit="1" customWidth="1"/>
    <col min="15883" max="15884" width="6.28515625" style="1599" customWidth="1"/>
    <col min="15885" max="15885" width="7.7109375" style="1599" bestFit="1" customWidth="1"/>
    <col min="15886" max="15886" width="7" style="1599" bestFit="1" customWidth="1"/>
    <col min="15887" max="15887" width="5.5703125" style="1599" customWidth="1"/>
    <col min="15888" max="16127" width="11.42578125" style="1599"/>
    <col min="16128" max="16128" width="0.5703125" style="1599" customWidth="1"/>
    <col min="16129" max="16129" width="13.7109375" style="1599" customWidth="1"/>
    <col min="16130" max="16130" width="8.42578125" style="1599" customWidth="1"/>
    <col min="16131" max="16131" width="9.28515625" style="1599" bestFit="1" customWidth="1"/>
    <col min="16132" max="16133" width="7.7109375" style="1599" bestFit="1" customWidth="1"/>
    <col min="16134" max="16134" width="8.42578125" style="1599" customWidth="1"/>
    <col min="16135" max="16135" width="9.28515625" style="1599" bestFit="1" customWidth="1"/>
    <col min="16136" max="16136" width="6.28515625" style="1599" customWidth="1"/>
    <col min="16137" max="16137" width="7.7109375" style="1599" bestFit="1" customWidth="1"/>
    <col min="16138" max="16138" width="7.85546875" style="1599" bestFit="1" customWidth="1"/>
    <col min="16139" max="16140" width="6.28515625" style="1599" customWidth="1"/>
    <col min="16141" max="16141" width="7.7109375" style="1599" bestFit="1" customWidth="1"/>
    <col min="16142" max="16142" width="7" style="1599" bestFit="1" customWidth="1"/>
    <col min="16143" max="16143" width="5.5703125" style="1599" customWidth="1"/>
    <col min="16144" max="16384" width="11.42578125" style="1599"/>
  </cols>
  <sheetData>
    <row r="1" spans="1:52" s="1599" customFormat="1" ht="16.5">
      <c r="A1" s="1595" t="s">
        <v>1366</v>
      </c>
      <c r="B1" s="1596"/>
      <c r="C1" s="1596"/>
      <c r="D1" s="1596"/>
      <c r="E1" s="1596"/>
      <c r="F1" s="1597"/>
      <c r="G1" s="1597"/>
      <c r="H1" s="1597"/>
      <c r="I1" s="1597"/>
      <c r="J1" s="1597"/>
      <c r="K1" s="1597"/>
      <c r="L1" s="1597"/>
      <c r="M1" s="1597"/>
      <c r="N1" s="1597"/>
      <c r="O1" s="1597"/>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598"/>
      <c r="AW1" s="1598"/>
      <c r="AX1" s="1598"/>
      <c r="AY1" s="1598"/>
      <c r="AZ1" s="1598"/>
    </row>
    <row r="2" spans="1:52" s="1602" customFormat="1" ht="11.25" customHeight="1">
      <c r="A2" s="1600" t="s">
        <v>1367</v>
      </c>
      <c r="B2" s="1596"/>
      <c r="C2" s="1596"/>
      <c r="D2" s="1596"/>
      <c r="E2" s="1596"/>
      <c r="F2" s="1597"/>
      <c r="G2" s="1597"/>
      <c r="H2" s="1597"/>
      <c r="I2" s="1597"/>
      <c r="J2" s="1597"/>
      <c r="K2" s="1597"/>
      <c r="L2" s="1597"/>
      <c r="M2" s="1597"/>
      <c r="N2" s="1597"/>
      <c r="O2" s="1597"/>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c r="AY2" s="1601"/>
      <c r="AZ2" s="1601"/>
    </row>
    <row r="3" spans="1:52" s="1599" customFormat="1" ht="17.25" customHeight="1">
      <c r="A3" s="1600" t="s">
        <v>1368</v>
      </c>
      <c r="B3" s="1596"/>
      <c r="C3" s="1596"/>
      <c r="D3" s="1596"/>
      <c r="E3" s="1596"/>
      <c r="F3" s="1597"/>
      <c r="G3" s="1597"/>
      <c r="H3" s="1597"/>
      <c r="I3" s="1597"/>
      <c r="J3" s="1597"/>
      <c r="K3" s="1597"/>
      <c r="L3" s="1597"/>
      <c r="M3" s="1597"/>
      <c r="N3" s="1597"/>
      <c r="O3" s="1597"/>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c r="AW3" s="1598"/>
      <c r="AX3" s="1598"/>
      <c r="AY3" s="1598"/>
      <c r="AZ3" s="1598"/>
    </row>
    <row r="4" spans="1:52" s="1599" customFormat="1" ht="22.5" customHeight="1">
      <c r="A4" s="1603" t="s">
        <v>227</v>
      </c>
      <c r="B4" s="1604" t="s">
        <v>1369</v>
      </c>
      <c r="C4" s="1605"/>
      <c r="D4" s="1606" t="s">
        <v>1370</v>
      </c>
      <c r="E4" s="1607"/>
      <c r="F4" s="1608" t="s">
        <v>1371</v>
      </c>
      <c r="G4" s="1608"/>
      <c r="H4" s="1609"/>
      <c r="I4" s="1608" t="s">
        <v>1369</v>
      </c>
      <c r="J4" s="1610"/>
      <c r="K4" s="1608" t="s">
        <v>1370</v>
      </c>
      <c r="L4" s="1610"/>
      <c r="M4" s="1608" t="s">
        <v>1371</v>
      </c>
      <c r="N4" s="1608"/>
      <c r="O4" s="1611"/>
      <c r="P4" s="1612"/>
      <c r="Q4" s="1598"/>
      <c r="R4" s="1613"/>
      <c r="S4" s="1598"/>
      <c r="T4" s="1598"/>
      <c r="U4" s="1598"/>
      <c r="V4" s="1598"/>
      <c r="W4" s="1598"/>
      <c r="X4" s="1598"/>
      <c r="Y4" s="1598"/>
      <c r="Z4" s="1598"/>
      <c r="AA4" s="1598"/>
      <c r="AB4" s="1598"/>
      <c r="AC4" s="1598"/>
      <c r="AD4" s="1598"/>
      <c r="AE4" s="1598"/>
      <c r="AF4" s="1598"/>
      <c r="AG4" s="1598"/>
      <c r="AH4" s="1598"/>
      <c r="AI4" s="1598"/>
      <c r="AJ4" s="1598"/>
      <c r="AK4" s="1598"/>
      <c r="AL4" s="1598"/>
      <c r="AM4" s="1598"/>
      <c r="AN4" s="1598"/>
      <c r="AO4" s="1598"/>
      <c r="AP4" s="1598"/>
      <c r="AQ4" s="1598"/>
      <c r="AR4" s="1598"/>
      <c r="AS4" s="1598"/>
      <c r="AT4" s="1598"/>
      <c r="AU4" s="1598"/>
      <c r="AV4" s="1598"/>
      <c r="AW4" s="1598"/>
      <c r="AX4" s="1598"/>
      <c r="AY4" s="1598"/>
      <c r="AZ4" s="1598"/>
    </row>
    <row r="5" spans="1:52" s="1599" customFormat="1" ht="28.5" customHeight="1">
      <c r="A5" s="1614"/>
      <c r="B5" s="1615">
        <v>2022</v>
      </c>
      <c r="C5" s="1615">
        <v>2023</v>
      </c>
      <c r="D5" s="1615">
        <v>2022</v>
      </c>
      <c r="E5" s="1615">
        <v>2023</v>
      </c>
      <c r="F5" s="1615">
        <v>2022</v>
      </c>
      <c r="G5" s="1615">
        <v>2023</v>
      </c>
      <c r="H5" s="1616" t="s">
        <v>1372</v>
      </c>
      <c r="I5" s="1615">
        <v>2022</v>
      </c>
      <c r="J5" s="1615">
        <v>2023</v>
      </c>
      <c r="K5" s="1615">
        <v>2022</v>
      </c>
      <c r="L5" s="1615">
        <v>2023</v>
      </c>
      <c r="M5" s="1615">
        <v>2022</v>
      </c>
      <c r="N5" s="1615">
        <v>2023</v>
      </c>
      <c r="O5" s="1617" t="s">
        <v>1372</v>
      </c>
      <c r="P5" s="1612"/>
      <c r="Q5" s="1598"/>
      <c r="R5" s="1598"/>
      <c r="S5" s="1598"/>
      <c r="T5" s="1598"/>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c r="AT5" s="1598"/>
      <c r="AU5" s="1598"/>
      <c r="AV5" s="1598"/>
      <c r="AW5" s="1598"/>
      <c r="AX5" s="1598"/>
      <c r="AY5" s="1598"/>
      <c r="AZ5" s="1598"/>
    </row>
    <row r="6" spans="1:52" s="1599" customFormat="1" ht="12" customHeight="1">
      <c r="A6" s="1618"/>
      <c r="B6" s="1619" t="s">
        <v>1373</v>
      </c>
      <c r="C6" s="1620"/>
      <c r="D6" s="1620"/>
      <c r="E6" s="1621"/>
      <c r="F6" s="1622"/>
      <c r="G6" s="1621"/>
      <c r="H6" s="1623"/>
      <c r="I6" s="1619" t="s">
        <v>1374</v>
      </c>
      <c r="J6" s="1621"/>
      <c r="K6" s="1621"/>
      <c r="L6" s="1621"/>
      <c r="M6" s="1622"/>
      <c r="N6" s="1621"/>
      <c r="O6" s="1624"/>
      <c r="P6" s="1612"/>
      <c r="Q6" s="1598"/>
      <c r="R6" s="1598"/>
      <c r="S6" s="1598"/>
      <c r="T6" s="1598"/>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c r="AT6" s="1598"/>
      <c r="AU6" s="1598"/>
      <c r="AV6" s="1598"/>
      <c r="AW6" s="1598"/>
      <c r="AX6" s="1598"/>
      <c r="AY6" s="1598"/>
      <c r="AZ6" s="1598"/>
    </row>
    <row r="7" spans="1:52" s="1599" customFormat="1" ht="7.5" customHeight="1">
      <c r="A7" s="1625">
        <v>35065</v>
      </c>
      <c r="B7" s="1626">
        <v>85179</v>
      </c>
      <c r="C7" s="1626">
        <v>88463</v>
      </c>
      <c r="D7" s="1626">
        <v>796</v>
      </c>
      <c r="E7" s="1626">
        <v>756</v>
      </c>
      <c r="F7" s="1626">
        <v>85975</v>
      </c>
      <c r="G7" s="1626">
        <v>89219</v>
      </c>
      <c r="H7" s="1627">
        <v>3.7731898807793041</v>
      </c>
      <c r="I7" s="1626">
        <v>2044</v>
      </c>
      <c r="J7" s="1626">
        <v>2330</v>
      </c>
      <c r="K7" s="1626">
        <v>91</v>
      </c>
      <c r="L7" s="1626">
        <v>93</v>
      </c>
      <c r="M7" s="1626">
        <v>2135</v>
      </c>
      <c r="N7" s="1626">
        <v>2423</v>
      </c>
      <c r="O7" s="1627">
        <v>13.489461358313815</v>
      </c>
      <c r="P7" s="1612"/>
      <c r="Q7" s="1598"/>
      <c r="R7" s="1598"/>
      <c r="S7" s="1598"/>
      <c r="T7" s="1598"/>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c r="AT7" s="1598"/>
      <c r="AU7" s="1598"/>
      <c r="AV7" s="1598"/>
      <c r="AW7" s="1598"/>
      <c r="AX7" s="1598"/>
      <c r="AY7" s="1598"/>
      <c r="AZ7" s="1598"/>
    </row>
    <row r="8" spans="1:52" s="1599" customFormat="1" ht="8.1" customHeight="1">
      <c r="A8" s="1625">
        <v>35096</v>
      </c>
      <c r="B8" s="1626">
        <v>83533</v>
      </c>
      <c r="C8" s="1626">
        <v>75604</v>
      </c>
      <c r="D8" s="1626">
        <v>818</v>
      </c>
      <c r="E8" s="1626">
        <v>773</v>
      </c>
      <c r="F8" s="1626">
        <v>84351</v>
      </c>
      <c r="G8" s="1626">
        <v>76377</v>
      </c>
      <c r="H8" s="1627">
        <v>-9.4533556211544578</v>
      </c>
      <c r="I8" s="1626">
        <v>2032</v>
      </c>
      <c r="J8" s="1626">
        <v>2233</v>
      </c>
      <c r="K8" s="1626">
        <v>88</v>
      </c>
      <c r="L8" s="1626">
        <v>88</v>
      </c>
      <c r="M8" s="1626">
        <v>2120</v>
      </c>
      <c r="N8" s="1626">
        <v>2321</v>
      </c>
      <c r="O8" s="1627">
        <v>9.4811320754716988</v>
      </c>
      <c r="P8" s="1612"/>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c r="AT8" s="1598"/>
      <c r="AU8" s="1598"/>
      <c r="AV8" s="1598"/>
      <c r="AW8" s="1598"/>
      <c r="AX8" s="1598"/>
      <c r="AY8" s="1598"/>
      <c r="AZ8" s="1598"/>
    </row>
    <row r="9" spans="1:52" s="1599" customFormat="1" ht="8.1" customHeight="1">
      <c r="A9" s="1625">
        <v>35125</v>
      </c>
      <c r="B9" s="1626">
        <v>97667</v>
      </c>
      <c r="C9" s="1626">
        <v>105410</v>
      </c>
      <c r="D9" s="1626">
        <v>839</v>
      </c>
      <c r="E9" s="1626">
        <v>835</v>
      </c>
      <c r="F9" s="1626">
        <v>98506</v>
      </c>
      <c r="G9" s="1626">
        <v>106245</v>
      </c>
      <c r="H9" s="1627">
        <v>7.8563742310113094</v>
      </c>
      <c r="I9" s="1626">
        <v>2823</v>
      </c>
      <c r="J9" s="1626">
        <v>3069</v>
      </c>
      <c r="K9" s="1626">
        <v>104</v>
      </c>
      <c r="L9" s="1626">
        <v>119</v>
      </c>
      <c r="M9" s="1626">
        <v>2927</v>
      </c>
      <c r="N9" s="1626">
        <v>3188</v>
      </c>
      <c r="O9" s="1627">
        <v>8.9169798428424976</v>
      </c>
      <c r="P9" s="1612"/>
      <c r="Q9" s="1598"/>
      <c r="R9" s="1598"/>
      <c r="S9" s="1598"/>
      <c r="T9" s="1598"/>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c r="AT9" s="1598"/>
      <c r="AU9" s="1598"/>
      <c r="AV9" s="1598"/>
      <c r="AW9" s="1598"/>
      <c r="AX9" s="1598"/>
      <c r="AY9" s="1598"/>
      <c r="AZ9" s="1598"/>
    </row>
    <row r="10" spans="1:52" s="1599" customFormat="1" ht="8.1" customHeight="1">
      <c r="A10" s="1625">
        <v>35156</v>
      </c>
      <c r="B10" s="1626">
        <v>83285</v>
      </c>
      <c r="C10" s="1626">
        <v>81631</v>
      </c>
      <c r="D10" s="1626">
        <v>593</v>
      </c>
      <c r="E10" s="1626">
        <v>548</v>
      </c>
      <c r="F10" s="1626">
        <v>83878</v>
      </c>
      <c r="G10" s="1626">
        <v>82179</v>
      </c>
      <c r="H10" s="1627">
        <v>-2.0255609337370917</v>
      </c>
      <c r="I10" s="1626">
        <v>2267</v>
      </c>
      <c r="J10" s="1626">
        <v>2157</v>
      </c>
      <c r="K10" s="1626">
        <v>84</v>
      </c>
      <c r="L10" s="1626">
        <v>69</v>
      </c>
      <c r="M10" s="1626">
        <v>2351</v>
      </c>
      <c r="N10" s="1626">
        <v>2226</v>
      </c>
      <c r="O10" s="1627">
        <v>-5.3168864313058233</v>
      </c>
      <c r="P10" s="1612"/>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c r="AT10" s="1598"/>
      <c r="AU10" s="1598"/>
      <c r="AV10" s="1598"/>
      <c r="AW10" s="1598"/>
      <c r="AX10" s="1598"/>
      <c r="AY10" s="1598"/>
      <c r="AZ10" s="1598"/>
    </row>
    <row r="11" spans="1:52" s="1599" customFormat="1" ht="8.1" customHeight="1">
      <c r="A11" s="1625">
        <v>35186</v>
      </c>
      <c r="B11" s="1626">
        <v>96443</v>
      </c>
      <c r="C11" s="1626">
        <v>96677</v>
      </c>
      <c r="D11" s="1626">
        <v>406</v>
      </c>
      <c r="E11" s="1626">
        <v>377</v>
      </c>
      <c r="F11" s="1626">
        <v>96849</v>
      </c>
      <c r="G11" s="1626">
        <v>97054</v>
      </c>
      <c r="H11" s="1627">
        <v>0.21166971264545698</v>
      </c>
      <c r="I11" s="1626">
        <v>2173</v>
      </c>
      <c r="J11" s="1626">
        <v>2834</v>
      </c>
      <c r="K11" s="1626">
        <v>67</v>
      </c>
      <c r="L11" s="1626">
        <v>47</v>
      </c>
      <c r="M11" s="1626">
        <v>2240</v>
      </c>
      <c r="N11" s="1626">
        <v>2881</v>
      </c>
      <c r="O11" s="1627">
        <v>28.616071428571431</v>
      </c>
      <c r="P11" s="1612"/>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c r="AT11" s="1598"/>
      <c r="AU11" s="1598"/>
      <c r="AV11" s="1598"/>
      <c r="AW11" s="1598"/>
      <c r="AX11" s="1598"/>
      <c r="AY11" s="1598"/>
      <c r="AZ11" s="1598"/>
    </row>
    <row r="12" spans="1:52" s="1598" customFormat="1" ht="8.1" customHeight="1">
      <c r="A12" s="1625">
        <v>35217</v>
      </c>
      <c r="B12" s="1626">
        <v>88768</v>
      </c>
      <c r="C12" s="1626">
        <v>92957</v>
      </c>
      <c r="D12" s="1626">
        <v>264</v>
      </c>
      <c r="E12" s="1626">
        <v>304</v>
      </c>
      <c r="F12" s="1626">
        <v>89032</v>
      </c>
      <c r="G12" s="1626">
        <v>93261</v>
      </c>
      <c r="H12" s="1627">
        <v>4.7499775361667718</v>
      </c>
      <c r="I12" s="1626">
        <v>1833</v>
      </c>
      <c r="J12" s="1626">
        <v>2588</v>
      </c>
      <c r="K12" s="1626">
        <v>23</v>
      </c>
      <c r="L12" s="1626">
        <v>25</v>
      </c>
      <c r="M12" s="1626">
        <v>1856</v>
      </c>
      <c r="N12" s="1626">
        <v>2613</v>
      </c>
      <c r="O12" s="1627">
        <v>40.786637931034477</v>
      </c>
      <c r="P12" s="1612"/>
    </row>
    <row r="13" spans="1:52" s="1598" customFormat="1" ht="8.1" customHeight="1">
      <c r="A13" s="1625">
        <v>35247</v>
      </c>
      <c r="B13" s="1626">
        <v>83009</v>
      </c>
      <c r="C13" s="1626">
        <v>81327</v>
      </c>
      <c r="D13" s="1626">
        <v>230</v>
      </c>
      <c r="E13" s="1626">
        <v>273</v>
      </c>
      <c r="F13" s="1626">
        <v>83239</v>
      </c>
      <c r="G13" s="1626">
        <v>81600</v>
      </c>
      <c r="H13" s="1627">
        <v>-1.9690289407609418</v>
      </c>
      <c r="I13" s="1626">
        <v>1901</v>
      </c>
      <c r="J13" s="1626">
        <v>2052</v>
      </c>
      <c r="K13" s="1626">
        <v>17</v>
      </c>
      <c r="L13" s="1626">
        <v>18</v>
      </c>
      <c r="M13" s="1626">
        <v>1918</v>
      </c>
      <c r="N13" s="1626">
        <v>2070</v>
      </c>
      <c r="O13" s="1627">
        <v>7.9249217935349225</v>
      </c>
      <c r="P13" s="1612"/>
    </row>
    <row r="14" spans="1:52" s="1598" customFormat="1" ht="8.1" customHeight="1">
      <c r="A14" s="1625">
        <v>35278</v>
      </c>
      <c r="B14" s="1626">
        <v>89337</v>
      </c>
      <c r="C14" s="1626">
        <v>92627</v>
      </c>
      <c r="D14" s="1626">
        <v>207</v>
      </c>
      <c r="E14" s="1626">
        <v>168</v>
      </c>
      <c r="F14" s="1626">
        <v>89544</v>
      </c>
      <c r="G14" s="1626">
        <v>92795</v>
      </c>
      <c r="H14" s="1627">
        <v>3.6306173501295502</v>
      </c>
      <c r="I14" s="1626">
        <v>2042</v>
      </c>
      <c r="J14" s="1626">
        <v>2300</v>
      </c>
      <c r="K14" s="1626">
        <v>27</v>
      </c>
      <c r="L14" s="1626">
        <v>15</v>
      </c>
      <c r="M14" s="1626">
        <v>2069</v>
      </c>
      <c r="N14" s="1626">
        <v>2315</v>
      </c>
      <c r="O14" s="1627">
        <v>11.88980183663606</v>
      </c>
      <c r="P14" s="1612"/>
    </row>
    <row r="15" spans="1:52" s="1598" customFormat="1" ht="8.1" customHeight="1">
      <c r="A15" s="1625">
        <v>35309</v>
      </c>
      <c r="B15" s="1626">
        <v>100036</v>
      </c>
      <c r="C15" s="1626">
        <v>91791</v>
      </c>
      <c r="D15" s="1626">
        <v>348</v>
      </c>
      <c r="E15" s="1626">
        <v>238</v>
      </c>
      <c r="F15" s="1626">
        <v>100384</v>
      </c>
      <c r="G15" s="1626">
        <v>92029</v>
      </c>
      <c r="H15" s="1627">
        <v>-8.3230395282116625</v>
      </c>
      <c r="I15" s="1626">
        <v>3024</v>
      </c>
      <c r="J15" s="1626">
        <v>2703</v>
      </c>
      <c r="K15" s="1626">
        <v>41</v>
      </c>
      <c r="L15" s="1626">
        <v>39</v>
      </c>
      <c r="M15" s="1626">
        <v>3065</v>
      </c>
      <c r="N15" s="1626">
        <v>2742</v>
      </c>
      <c r="O15" s="1627">
        <v>-10.538336052202279</v>
      </c>
      <c r="P15" s="1612"/>
    </row>
    <row r="16" spans="1:52" s="1598" customFormat="1" ht="8.1" customHeight="1">
      <c r="A16" s="1625">
        <v>35339</v>
      </c>
      <c r="B16" s="1626">
        <v>97917</v>
      </c>
      <c r="C16" s="1626">
        <v>97101</v>
      </c>
      <c r="D16" s="1626">
        <v>699</v>
      </c>
      <c r="E16" s="1626">
        <v>633</v>
      </c>
      <c r="F16" s="1626">
        <v>98616</v>
      </c>
      <c r="G16" s="1626">
        <v>97734</v>
      </c>
      <c r="H16" s="1627">
        <v>-0.89437819420783438</v>
      </c>
      <c r="I16" s="1626">
        <v>3309</v>
      </c>
      <c r="J16" s="1626">
        <v>3442</v>
      </c>
      <c r="K16" s="1626">
        <v>92</v>
      </c>
      <c r="L16" s="1626">
        <v>56</v>
      </c>
      <c r="M16" s="1626">
        <v>3401</v>
      </c>
      <c r="N16" s="1626">
        <v>3498</v>
      </c>
      <c r="O16" s="1627">
        <v>2.8521023228462283</v>
      </c>
      <c r="P16" s="1612"/>
    </row>
    <row r="17" spans="1:16" s="1598" customFormat="1" ht="8.1" customHeight="1">
      <c r="A17" s="1625">
        <v>35370</v>
      </c>
      <c r="B17" s="1626">
        <v>115366</v>
      </c>
      <c r="C17" s="1626">
        <v>114229</v>
      </c>
      <c r="D17" s="1626">
        <v>1340</v>
      </c>
      <c r="E17" s="1626">
        <v>467</v>
      </c>
      <c r="F17" s="1626">
        <v>116706</v>
      </c>
      <c r="G17" s="1626">
        <v>114696</v>
      </c>
      <c r="H17" s="1627">
        <v>-1.7222764896406395</v>
      </c>
      <c r="I17" s="1626">
        <v>3972</v>
      </c>
      <c r="J17" s="1626">
        <v>4614</v>
      </c>
      <c r="K17" s="1626">
        <v>163</v>
      </c>
      <c r="L17" s="1626">
        <v>156</v>
      </c>
      <c r="M17" s="1626">
        <v>4135</v>
      </c>
      <c r="N17" s="1626">
        <v>4770</v>
      </c>
      <c r="O17" s="1627">
        <v>15.356711003627566</v>
      </c>
      <c r="P17" s="1612"/>
    </row>
    <row r="18" spans="1:16" s="1598" customFormat="1" ht="7.5" customHeight="1">
      <c r="A18" s="1625">
        <v>35400</v>
      </c>
      <c r="B18" s="1626">
        <v>97427</v>
      </c>
      <c r="C18" s="1628"/>
      <c r="D18" s="1626">
        <v>1027</v>
      </c>
      <c r="E18" s="1628"/>
      <c r="F18" s="1626">
        <v>98454</v>
      </c>
      <c r="H18" s="1629"/>
      <c r="I18" s="1626">
        <v>2571</v>
      </c>
      <c r="K18" s="1626">
        <v>131</v>
      </c>
      <c r="M18" s="1626">
        <v>2702</v>
      </c>
      <c r="O18" s="1627"/>
      <c r="P18" s="1612"/>
    </row>
    <row r="19" spans="1:16" s="1598" customFormat="1" ht="12.75" customHeight="1">
      <c r="A19" s="1630" t="s">
        <v>1375</v>
      </c>
      <c r="B19" s="1631">
        <v>1020540</v>
      </c>
      <c r="C19" s="1631">
        <v>1017817</v>
      </c>
      <c r="D19" s="1631">
        <v>6540</v>
      </c>
      <c r="E19" s="1631">
        <v>5372</v>
      </c>
      <c r="F19" s="1631">
        <v>1027080</v>
      </c>
      <c r="G19" s="1631">
        <v>1023189</v>
      </c>
      <c r="H19" s="1627">
        <v>-0.37884098609650696</v>
      </c>
      <c r="I19" s="1631">
        <v>27420</v>
      </c>
      <c r="J19" s="1631">
        <v>30322</v>
      </c>
      <c r="K19" s="1631">
        <v>797</v>
      </c>
      <c r="L19" s="1631">
        <v>725</v>
      </c>
      <c r="M19" s="1631">
        <v>28217</v>
      </c>
      <c r="N19" s="1631">
        <v>31047</v>
      </c>
      <c r="O19" s="1632">
        <v>10.029414891731925</v>
      </c>
      <c r="P19" s="1612"/>
    </row>
    <row r="20" spans="1:16" s="1598" customFormat="1" ht="12" customHeight="1">
      <c r="A20" s="1633"/>
      <c r="B20" s="1619" t="s">
        <v>1376</v>
      </c>
      <c r="C20" s="1619"/>
      <c r="D20" s="1619"/>
      <c r="E20" s="1621"/>
      <c r="F20" s="1621"/>
      <c r="G20" s="1634"/>
      <c r="H20" s="1635"/>
      <c r="I20" s="1634" t="s">
        <v>1377</v>
      </c>
      <c r="J20" s="1636"/>
      <c r="K20" s="1636"/>
      <c r="L20" s="1636"/>
      <c r="M20" s="1636"/>
      <c r="N20" s="1636"/>
      <c r="O20" s="1637"/>
      <c r="P20" s="1612"/>
    </row>
    <row r="21" spans="1:16" s="1598" customFormat="1" ht="8.1" customHeight="1">
      <c r="A21" s="1625">
        <v>35065</v>
      </c>
      <c r="B21" s="1626">
        <v>82591</v>
      </c>
      <c r="C21" s="1626">
        <v>87126</v>
      </c>
      <c r="D21" s="1626">
        <v>413</v>
      </c>
      <c r="E21" s="1626">
        <v>376</v>
      </c>
      <c r="F21" s="1626">
        <v>83004</v>
      </c>
      <c r="G21" s="1626">
        <v>87502</v>
      </c>
      <c r="H21" s="1627">
        <v>5.4190159510385083</v>
      </c>
      <c r="I21" s="1626">
        <v>41775</v>
      </c>
      <c r="J21" s="1626">
        <v>43081</v>
      </c>
      <c r="K21" s="1626">
        <v>893</v>
      </c>
      <c r="L21" s="1626">
        <v>902</v>
      </c>
      <c r="M21" s="1626">
        <v>42668</v>
      </c>
      <c r="N21" s="1626">
        <v>43983</v>
      </c>
      <c r="O21" s="1627">
        <v>3.0819349395331486</v>
      </c>
      <c r="P21" s="1612"/>
    </row>
    <row r="22" spans="1:16" s="1598" customFormat="1" ht="8.1" customHeight="1">
      <c r="A22" s="1625">
        <v>35096</v>
      </c>
      <c r="B22" s="1626">
        <v>81452</v>
      </c>
      <c r="C22" s="1626">
        <v>76428</v>
      </c>
      <c r="D22" s="1626">
        <v>425</v>
      </c>
      <c r="E22" s="1626">
        <v>315</v>
      </c>
      <c r="F22" s="1626">
        <v>81877</v>
      </c>
      <c r="G22" s="1626">
        <v>76743</v>
      </c>
      <c r="H22" s="1627">
        <v>-6.2703811815283945</v>
      </c>
      <c r="I22" s="1626">
        <v>42998</v>
      </c>
      <c r="J22" s="1626">
        <v>39876</v>
      </c>
      <c r="K22" s="1626">
        <v>897</v>
      </c>
      <c r="L22" s="1626">
        <v>883</v>
      </c>
      <c r="M22" s="1626">
        <v>43895</v>
      </c>
      <c r="N22" s="1626">
        <v>40759</v>
      </c>
      <c r="O22" s="1627">
        <v>-7.14432167672856</v>
      </c>
      <c r="P22" s="1612"/>
    </row>
    <row r="23" spans="1:16" s="1598" customFormat="1" ht="8.1" customHeight="1">
      <c r="A23" s="1625">
        <v>35125</v>
      </c>
      <c r="B23" s="1626">
        <v>90919</v>
      </c>
      <c r="C23" s="1626">
        <v>95677</v>
      </c>
      <c r="D23" s="1626">
        <v>445</v>
      </c>
      <c r="E23" s="1626">
        <v>382</v>
      </c>
      <c r="F23" s="1626">
        <v>91364</v>
      </c>
      <c r="G23" s="1626">
        <v>96059</v>
      </c>
      <c r="H23" s="1627">
        <v>5.1387855172715824</v>
      </c>
      <c r="I23" s="1626">
        <v>50483</v>
      </c>
      <c r="J23" s="1626">
        <v>52791</v>
      </c>
      <c r="K23" s="1626">
        <v>937</v>
      </c>
      <c r="L23" s="1626">
        <v>968</v>
      </c>
      <c r="M23" s="1626">
        <v>51420</v>
      </c>
      <c r="N23" s="1626">
        <v>53759</v>
      </c>
      <c r="O23" s="1627">
        <v>4.54881369117075</v>
      </c>
      <c r="P23" s="1612"/>
    </row>
    <row r="24" spans="1:16" s="1598" customFormat="1" ht="8.1" customHeight="1">
      <c r="A24" s="1625">
        <v>35156</v>
      </c>
      <c r="B24" s="1626">
        <v>78567</v>
      </c>
      <c r="C24" s="1626">
        <v>70293</v>
      </c>
      <c r="D24" s="1626">
        <v>378</v>
      </c>
      <c r="E24" s="1626">
        <v>297</v>
      </c>
      <c r="F24" s="1626">
        <v>78945</v>
      </c>
      <c r="G24" s="1626">
        <v>70590</v>
      </c>
      <c r="H24" s="1627">
        <v>-10.583317499524991</v>
      </c>
      <c r="I24" s="1626">
        <v>44614</v>
      </c>
      <c r="J24" s="1626">
        <v>37739</v>
      </c>
      <c r="K24" s="1626">
        <v>671</v>
      </c>
      <c r="L24" s="1626">
        <v>573</v>
      </c>
      <c r="M24" s="1626">
        <v>45285</v>
      </c>
      <c r="N24" s="1626">
        <v>38312</v>
      </c>
      <c r="O24" s="1627">
        <v>-15.398034669316552</v>
      </c>
      <c r="P24" s="1612"/>
    </row>
    <row r="25" spans="1:16" s="1598" customFormat="1" ht="8.1" customHeight="1">
      <c r="A25" s="1625">
        <v>35186</v>
      </c>
      <c r="B25" s="1626">
        <v>73490</v>
      </c>
      <c r="C25" s="1626">
        <v>70989</v>
      </c>
      <c r="D25" s="1626">
        <v>225</v>
      </c>
      <c r="E25" s="1626">
        <v>211</v>
      </c>
      <c r="F25" s="1626">
        <v>73715</v>
      </c>
      <c r="G25" s="1626">
        <v>71200</v>
      </c>
      <c r="H25" s="1627">
        <v>-3.4117886454588575</v>
      </c>
      <c r="I25" s="1626">
        <v>45764</v>
      </c>
      <c r="J25" s="1626">
        <v>44225</v>
      </c>
      <c r="K25" s="1626">
        <v>426</v>
      </c>
      <c r="L25" s="1626">
        <v>380</v>
      </c>
      <c r="M25" s="1626">
        <v>46190</v>
      </c>
      <c r="N25" s="1626">
        <v>44605</v>
      </c>
      <c r="O25" s="1627">
        <v>-3.4314786750378912</v>
      </c>
      <c r="P25" s="1612"/>
    </row>
    <row r="26" spans="1:16" s="1598" customFormat="1" ht="8.1" customHeight="1">
      <c r="A26" s="1625">
        <v>35217</v>
      </c>
      <c r="B26" s="1626">
        <v>68636</v>
      </c>
      <c r="C26" s="1626">
        <v>74541</v>
      </c>
      <c r="D26" s="1626">
        <v>179</v>
      </c>
      <c r="E26" s="1626">
        <v>199</v>
      </c>
      <c r="F26" s="1626">
        <v>68815</v>
      </c>
      <c r="G26" s="1626">
        <v>74740</v>
      </c>
      <c r="H26" s="1627">
        <v>8.6100414153890803</v>
      </c>
      <c r="I26" s="1626">
        <v>37570</v>
      </c>
      <c r="J26" s="1626">
        <v>42040</v>
      </c>
      <c r="K26" s="1626">
        <v>279</v>
      </c>
      <c r="L26" s="1626">
        <v>315</v>
      </c>
      <c r="M26" s="1626">
        <v>37849</v>
      </c>
      <c r="N26" s="1626">
        <v>42355</v>
      </c>
      <c r="O26" s="1627">
        <v>11.905202251050229</v>
      </c>
      <c r="P26" s="1612"/>
    </row>
    <row r="27" spans="1:16" s="1598" customFormat="1" ht="8.1" customHeight="1">
      <c r="A27" s="1625">
        <v>35247</v>
      </c>
      <c r="B27" s="1626">
        <v>73795</v>
      </c>
      <c r="C27" s="1626">
        <v>76082</v>
      </c>
      <c r="D27" s="1626">
        <v>132</v>
      </c>
      <c r="E27" s="1626">
        <v>127</v>
      </c>
      <c r="F27" s="1626">
        <v>73927</v>
      </c>
      <c r="G27" s="1626">
        <v>76209</v>
      </c>
      <c r="H27" s="1627">
        <v>3.0868288987785153</v>
      </c>
      <c r="I27" s="1626">
        <v>37771</v>
      </c>
      <c r="J27" s="1626">
        <v>38521</v>
      </c>
      <c r="K27" s="1626">
        <v>197</v>
      </c>
      <c r="L27" s="1626">
        <v>170</v>
      </c>
      <c r="M27" s="1626">
        <v>37968</v>
      </c>
      <c r="N27" s="1626">
        <v>38691</v>
      </c>
      <c r="O27" s="1627">
        <v>1.9042351453855799</v>
      </c>
      <c r="P27" s="1612"/>
    </row>
    <row r="28" spans="1:16" s="1598" customFormat="1" ht="8.1" customHeight="1">
      <c r="A28" s="1625">
        <v>35278</v>
      </c>
      <c r="B28" s="1626">
        <v>89829</v>
      </c>
      <c r="C28" s="1626">
        <v>84230</v>
      </c>
      <c r="D28" s="1626">
        <v>134</v>
      </c>
      <c r="E28" s="1626">
        <v>142</v>
      </c>
      <c r="F28" s="1626">
        <v>89963</v>
      </c>
      <c r="G28" s="1626">
        <v>84372</v>
      </c>
      <c r="H28" s="1627">
        <v>-6.2147771861765344</v>
      </c>
      <c r="I28" s="1626">
        <v>41558</v>
      </c>
      <c r="J28" s="1626">
        <v>38582</v>
      </c>
      <c r="K28" s="1626">
        <v>211</v>
      </c>
      <c r="L28" s="1626">
        <v>158</v>
      </c>
      <c r="M28" s="1626">
        <v>41769</v>
      </c>
      <c r="N28" s="1626">
        <v>38740</v>
      </c>
      <c r="O28" s="1627">
        <v>-7.251789604730785</v>
      </c>
      <c r="P28" s="1612"/>
    </row>
    <row r="29" spans="1:16" s="1598" customFormat="1" ht="8.1" customHeight="1">
      <c r="A29" s="1625">
        <v>35309</v>
      </c>
      <c r="B29" s="1626">
        <v>94096</v>
      </c>
      <c r="C29" s="1626">
        <v>90886</v>
      </c>
      <c r="D29" s="1626">
        <v>212</v>
      </c>
      <c r="E29" s="1626">
        <v>161</v>
      </c>
      <c r="F29" s="1626">
        <v>94308</v>
      </c>
      <c r="G29" s="1626">
        <v>91047</v>
      </c>
      <c r="H29" s="1627">
        <v>-3.4578190609492299</v>
      </c>
      <c r="I29" s="1626">
        <v>43059</v>
      </c>
      <c r="J29" s="1626">
        <v>42190</v>
      </c>
      <c r="K29" s="1626">
        <v>353</v>
      </c>
      <c r="L29" s="1626">
        <v>233</v>
      </c>
      <c r="M29" s="1626">
        <v>43412</v>
      </c>
      <c r="N29" s="1626">
        <v>42423</v>
      </c>
      <c r="O29" s="1627">
        <v>-2.278171934027462</v>
      </c>
      <c r="P29" s="1612"/>
    </row>
    <row r="30" spans="1:16" s="1598" customFormat="1" ht="8.1" customHeight="1">
      <c r="A30" s="1625">
        <v>35339</v>
      </c>
      <c r="B30" s="1626">
        <v>85147</v>
      </c>
      <c r="C30" s="1626">
        <v>96110</v>
      </c>
      <c r="D30" s="1626">
        <v>310</v>
      </c>
      <c r="E30" s="1626">
        <v>267</v>
      </c>
      <c r="F30" s="1626">
        <v>85457</v>
      </c>
      <c r="G30" s="1626">
        <v>96377</v>
      </c>
      <c r="H30" s="1627">
        <v>12.778356366359688</v>
      </c>
      <c r="I30" s="1626">
        <v>42310</v>
      </c>
      <c r="J30" s="1626">
        <v>47494</v>
      </c>
      <c r="K30" s="1626">
        <v>699</v>
      </c>
      <c r="L30" s="1626">
        <v>685</v>
      </c>
      <c r="M30" s="1626">
        <v>43009</v>
      </c>
      <c r="N30" s="1626">
        <v>48179</v>
      </c>
      <c r="O30" s="1627">
        <v>12.020739845148686</v>
      </c>
      <c r="P30" s="1612"/>
    </row>
    <row r="31" spans="1:16" s="1598" customFormat="1" ht="8.1" customHeight="1">
      <c r="A31" s="1625">
        <v>35370</v>
      </c>
      <c r="B31" s="1626">
        <v>102846</v>
      </c>
      <c r="C31" s="1626">
        <v>101227</v>
      </c>
      <c r="D31" s="1626">
        <v>548</v>
      </c>
      <c r="E31" s="1626">
        <v>561</v>
      </c>
      <c r="F31" s="1626">
        <v>103394</v>
      </c>
      <c r="G31" s="1626">
        <v>101788</v>
      </c>
      <c r="H31" s="1627">
        <v>-1.5532816217575518</v>
      </c>
      <c r="I31" s="1626">
        <v>56198</v>
      </c>
      <c r="J31" s="1626">
        <v>56493</v>
      </c>
      <c r="K31" s="1626">
        <v>1314</v>
      </c>
      <c r="L31" s="1626">
        <v>1241</v>
      </c>
      <c r="M31" s="1626">
        <v>57512</v>
      </c>
      <c r="N31" s="1626">
        <v>57734</v>
      </c>
      <c r="O31" s="1627">
        <v>0.38600639866461783</v>
      </c>
    </row>
    <row r="32" spans="1:16" s="1598" customFormat="1" ht="7.5" customHeight="1">
      <c r="A32" s="1625">
        <v>35400</v>
      </c>
      <c r="B32" s="1626">
        <v>86640</v>
      </c>
      <c r="C32" s="1628"/>
      <c r="D32" s="1626">
        <v>422</v>
      </c>
      <c r="E32" s="1628"/>
      <c r="F32" s="1626">
        <v>87062</v>
      </c>
      <c r="H32" s="1627"/>
      <c r="I32" s="1626">
        <v>40516</v>
      </c>
      <c r="K32" s="1626">
        <v>1051</v>
      </c>
      <c r="M32" s="1626">
        <v>41567</v>
      </c>
      <c r="O32" s="1627"/>
      <c r="P32" s="1612"/>
    </row>
    <row r="33" spans="1:52" s="1598" customFormat="1" ht="12.75" customHeight="1">
      <c r="A33" s="1630" t="s">
        <v>1375</v>
      </c>
      <c r="B33" s="1631">
        <v>921368</v>
      </c>
      <c r="C33" s="1631">
        <v>923589</v>
      </c>
      <c r="D33" s="1631">
        <v>3401</v>
      </c>
      <c r="E33" s="1631">
        <v>3038</v>
      </c>
      <c r="F33" s="1631">
        <v>924769</v>
      </c>
      <c r="G33" s="1631">
        <v>926627</v>
      </c>
      <c r="H33" s="1632">
        <v>0.20091503932333499</v>
      </c>
      <c r="I33" s="1631">
        <v>484100</v>
      </c>
      <c r="J33" s="1631">
        <v>483032</v>
      </c>
      <c r="K33" s="1631">
        <v>6877</v>
      </c>
      <c r="L33" s="1631">
        <v>6508</v>
      </c>
      <c r="M33" s="1631">
        <v>490977</v>
      </c>
      <c r="N33" s="1631">
        <v>489540</v>
      </c>
      <c r="O33" s="1632">
        <v>-0.29268173458226743</v>
      </c>
      <c r="P33" s="1612"/>
    </row>
    <row r="34" spans="1:52" s="1645" customFormat="1" ht="12" customHeight="1">
      <c r="A34" s="1633"/>
      <c r="B34" s="1638" t="s">
        <v>1378</v>
      </c>
      <c r="C34" s="1639"/>
      <c r="D34" s="1639"/>
      <c r="E34" s="1639"/>
      <c r="F34" s="1640"/>
      <c r="G34" s="1640"/>
      <c r="H34" s="1641"/>
      <c r="I34" s="1642" t="s">
        <v>292</v>
      </c>
      <c r="J34" s="1640"/>
      <c r="K34" s="1640"/>
      <c r="L34" s="1640"/>
      <c r="M34" s="1640"/>
      <c r="N34" s="1640"/>
      <c r="O34" s="1641"/>
      <c r="P34" s="1643"/>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c r="AP34" s="1644"/>
      <c r="AQ34" s="1644"/>
      <c r="AR34" s="1644"/>
      <c r="AS34" s="1644"/>
      <c r="AT34" s="1644"/>
      <c r="AU34" s="1644"/>
      <c r="AV34" s="1644"/>
      <c r="AW34" s="1644"/>
      <c r="AX34" s="1644"/>
      <c r="AY34" s="1644"/>
      <c r="AZ34" s="1644"/>
    </row>
    <row r="35" spans="1:52" s="1649" customFormat="1" ht="7.5" customHeight="1">
      <c r="A35" s="1625">
        <v>35065</v>
      </c>
      <c r="B35" s="1646">
        <v>211589</v>
      </c>
      <c r="C35" s="1646">
        <v>221000</v>
      </c>
      <c r="D35" s="1646">
        <v>2193</v>
      </c>
      <c r="E35" s="1646">
        <v>2127</v>
      </c>
      <c r="F35" s="1626">
        <v>213782</v>
      </c>
      <c r="G35" s="1626">
        <v>223127</v>
      </c>
      <c r="H35" s="1627">
        <v>4.3712754114003882</v>
      </c>
      <c r="I35" s="1646">
        <v>23077</v>
      </c>
      <c r="J35" s="1646">
        <v>23365</v>
      </c>
      <c r="K35" s="1646">
        <v>188</v>
      </c>
      <c r="L35" s="1646">
        <v>165</v>
      </c>
      <c r="M35" s="1626">
        <v>23265</v>
      </c>
      <c r="N35" s="1626">
        <v>23530</v>
      </c>
      <c r="O35" s="1627">
        <v>1.1390500752202826</v>
      </c>
      <c r="P35" s="1647"/>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648"/>
      <c r="AP35" s="1648"/>
      <c r="AQ35" s="1648"/>
      <c r="AR35" s="1648"/>
      <c r="AS35" s="1648"/>
      <c r="AT35" s="1648"/>
      <c r="AU35" s="1648"/>
      <c r="AV35" s="1648"/>
      <c r="AW35" s="1648"/>
      <c r="AX35" s="1648"/>
      <c r="AY35" s="1648"/>
      <c r="AZ35" s="1648"/>
    </row>
    <row r="36" spans="1:52" s="1599" customFormat="1" ht="8.1" customHeight="1">
      <c r="A36" s="1625">
        <v>35096</v>
      </c>
      <c r="B36" s="1646">
        <v>210015</v>
      </c>
      <c r="C36" s="1646">
        <v>194141</v>
      </c>
      <c r="D36" s="1646">
        <v>2228</v>
      </c>
      <c r="E36" s="1646">
        <v>2059</v>
      </c>
      <c r="F36" s="1626">
        <v>212243</v>
      </c>
      <c r="G36" s="1626">
        <v>196200</v>
      </c>
      <c r="H36" s="1627">
        <v>-7.5587887468609116</v>
      </c>
      <c r="I36" s="1646">
        <v>23528</v>
      </c>
      <c r="J36" s="1646">
        <v>23317</v>
      </c>
      <c r="K36" s="1646">
        <v>229</v>
      </c>
      <c r="L36" s="1646">
        <v>150</v>
      </c>
      <c r="M36" s="1626">
        <v>23757</v>
      </c>
      <c r="N36" s="1626">
        <v>23467</v>
      </c>
      <c r="O36" s="1627">
        <v>-1.2206928484236212</v>
      </c>
      <c r="P36" s="1612"/>
      <c r="Q36" s="1598"/>
      <c r="R36" s="1598"/>
      <c r="S36" s="1598"/>
      <c r="T36" s="1598"/>
      <c r="U36" s="1598"/>
      <c r="V36" s="1598"/>
      <c r="W36" s="1598"/>
      <c r="X36" s="1598"/>
      <c r="Y36" s="1598"/>
      <c r="Z36" s="1598"/>
      <c r="AA36" s="1598"/>
      <c r="AB36" s="1598"/>
      <c r="AC36" s="1598"/>
      <c r="AD36" s="1598"/>
      <c r="AE36" s="1598"/>
      <c r="AF36" s="1598"/>
      <c r="AG36" s="1598"/>
      <c r="AH36" s="1598"/>
      <c r="AI36" s="1598"/>
      <c r="AJ36" s="1598"/>
      <c r="AK36" s="1598"/>
      <c r="AL36" s="1598"/>
      <c r="AM36" s="1598"/>
      <c r="AN36" s="1598"/>
      <c r="AO36" s="1598"/>
      <c r="AP36" s="1598"/>
      <c r="AQ36" s="1598"/>
      <c r="AR36" s="1598"/>
      <c r="AS36" s="1598"/>
      <c r="AT36" s="1598"/>
      <c r="AU36" s="1598"/>
      <c r="AV36" s="1598"/>
      <c r="AW36" s="1598"/>
      <c r="AX36" s="1598"/>
      <c r="AY36" s="1598"/>
      <c r="AZ36" s="1598"/>
    </row>
    <row r="37" spans="1:52" s="1599" customFormat="1" ht="8.1" customHeight="1">
      <c r="A37" s="1625">
        <v>35125</v>
      </c>
      <c r="B37" s="1646">
        <v>241892</v>
      </c>
      <c r="C37" s="1646">
        <v>256947</v>
      </c>
      <c r="D37" s="1646">
        <v>2325</v>
      </c>
      <c r="E37" s="1646">
        <v>2304</v>
      </c>
      <c r="F37" s="1626">
        <v>244217</v>
      </c>
      <c r="G37" s="1626">
        <v>259251</v>
      </c>
      <c r="H37" s="1627">
        <v>6.1560006060184191</v>
      </c>
      <c r="I37" s="1646">
        <v>28097</v>
      </c>
      <c r="J37" s="1646">
        <v>27741</v>
      </c>
      <c r="K37" s="1646">
        <v>209</v>
      </c>
      <c r="L37" s="1646">
        <v>167</v>
      </c>
      <c r="M37" s="1626">
        <v>28306</v>
      </c>
      <c r="N37" s="1626">
        <v>27908</v>
      </c>
      <c r="O37" s="1627">
        <v>-1.4060623189429799</v>
      </c>
      <c r="P37" s="1612"/>
      <c r="Q37" s="1598"/>
      <c r="R37" s="1598"/>
      <c r="S37" s="1598"/>
      <c r="T37" s="1598"/>
      <c r="U37" s="1598"/>
      <c r="V37" s="1598"/>
      <c r="W37" s="1598"/>
      <c r="X37" s="1598"/>
      <c r="Y37" s="1598"/>
      <c r="Z37" s="1598"/>
      <c r="AA37" s="1598"/>
      <c r="AB37" s="1598"/>
      <c r="AC37" s="1598"/>
      <c r="AD37" s="1598"/>
      <c r="AE37" s="1598"/>
      <c r="AF37" s="1598"/>
      <c r="AG37" s="1598"/>
      <c r="AH37" s="1598"/>
      <c r="AI37" s="1598"/>
      <c r="AJ37" s="1598"/>
      <c r="AK37" s="1598"/>
      <c r="AL37" s="1598"/>
      <c r="AM37" s="1598"/>
      <c r="AN37" s="1598"/>
      <c r="AO37" s="1598"/>
      <c r="AP37" s="1598"/>
      <c r="AQ37" s="1598"/>
      <c r="AR37" s="1598"/>
      <c r="AS37" s="1598"/>
      <c r="AT37" s="1598"/>
      <c r="AU37" s="1598"/>
      <c r="AV37" s="1598"/>
      <c r="AW37" s="1598"/>
      <c r="AX37" s="1598"/>
      <c r="AY37" s="1598"/>
      <c r="AZ37" s="1598"/>
    </row>
    <row r="38" spans="1:52" s="1599" customFormat="1" ht="8.1" customHeight="1">
      <c r="A38" s="1625">
        <v>35156</v>
      </c>
      <c r="B38" s="1646">
        <v>208733</v>
      </c>
      <c r="C38" s="1646">
        <v>191820</v>
      </c>
      <c r="D38" s="1646">
        <v>1726</v>
      </c>
      <c r="E38" s="1646">
        <v>1487</v>
      </c>
      <c r="F38" s="1626">
        <v>210459</v>
      </c>
      <c r="G38" s="1626">
        <v>193307</v>
      </c>
      <c r="H38" s="1627">
        <v>-8.1498059004366681</v>
      </c>
      <c r="I38" s="1646">
        <v>25834</v>
      </c>
      <c r="J38" s="1646">
        <v>21893</v>
      </c>
      <c r="K38" s="1646">
        <v>231</v>
      </c>
      <c r="L38" s="1646">
        <v>171</v>
      </c>
      <c r="M38" s="1626">
        <v>26065</v>
      </c>
      <c r="N38" s="1626">
        <v>22064</v>
      </c>
      <c r="O38" s="1627">
        <v>-15.350086322654899</v>
      </c>
      <c r="P38" s="1612"/>
      <c r="Q38" s="1598"/>
      <c r="R38" s="1598"/>
      <c r="S38" s="1598"/>
      <c r="T38" s="1598"/>
      <c r="U38" s="1598"/>
      <c r="V38" s="1598"/>
      <c r="W38" s="1598"/>
      <c r="X38" s="1598"/>
      <c r="Y38" s="1598"/>
      <c r="Z38" s="1598"/>
      <c r="AA38" s="1598"/>
      <c r="AB38" s="1598"/>
      <c r="AC38" s="1598"/>
      <c r="AD38" s="1598"/>
      <c r="AE38" s="1598"/>
      <c r="AF38" s="1598"/>
      <c r="AG38" s="1598"/>
      <c r="AH38" s="1598"/>
      <c r="AI38" s="1598"/>
      <c r="AJ38" s="1598"/>
      <c r="AK38" s="1598"/>
      <c r="AL38" s="1598"/>
      <c r="AM38" s="1598"/>
      <c r="AN38" s="1598"/>
      <c r="AO38" s="1598"/>
      <c r="AP38" s="1598"/>
      <c r="AQ38" s="1598"/>
      <c r="AR38" s="1598"/>
      <c r="AS38" s="1598"/>
      <c r="AT38" s="1598"/>
      <c r="AU38" s="1598"/>
      <c r="AV38" s="1598"/>
      <c r="AW38" s="1598"/>
      <c r="AX38" s="1598"/>
      <c r="AY38" s="1598"/>
      <c r="AZ38" s="1598"/>
    </row>
    <row r="39" spans="1:52" s="1599" customFormat="1" ht="8.1" customHeight="1">
      <c r="A39" s="1625">
        <v>35186</v>
      </c>
      <c r="B39" s="1646">
        <v>217870</v>
      </c>
      <c r="C39" s="1646">
        <v>214725</v>
      </c>
      <c r="D39" s="1646">
        <v>1124</v>
      </c>
      <c r="E39" s="1646">
        <v>1015</v>
      </c>
      <c r="F39" s="1626">
        <v>218994</v>
      </c>
      <c r="G39" s="1626">
        <v>215740</v>
      </c>
      <c r="H39" s="1627">
        <v>-1.4858854580490743</v>
      </c>
      <c r="I39" s="1646">
        <v>27071</v>
      </c>
      <c r="J39" s="1646">
        <v>28168</v>
      </c>
      <c r="K39" s="1646">
        <v>180</v>
      </c>
      <c r="L39" s="1646">
        <v>125</v>
      </c>
      <c r="M39" s="1626">
        <v>27251</v>
      </c>
      <c r="N39" s="1626">
        <v>28293</v>
      </c>
      <c r="O39" s="1627">
        <v>3.8237128912700369</v>
      </c>
      <c r="P39" s="1612"/>
      <c r="Q39" s="1598"/>
      <c r="R39" s="1598"/>
      <c r="S39" s="1598"/>
      <c r="T39" s="1598"/>
      <c r="U39" s="1598"/>
      <c r="V39" s="1598"/>
      <c r="W39" s="1598"/>
      <c r="X39" s="1598"/>
      <c r="Y39" s="1598"/>
      <c r="Z39" s="1598"/>
      <c r="AA39" s="1598"/>
      <c r="AB39" s="1598"/>
      <c r="AC39" s="1598"/>
      <c r="AD39" s="1598"/>
      <c r="AE39" s="1598"/>
      <c r="AF39" s="1598"/>
      <c r="AG39" s="1598"/>
      <c r="AH39" s="1598"/>
      <c r="AI39" s="1598"/>
      <c r="AJ39" s="1598"/>
      <c r="AK39" s="1598"/>
      <c r="AL39" s="1598"/>
      <c r="AM39" s="1598"/>
      <c r="AN39" s="1598"/>
      <c r="AO39" s="1598"/>
      <c r="AP39" s="1598"/>
      <c r="AQ39" s="1598"/>
      <c r="AR39" s="1598"/>
      <c r="AS39" s="1598"/>
      <c r="AT39" s="1598"/>
      <c r="AU39" s="1598"/>
      <c r="AV39" s="1598"/>
      <c r="AW39" s="1598"/>
      <c r="AX39" s="1598"/>
      <c r="AY39" s="1598"/>
      <c r="AZ39" s="1598"/>
    </row>
    <row r="40" spans="1:52" s="1599" customFormat="1" ht="8.1" customHeight="1">
      <c r="A40" s="1625">
        <v>35217</v>
      </c>
      <c r="B40" s="1646">
        <v>196807</v>
      </c>
      <c r="C40" s="1646">
        <v>212126</v>
      </c>
      <c r="D40" s="1646">
        <v>745</v>
      </c>
      <c r="E40" s="1646">
        <v>843</v>
      </c>
      <c r="F40" s="1626">
        <v>197552</v>
      </c>
      <c r="G40" s="1626">
        <v>212969</v>
      </c>
      <c r="H40" s="1627">
        <v>7.8040212197294956</v>
      </c>
      <c r="I40" s="1646">
        <v>25292</v>
      </c>
      <c r="J40" s="1646">
        <v>24947</v>
      </c>
      <c r="K40" s="1646">
        <v>148</v>
      </c>
      <c r="L40" s="1646">
        <v>102</v>
      </c>
      <c r="M40" s="1626">
        <v>25440</v>
      </c>
      <c r="N40" s="1626">
        <v>25049</v>
      </c>
      <c r="O40" s="1627">
        <v>-1.5369496855345943</v>
      </c>
      <c r="P40" s="1612"/>
      <c r="Q40" s="1598"/>
      <c r="R40" s="1598"/>
      <c r="S40" s="1598"/>
      <c r="T40" s="1598"/>
      <c r="U40" s="1598"/>
      <c r="V40" s="1598"/>
      <c r="W40" s="1598"/>
      <c r="X40" s="1598"/>
      <c r="Y40" s="1598"/>
      <c r="Z40" s="1598"/>
      <c r="AA40" s="1598"/>
      <c r="AB40" s="1598"/>
      <c r="AC40" s="1598"/>
      <c r="AD40" s="1598"/>
      <c r="AE40" s="1598"/>
      <c r="AF40" s="1598"/>
      <c r="AG40" s="1598"/>
      <c r="AH40" s="1598"/>
      <c r="AI40" s="1598"/>
      <c r="AJ40" s="1598"/>
      <c r="AK40" s="1598"/>
      <c r="AL40" s="1598"/>
      <c r="AM40" s="1598"/>
      <c r="AN40" s="1598"/>
      <c r="AO40" s="1598"/>
      <c r="AP40" s="1598"/>
      <c r="AQ40" s="1598"/>
      <c r="AR40" s="1598"/>
      <c r="AS40" s="1598"/>
      <c r="AT40" s="1598"/>
      <c r="AU40" s="1598"/>
      <c r="AV40" s="1598"/>
      <c r="AW40" s="1598"/>
      <c r="AX40" s="1598"/>
      <c r="AY40" s="1598"/>
      <c r="AZ40" s="1598"/>
    </row>
    <row r="41" spans="1:52" s="1599" customFormat="1" ht="8.1" customHeight="1">
      <c r="A41" s="1625">
        <v>35247</v>
      </c>
      <c r="B41" s="1646">
        <v>196476</v>
      </c>
      <c r="C41" s="1646">
        <v>197982</v>
      </c>
      <c r="D41" s="1646">
        <v>576</v>
      </c>
      <c r="E41" s="1646">
        <v>588</v>
      </c>
      <c r="F41" s="1626">
        <v>197052</v>
      </c>
      <c r="G41" s="1626">
        <v>198570</v>
      </c>
      <c r="H41" s="1627">
        <v>0.77035503318920728</v>
      </c>
      <c r="I41" s="1646">
        <v>21045</v>
      </c>
      <c r="J41" s="1646">
        <v>22818</v>
      </c>
      <c r="K41" s="1646">
        <v>114</v>
      </c>
      <c r="L41" s="1646">
        <v>110</v>
      </c>
      <c r="M41" s="1626">
        <v>21159</v>
      </c>
      <c r="N41" s="1626">
        <v>22928</v>
      </c>
      <c r="O41" s="1627">
        <v>8.3605085306488913</v>
      </c>
      <c r="P41" s="1612"/>
      <c r="Q41" s="1598"/>
      <c r="R41" s="1598"/>
      <c r="S41" s="1598"/>
      <c r="T41" s="1598"/>
      <c r="U41" s="1598"/>
      <c r="V41" s="1598"/>
      <c r="W41" s="1598"/>
      <c r="X41" s="1598"/>
      <c r="Y41" s="1598"/>
      <c r="Z41" s="1598"/>
      <c r="AA41" s="1598"/>
      <c r="AB41" s="1598"/>
      <c r="AC41" s="1598"/>
      <c r="AD41" s="1598"/>
      <c r="AE41" s="1598"/>
      <c r="AF41" s="1598"/>
      <c r="AG41" s="1598"/>
      <c r="AH41" s="1598"/>
      <c r="AI41" s="1598"/>
      <c r="AJ41" s="1598"/>
      <c r="AK41" s="1598"/>
      <c r="AL41" s="1598"/>
      <c r="AM41" s="1598"/>
      <c r="AN41" s="1598"/>
      <c r="AO41" s="1598"/>
      <c r="AP41" s="1598"/>
      <c r="AQ41" s="1598"/>
      <c r="AR41" s="1598"/>
      <c r="AS41" s="1598"/>
      <c r="AT41" s="1598"/>
      <c r="AU41" s="1598"/>
      <c r="AV41" s="1598"/>
      <c r="AW41" s="1598"/>
      <c r="AX41" s="1598"/>
      <c r="AY41" s="1598"/>
      <c r="AZ41" s="1598"/>
    </row>
    <row r="42" spans="1:52" s="1599" customFormat="1" ht="8.1" customHeight="1">
      <c r="A42" s="1625">
        <v>35278</v>
      </c>
      <c r="B42" s="1646">
        <v>222766</v>
      </c>
      <c r="C42" s="1646">
        <v>217739</v>
      </c>
      <c r="D42" s="1646">
        <v>579</v>
      </c>
      <c r="E42" s="1646">
        <v>483</v>
      </c>
      <c r="F42" s="1626">
        <v>223345</v>
      </c>
      <c r="G42" s="1626">
        <v>218222</v>
      </c>
      <c r="H42" s="1627">
        <v>-2.2937607736909227</v>
      </c>
      <c r="I42" s="1646">
        <v>24492</v>
      </c>
      <c r="J42" s="1646">
        <v>24465</v>
      </c>
      <c r="K42" s="1646">
        <v>103</v>
      </c>
      <c r="L42" s="1646">
        <v>70</v>
      </c>
      <c r="M42" s="1626">
        <v>24595</v>
      </c>
      <c r="N42" s="1626">
        <v>24535</v>
      </c>
      <c r="O42" s="1627">
        <v>-0.2439520227688563</v>
      </c>
      <c r="P42" s="1612"/>
      <c r="Q42" s="1598"/>
      <c r="R42" s="1598"/>
      <c r="S42" s="1598"/>
      <c r="T42" s="1598"/>
      <c r="U42" s="1598"/>
      <c r="V42" s="1598"/>
      <c r="W42" s="1598"/>
      <c r="X42" s="1598"/>
      <c r="Y42" s="1598"/>
      <c r="Z42" s="1598"/>
      <c r="AA42" s="1598"/>
      <c r="AB42" s="1598"/>
      <c r="AC42" s="1598"/>
      <c r="AD42" s="1598"/>
      <c r="AE42" s="1598"/>
      <c r="AF42" s="1598"/>
      <c r="AG42" s="1598"/>
      <c r="AH42" s="1598"/>
      <c r="AI42" s="1598"/>
      <c r="AJ42" s="1598"/>
      <c r="AK42" s="1598"/>
      <c r="AL42" s="1598"/>
      <c r="AM42" s="1598"/>
      <c r="AN42" s="1598"/>
      <c r="AO42" s="1598"/>
      <c r="AP42" s="1598"/>
      <c r="AQ42" s="1598"/>
      <c r="AR42" s="1598"/>
      <c r="AS42" s="1598"/>
      <c r="AT42" s="1598"/>
      <c r="AU42" s="1598"/>
      <c r="AV42" s="1598"/>
      <c r="AW42" s="1598"/>
      <c r="AX42" s="1598"/>
      <c r="AY42" s="1598"/>
      <c r="AZ42" s="1598"/>
    </row>
    <row r="43" spans="1:52" s="1599" customFormat="1" ht="8.1" customHeight="1">
      <c r="A43" s="1625">
        <v>35309</v>
      </c>
      <c r="B43" s="1646">
        <v>240215</v>
      </c>
      <c r="C43" s="1646">
        <v>227570</v>
      </c>
      <c r="D43" s="1646">
        <v>954</v>
      </c>
      <c r="E43" s="1646">
        <v>671</v>
      </c>
      <c r="F43" s="1626">
        <v>241169</v>
      </c>
      <c r="G43" s="1626">
        <v>228241</v>
      </c>
      <c r="H43" s="1627">
        <v>-5.3605562904021635</v>
      </c>
      <c r="I43" s="1646">
        <v>23783</v>
      </c>
      <c r="J43" s="1646">
        <v>24862</v>
      </c>
      <c r="K43" s="1646">
        <v>141</v>
      </c>
      <c r="L43" s="1646">
        <v>93</v>
      </c>
      <c r="M43" s="1626">
        <v>23924</v>
      </c>
      <c r="N43" s="1626">
        <v>24955</v>
      </c>
      <c r="O43" s="1627">
        <v>4.3094800200635275</v>
      </c>
      <c r="P43" s="1612"/>
      <c r="Q43" s="1598"/>
      <c r="R43" s="1598"/>
      <c r="S43" s="1598"/>
      <c r="T43" s="1598"/>
      <c r="U43" s="1598"/>
      <c r="V43" s="1598"/>
      <c r="W43" s="1598"/>
      <c r="X43" s="1598"/>
      <c r="Y43" s="1598"/>
      <c r="Z43" s="1598"/>
      <c r="AA43" s="1598"/>
      <c r="AB43" s="1598"/>
      <c r="AC43" s="1598"/>
      <c r="AD43" s="1598"/>
      <c r="AE43" s="1598"/>
      <c r="AF43" s="1598"/>
      <c r="AG43" s="1598"/>
      <c r="AH43" s="1598"/>
      <c r="AI43" s="1598"/>
      <c r="AJ43" s="1598"/>
      <c r="AK43" s="1598"/>
      <c r="AL43" s="1598"/>
      <c r="AM43" s="1598"/>
      <c r="AN43" s="1598"/>
      <c r="AO43" s="1598"/>
      <c r="AP43" s="1598"/>
      <c r="AQ43" s="1598"/>
      <c r="AR43" s="1598"/>
      <c r="AS43" s="1598"/>
      <c r="AT43" s="1598"/>
      <c r="AU43" s="1598"/>
      <c r="AV43" s="1598"/>
      <c r="AW43" s="1598"/>
      <c r="AX43" s="1598"/>
      <c r="AY43" s="1598"/>
      <c r="AZ43" s="1598"/>
    </row>
    <row r="44" spans="1:52" s="1599" customFormat="1" ht="8.1" customHeight="1">
      <c r="A44" s="1625">
        <v>35339</v>
      </c>
      <c r="B44" s="1646">
        <v>228683</v>
      </c>
      <c r="C44" s="1646">
        <v>271657</v>
      </c>
      <c r="D44" s="1646">
        <v>1800</v>
      </c>
      <c r="E44" s="1646">
        <v>1886</v>
      </c>
      <c r="F44" s="1626">
        <v>230483</v>
      </c>
      <c r="G44" s="1626">
        <v>273543</v>
      </c>
      <c r="H44" s="1627">
        <v>18.682505868111754</v>
      </c>
      <c r="I44" s="1646">
        <v>25246</v>
      </c>
      <c r="J44" s="1646">
        <v>25877</v>
      </c>
      <c r="K44" s="1646">
        <v>153</v>
      </c>
      <c r="L44" s="1646">
        <v>157</v>
      </c>
      <c r="M44" s="1626">
        <v>25399</v>
      </c>
      <c r="N44" s="1626">
        <v>26034</v>
      </c>
      <c r="O44" s="1627">
        <v>2.5000984290720174</v>
      </c>
      <c r="P44" s="1612"/>
      <c r="Q44" s="1598"/>
      <c r="R44" s="1598"/>
      <c r="S44" s="1598"/>
      <c r="T44" s="1598"/>
      <c r="U44" s="1598"/>
      <c r="V44" s="1598"/>
      <c r="W44" s="1598"/>
      <c r="X44" s="1598"/>
      <c r="Y44" s="1598"/>
      <c r="Z44" s="1598"/>
      <c r="AA44" s="1598"/>
      <c r="AB44" s="1598"/>
      <c r="AC44" s="1598"/>
      <c r="AD44" s="1598"/>
      <c r="AE44" s="1598"/>
      <c r="AF44" s="1598"/>
      <c r="AG44" s="1598"/>
      <c r="AH44" s="1598"/>
      <c r="AI44" s="1598"/>
      <c r="AJ44" s="1598"/>
      <c r="AK44" s="1598"/>
      <c r="AL44" s="1598"/>
      <c r="AM44" s="1598"/>
      <c r="AN44" s="1598"/>
      <c r="AO44" s="1598"/>
      <c r="AP44" s="1598"/>
      <c r="AQ44" s="1598"/>
      <c r="AR44" s="1598"/>
      <c r="AS44" s="1598"/>
      <c r="AT44" s="1598"/>
      <c r="AU44" s="1598"/>
      <c r="AV44" s="1598"/>
      <c r="AW44" s="1598"/>
      <c r="AX44" s="1598"/>
      <c r="AY44" s="1598"/>
      <c r="AZ44" s="1598"/>
    </row>
    <row r="45" spans="1:52" s="1599" customFormat="1" ht="8.1" customHeight="1">
      <c r="A45" s="1625">
        <v>35370</v>
      </c>
      <c r="B45" s="1646">
        <v>278382</v>
      </c>
      <c r="C45" s="1646">
        <v>276563</v>
      </c>
      <c r="D45" s="1646">
        <v>3365</v>
      </c>
      <c r="E45" s="1646">
        <v>3126</v>
      </c>
      <c r="F45" s="1626">
        <v>281747</v>
      </c>
      <c r="G45" s="1626">
        <v>279689</v>
      </c>
      <c r="H45" s="1627">
        <v>-0.73044256016923104</v>
      </c>
      <c r="I45" s="1646">
        <v>26206</v>
      </c>
      <c r="J45" s="1646">
        <v>24876</v>
      </c>
      <c r="K45" s="1646">
        <v>238</v>
      </c>
      <c r="L45" s="1646">
        <v>200</v>
      </c>
      <c r="M45" s="1626">
        <v>26444</v>
      </c>
      <c r="N45" s="1626">
        <v>25076</v>
      </c>
      <c r="O45" s="1627">
        <v>-5.1731961881712252</v>
      </c>
      <c r="P45" s="1612"/>
      <c r="Q45" s="1598"/>
      <c r="R45" s="1598"/>
      <c r="S45" s="1598"/>
      <c r="T45" s="1598"/>
      <c r="U45" s="1598"/>
      <c r="V45" s="1598"/>
      <c r="W45" s="1598"/>
      <c r="X45" s="1598"/>
      <c r="Y45" s="1598"/>
      <c r="Z45" s="1598"/>
      <c r="AA45" s="1598"/>
      <c r="AB45" s="1598"/>
      <c r="AC45" s="1598"/>
      <c r="AD45" s="1598"/>
      <c r="AE45" s="1598"/>
      <c r="AF45" s="1598"/>
      <c r="AG45" s="1598"/>
      <c r="AH45" s="1598"/>
      <c r="AI45" s="1598"/>
      <c r="AJ45" s="1598"/>
      <c r="AK45" s="1598"/>
      <c r="AL45" s="1598"/>
      <c r="AM45" s="1598"/>
      <c r="AN45" s="1598"/>
      <c r="AO45" s="1598"/>
      <c r="AP45" s="1598"/>
      <c r="AQ45" s="1598"/>
      <c r="AR45" s="1598"/>
      <c r="AS45" s="1598"/>
      <c r="AT45" s="1598"/>
      <c r="AU45" s="1598"/>
      <c r="AV45" s="1598"/>
      <c r="AW45" s="1598"/>
      <c r="AX45" s="1598"/>
      <c r="AY45" s="1598"/>
      <c r="AZ45" s="1598"/>
    </row>
    <row r="46" spans="1:52" s="1599" customFormat="1" ht="7.5" customHeight="1">
      <c r="A46" s="1625">
        <v>35400</v>
      </c>
      <c r="B46" s="1646">
        <v>227154</v>
      </c>
      <c r="C46" s="1628"/>
      <c r="D46" s="1646">
        <v>2631</v>
      </c>
      <c r="E46" s="1628"/>
      <c r="F46" s="1626">
        <v>229785</v>
      </c>
      <c r="G46" s="1598"/>
      <c r="H46" s="1627"/>
      <c r="I46" s="1646">
        <v>27915</v>
      </c>
      <c r="J46" s="1598"/>
      <c r="K46" s="1646">
        <v>207</v>
      </c>
      <c r="L46" s="1598"/>
      <c r="M46" s="1626">
        <v>28122</v>
      </c>
      <c r="N46" s="1598"/>
      <c r="O46" s="1629"/>
      <c r="P46" s="1612"/>
      <c r="Q46" s="1598"/>
      <c r="R46" s="1598"/>
      <c r="S46" s="1598"/>
      <c r="T46" s="1598"/>
      <c r="U46" s="1598"/>
      <c r="V46" s="1598"/>
      <c r="W46" s="1598"/>
      <c r="X46" s="1598"/>
      <c r="Y46" s="1598"/>
      <c r="Z46" s="1598"/>
      <c r="AA46" s="1598"/>
      <c r="AB46" s="1598"/>
      <c r="AC46" s="1598"/>
      <c r="AD46" s="1598"/>
      <c r="AE46" s="1598"/>
      <c r="AF46" s="1598"/>
      <c r="AG46" s="1598"/>
      <c r="AH46" s="1598"/>
      <c r="AI46" s="1598"/>
      <c r="AJ46" s="1598"/>
      <c r="AK46" s="1598"/>
      <c r="AL46" s="1598"/>
      <c r="AM46" s="1598"/>
      <c r="AN46" s="1598"/>
      <c r="AO46" s="1598"/>
      <c r="AP46" s="1598"/>
      <c r="AQ46" s="1598"/>
      <c r="AR46" s="1598"/>
      <c r="AS46" s="1598"/>
      <c r="AT46" s="1598"/>
      <c r="AU46" s="1598"/>
      <c r="AV46" s="1598"/>
      <c r="AW46" s="1598"/>
      <c r="AX46" s="1598"/>
      <c r="AY46" s="1598"/>
      <c r="AZ46" s="1598"/>
    </row>
    <row r="47" spans="1:52" s="1599" customFormat="1" ht="12.75" customHeight="1">
      <c r="A47" s="1630" t="s">
        <v>1375</v>
      </c>
      <c r="B47" s="1631">
        <v>2453428</v>
      </c>
      <c r="C47" s="1631">
        <v>2482270</v>
      </c>
      <c r="D47" s="1631">
        <v>17615</v>
      </c>
      <c r="E47" s="1631">
        <v>16589</v>
      </c>
      <c r="F47" s="1631">
        <v>2471043</v>
      </c>
      <c r="G47" s="1631">
        <v>2498859</v>
      </c>
      <c r="H47" s="1632">
        <v>1.1256785090344446</v>
      </c>
      <c r="I47" s="1631">
        <v>273671</v>
      </c>
      <c r="J47" s="1631">
        <v>272329</v>
      </c>
      <c r="K47" s="1631">
        <v>1934</v>
      </c>
      <c r="L47" s="1631">
        <v>1510</v>
      </c>
      <c r="M47" s="1631">
        <v>275605</v>
      </c>
      <c r="N47" s="1631">
        <v>273839</v>
      </c>
      <c r="O47" s="1627">
        <v>-0.64077211951887314</v>
      </c>
      <c r="P47" s="1612"/>
      <c r="Q47" s="1598"/>
      <c r="R47" s="1598"/>
      <c r="S47" s="1598"/>
      <c r="T47" s="1598"/>
      <c r="U47" s="1598"/>
      <c r="V47" s="1598"/>
      <c r="W47" s="1598"/>
      <c r="X47" s="1598"/>
      <c r="Y47" s="1598"/>
      <c r="Z47" s="1598"/>
      <c r="AA47" s="1598"/>
      <c r="AB47" s="1598"/>
      <c r="AC47" s="1598"/>
      <c r="AD47" s="1598"/>
      <c r="AE47" s="1598"/>
      <c r="AF47" s="1598"/>
      <c r="AG47" s="1598"/>
      <c r="AH47" s="1598"/>
      <c r="AI47" s="1598"/>
      <c r="AJ47" s="1598"/>
      <c r="AK47" s="1598"/>
      <c r="AL47" s="1598"/>
      <c r="AM47" s="1598"/>
      <c r="AN47" s="1598"/>
      <c r="AO47" s="1598"/>
      <c r="AP47" s="1598"/>
      <c r="AQ47" s="1598"/>
      <c r="AR47" s="1598"/>
      <c r="AS47" s="1598"/>
      <c r="AT47" s="1598"/>
      <c r="AU47" s="1598"/>
      <c r="AV47" s="1598"/>
      <c r="AW47" s="1598"/>
      <c r="AX47" s="1598"/>
      <c r="AY47" s="1598"/>
      <c r="AZ47" s="1598"/>
    </row>
    <row r="48" spans="1:52" s="1645" customFormat="1" ht="12.75" customHeight="1">
      <c r="A48" s="1633"/>
      <c r="B48" s="1638" t="s">
        <v>291</v>
      </c>
      <c r="C48" s="1639"/>
      <c r="D48" s="1639"/>
      <c r="E48" s="1639"/>
      <c r="F48" s="1640"/>
      <c r="G48" s="1640"/>
      <c r="H48" s="1650"/>
      <c r="I48" s="1642" t="s">
        <v>2110</v>
      </c>
      <c r="J48" s="1640"/>
      <c r="K48" s="1640"/>
      <c r="L48" s="1640"/>
      <c r="M48" s="1640"/>
      <c r="N48" s="1640"/>
      <c r="O48" s="1650"/>
      <c r="P48" s="1643"/>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row>
    <row r="49" spans="1:52" s="1649" customFormat="1" ht="7.5" customHeight="1">
      <c r="A49" s="1625">
        <v>35065</v>
      </c>
      <c r="B49" s="1646">
        <v>4028809</v>
      </c>
      <c r="C49" s="1646">
        <v>3787090</v>
      </c>
      <c r="D49" s="1646">
        <v>8167</v>
      </c>
      <c r="E49" s="1646">
        <v>7792</v>
      </c>
      <c r="F49" s="1626">
        <v>4036976</v>
      </c>
      <c r="G49" s="1626">
        <v>3794882</v>
      </c>
      <c r="H49" s="1627">
        <v>-5.9969145221571818</v>
      </c>
      <c r="I49" s="1646">
        <v>79848</v>
      </c>
      <c r="J49" s="1646">
        <v>72936</v>
      </c>
      <c r="K49" s="1646">
        <v>29870</v>
      </c>
      <c r="L49" s="1646">
        <v>29413</v>
      </c>
      <c r="M49" s="1626">
        <v>109718</v>
      </c>
      <c r="N49" s="1626">
        <v>102349</v>
      </c>
      <c r="O49" s="1627">
        <v>-6.7163090832862427</v>
      </c>
      <c r="P49" s="1612"/>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row>
    <row r="50" spans="1:52" s="1599" customFormat="1" ht="8.1" customHeight="1">
      <c r="A50" s="1625">
        <v>35096</v>
      </c>
      <c r="B50" s="1646">
        <v>3885853</v>
      </c>
      <c r="C50" s="1646">
        <v>3370041</v>
      </c>
      <c r="D50" s="1646">
        <v>7252</v>
      </c>
      <c r="E50" s="1646">
        <v>6671</v>
      </c>
      <c r="F50" s="1626">
        <v>3893105</v>
      </c>
      <c r="G50" s="1626">
        <v>3376712</v>
      </c>
      <c r="H50" s="1627">
        <v>-13.264296750280302</v>
      </c>
      <c r="I50" s="1646">
        <v>71212</v>
      </c>
      <c r="J50" s="1646">
        <v>67898</v>
      </c>
      <c r="K50" s="1646">
        <v>23817</v>
      </c>
      <c r="L50" s="1646">
        <v>22558</v>
      </c>
      <c r="M50" s="1626">
        <v>95029</v>
      </c>
      <c r="N50" s="1626">
        <v>90456</v>
      </c>
      <c r="O50" s="1627">
        <v>-4.8122152185122395</v>
      </c>
      <c r="P50" s="1612"/>
      <c r="Q50" s="1648"/>
      <c r="R50" s="1648"/>
      <c r="S50" s="1598"/>
      <c r="T50" s="1598"/>
      <c r="U50" s="1598"/>
      <c r="V50" s="1598"/>
      <c r="W50" s="1598"/>
      <c r="X50" s="1651"/>
      <c r="Y50" s="1651"/>
      <c r="Z50" s="1651"/>
      <c r="AA50" s="1651"/>
      <c r="AB50" s="1651"/>
      <c r="AC50" s="1651"/>
      <c r="AD50" s="1651"/>
      <c r="AE50" s="1651"/>
      <c r="AF50" s="1651"/>
      <c r="AG50" s="1651"/>
      <c r="AH50" s="1651"/>
      <c r="AI50" s="1651"/>
      <c r="AJ50" s="1598"/>
      <c r="AK50" s="1598"/>
      <c r="AL50" s="1598"/>
      <c r="AM50" s="1598"/>
      <c r="AN50" s="1598"/>
      <c r="AO50" s="1598"/>
      <c r="AP50" s="1598"/>
      <c r="AQ50" s="1598"/>
      <c r="AR50" s="1598"/>
      <c r="AS50" s="1598"/>
      <c r="AT50" s="1598"/>
      <c r="AU50" s="1598"/>
      <c r="AV50" s="1598"/>
      <c r="AW50" s="1598"/>
      <c r="AX50" s="1598"/>
      <c r="AY50" s="1598"/>
      <c r="AZ50" s="1598"/>
    </row>
    <row r="51" spans="1:52" s="1599" customFormat="1" ht="8.1" customHeight="1">
      <c r="A51" s="1625">
        <v>35125</v>
      </c>
      <c r="B51" s="1646">
        <v>4150661</v>
      </c>
      <c r="C51" s="1646">
        <v>3938377</v>
      </c>
      <c r="D51" s="1646">
        <v>6159</v>
      </c>
      <c r="E51" s="1646">
        <v>5691</v>
      </c>
      <c r="F51" s="1626">
        <v>4156820</v>
      </c>
      <c r="G51" s="1626">
        <v>3944068</v>
      </c>
      <c r="H51" s="1627">
        <v>-5.1181431960007906</v>
      </c>
      <c r="I51" s="1646">
        <v>97627</v>
      </c>
      <c r="J51" s="1646">
        <v>110726</v>
      </c>
      <c r="K51" s="1646">
        <v>23953</v>
      </c>
      <c r="L51" s="1646">
        <v>31690</v>
      </c>
      <c r="M51" s="1626">
        <v>121580</v>
      </c>
      <c r="N51" s="1626">
        <v>142416</v>
      </c>
      <c r="O51" s="1627">
        <v>17.137687119592048</v>
      </c>
      <c r="P51" s="1612"/>
      <c r="Q51" s="1648"/>
      <c r="R51" s="1648"/>
      <c r="S51" s="1598"/>
      <c r="T51" s="1598"/>
      <c r="U51" s="1598"/>
      <c r="V51" s="1598"/>
      <c r="W51" s="1598"/>
      <c r="X51" s="1651"/>
      <c r="Y51" s="1651"/>
      <c r="Z51" s="1651"/>
      <c r="AA51" s="1651"/>
      <c r="AB51" s="1651"/>
      <c r="AC51" s="1651"/>
      <c r="AD51" s="1651"/>
      <c r="AE51" s="1651"/>
      <c r="AF51" s="1651"/>
      <c r="AG51" s="1651"/>
      <c r="AH51" s="1651"/>
      <c r="AI51" s="1651"/>
      <c r="AJ51" s="1598"/>
      <c r="AK51" s="1598"/>
      <c r="AL51" s="1598"/>
      <c r="AM51" s="1598"/>
      <c r="AN51" s="1598"/>
      <c r="AO51" s="1598"/>
      <c r="AP51" s="1598"/>
      <c r="AQ51" s="1598"/>
      <c r="AR51" s="1598"/>
      <c r="AS51" s="1598"/>
      <c r="AT51" s="1598"/>
      <c r="AU51" s="1598"/>
      <c r="AV51" s="1598"/>
      <c r="AW51" s="1598"/>
      <c r="AX51" s="1598"/>
      <c r="AY51" s="1598"/>
      <c r="AZ51" s="1598"/>
    </row>
    <row r="52" spans="1:52" s="1598" customFormat="1" ht="8.1" customHeight="1">
      <c r="A52" s="1625">
        <v>35156</v>
      </c>
      <c r="B52" s="1646">
        <v>3778663</v>
      </c>
      <c r="C52" s="1646">
        <v>3426295</v>
      </c>
      <c r="D52" s="1646">
        <v>3707</v>
      </c>
      <c r="E52" s="1646">
        <v>3444</v>
      </c>
      <c r="F52" s="1626">
        <v>3782370</v>
      </c>
      <c r="G52" s="1626">
        <v>3429739</v>
      </c>
      <c r="H52" s="1627">
        <v>-9.3230170501563787</v>
      </c>
      <c r="I52" s="1646">
        <v>139423</v>
      </c>
      <c r="J52" s="1646">
        <v>115272</v>
      </c>
      <c r="K52" s="1646">
        <v>35110</v>
      </c>
      <c r="L52" s="1646">
        <v>31645</v>
      </c>
      <c r="M52" s="1626">
        <v>174533</v>
      </c>
      <c r="N52" s="1626">
        <v>146917</v>
      </c>
      <c r="O52" s="1627">
        <v>-15.822795689067393</v>
      </c>
      <c r="P52" s="1612"/>
      <c r="Q52" s="1648"/>
      <c r="R52" s="1648"/>
      <c r="X52" s="1651"/>
      <c r="Y52" s="1651"/>
      <c r="Z52" s="1651"/>
      <c r="AA52" s="1651"/>
      <c r="AB52" s="1651"/>
      <c r="AC52" s="1651"/>
      <c r="AD52" s="1651"/>
      <c r="AE52" s="1651"/>
      <c r="AF52" s="1651"/>
      <c r="AG52" s="1651"/>
      <c r="AH52" s="1651"/>
      <c r="AI52" s="1651"/>
    </row>
    <row r="53" spans="1:52" s="1598" customFormat="1" ht="8.1" customHeight="1">
      <c r="A53" s="1625">
        <v>35186</v>
      </c>
      <c r="B53" s="1646">
        <v>4020579</v>
      </c>
      <c r="C53" s="1646">
        <v>3463939</v>
      </c>
      <c r="D53" s="1646">
        <v>2445</v>
      </c>
      <c r="E53" s="1646">
        <v>1904</v>
      </c>
      <c r="F53" s="1626">
        <v>4023024</v>
      </c>
      <c r="G53" s="1626">
        <v>3465843</v>
      </c>
      <c r="H53" s="1627">
        <v>-13.849805519430159</v>
      </c>
      <c r="I53" s="1646">
        <v>91380</v>
      </c>
      <c r="J53" s="1646">
        <v>92841</v>
      </c>
      <c r="K53" s="1646">
        <v>23549</v>
      </c>
      <c r="L53" s="1646">
        <v>22815</v>
      </c>
      <c r="M53" s="1626">
        <v>114929</v>
      </c>
      <c r="N53" s="1626">
        <v>115656</v>
      </c>
      <c r="O53" s="1627">
        <v>0.63256445283610407</v>
      </c>
      <c r="P53" s="1612"/>
      <c r="Q53" s="1648"/>
      <c r="R53" s="1648"/>
      <c r="X53" s="1651"/>
      <c r="Y53" s="1651"/>
      <c r="Z53" s="1651"/>
      <c r="AA53" s="1651"/>
      <c r="AB53" s="1651"/>
      <c r="AC53" s="1651"/>
      <c r="AD53" s="1651"/>
      <c r="AE53" s="1651"/>
      <c r="AF53" s="1651"/>
      <c r="AG53" s="1651"/>
      <c r="AH53" s="1651"/>
      <c r="AI53" s="1651"/>
    </row>
    <row r="54" spans="1:52" s="1598" customFormat="1" ht="8.1" customHeight="1">
      <c r="A54" s="1625">
        <v>35217</v>
      </c>
      <c r="B54" s="1646">
        <v>3939451</v>
      </c>
      <c r="C54" s="1646">
        <v>3617390</v>
      </c>
      <c r="D54" s="1646">
        <v>2009</v>
      </c>
      <c r="E54" s="1646">
        <v>1804</v>
      </c>
      <c r="F54" s="1626">
        <v>3941460</v>
      </c>
      <c r="G54" s="1626">
        <v>3619194</v>
      </c>
      <c r="H54" s="1627">
        <v>-8.1763103012589262</v>
      </c>
      <c r="I54" s="1646">
        <v>86746</v>
      </c>
      <c r="J54" s="1646">
        <v>124411</v>
      </c>
      <c r="K54" s="1646">
        <v>19391</v>
      </c>
      <c r="L54" s="1646">
        <v>19927</v>
      </c>
      <c r="M54" s="1626">
        <v>106137</v>
      </c>
      <c r="N54" s="1626">
        <v>144338</v>
      </c>
      <c r="O54" s="1627">
        <v>35.992161074837249</v>
      </c>
      <c r="P54" s="1612"/>
      <c r="Q54" s="1648"/>
      <c r="R54" s="1648"/>
      <c r="X54" s="1651"/>
      <c r="Y54" s="1651"/>
      <c r="Z54" s="1651"/>
      <c r="AA54" s="1651"/>
      <c r="AB54" s="1651"/>
      <c r="AC54" s="1651"/>
      <c r="AD54" s="1651"/>
      <c r="AE54" s="1651"/>
      <c r="AF54" s="1651"/>
      <c r="AG54" s="1651"/>
      <c r="AH54" s="1651"/>
      <c r="AI54" s="1651"/>
    </row>
    <row r="55" spans="1:52" s="1598" customFormat="1" ht="8.1" customHeight="1">
      <c r="A55" s="1625">
        <v>35247</v>
      </c>
      <c r="B55" s="1646">
        <v>3733598</v>
      </c>
      <c r="C55" s="1646">
        <v>3482896</v>
      </c>
      <c r="D55" s="1646">
        <v>1406</v>
      </c>
      <c r="E55" s="1646">
        <v>1293</v>
      </c>
      <c r="F55" s="1626">
        <v>3735004</v>
      </c>
      <c r="G55" s="1626">
        <v>3484189</v>
      </c>
      <c r="H55" s="1627">
        <v>-6.715253852472447</v>
      </c>
      <c r="I55" s="1646">
        <v>126146</v>
      </c>
      <c r="J55" s="1646">
        <v>79150</v>
      </c>
      <c r="K55" s="1646">
        <v>23285</v>
      </c>
      <c r="L55" s="1646">
        <v>29217</v>
      </c>
      <c r="M55" s="1626">
        <v>149431</v>
      </c>
      <c r="N55" s="1626">
        <v>108367</v>
      </c>
      <c r="O55" s="1627">
        <v>-27.480241716912822</v>
      </c>
      <c r="P55" s="1612"/>
      <c r="Q55" s="1648"/>
      <c r="R55" s="1648"/>
      <c r="X55" s="1651"/>
      <c r="Y55" s="1651"/>
      <c r="Z55" s="1651"/>
      <c r="AA55" s="1651"/>
      <c r="AB55" s="1651"/>
      <c r="AC55" s="1651"/>
      <c r="AD55" s="1651"/>
      <c r="AE55" s="1651"/>
      <c r="AF55" s="1651"/>
      <c r="AG55" s="1651"/>
      <c r="AH55" s="1651"/>
      <c r="AI55" s="1651"/>
    </row>
    <row r="56" spans="1:52" s="1598" customFormat="1" ht="8.1" customHeight="1">
      <c r="A56" s="1625">
        <v>35278</v>
      </c>
      <c r="B56" s="1646">
        <v>3947975</v>
      </c>
      <c r="C56" s="1646">
        <v>3768241</v>
      </c>
      <c r="D56" s="1646">
        <v>1555</v>
      </c>
      <c r="E56" s="1646">
        <v>1099</v>
      </c>
      <c r="F56" s="1626">
        <v>3949530</v>
      </c>
      <c r="G56" s="1626">
        <v>3769340</v>
      </c>
      <c r="H56" s="1627">
        <v>-4.5623150096340552</v>
      </c>
      <c r="I56" s="1646">
        <v>82352</v>
      </c>
      <c r="J56" s="1646">
        <v>76121</v>
      </c>
      <c r="K56" s="1646">
        <v>37723</v>
      </c>
      <c r="L56" s="1646">
        <v>24706</v>
      </c>
      <c r="M56" s="1626">
        <v>120075</v>
      </c>
      <c r="N56" s="1626">
        <v>100827</v>
      </c>
      <c r="O56" s="1627">
        <v>-16.029981261711434</v>
      </c>
      <c r="P56" s="1612"/>
      <c r="Q56" s="1648"/>
      <c r="R56" s="1648"/>
      <c r="X56" s="1651"/>
      <c r="Y56" s="1651"/>
      <c r="Z56" s="1651"/>
      <c r="AA56" s="1651"/>
      <c r="AB56" s="1651"/>
      <c r="AC56" s="1651"/>
      <c r="AD56" s="1651"/>
      <c r="AE56" s="1651"/>
      <c r="AF56" s="1651"/>
      <c r="AG56" s="1651"/>
      <c r="AH56" s="1651"/>
      <c r="AI56" s="1651"/>
    </row>
    <row r="57" spans="1:52" s="1598" customFormat="1" ht="8.1" customHeight="1">
      <c r="A57" s="1625">
        <v>35309</v>
      </c>
      <c r="B57" s="1646">
        <v>3863837</v>
      </c>
      <c r="C57" s="1646">
        <v>3669784</v>
      </c>
      <c r="D57" s="1646">
        <v>1982</v>
      </c>
      <c r="E57" s="1646">
        <v>1446</v>
      </c>
      <c r="F57" s="1626">
        <v>3865819</v>
      </c>
      <c r="G57" s="1626">
        <v>3671230</v>
      </c>
      <c r="H57" s="1627">
        <v>-5.0335776196454134</v>
      </c>
      <c r="I57" s="1646">
        <v>88704</v>
      </c>
      <c r="J57" s="1646">
        <v>83091</v>
      </c>
      <c r="K57" s="1646">
        <v>31718</v>
      </c>
      <c r="L57" s="1646">
        <v>28256</v>
      </c>
      <c r="M57" s="1626">
        <v>120422</v>
      </c>
      <c r="N57" s="1626">
        <v>111347</v>
      </c>
      <c r="O57" s="1627">
        <v>-7.5359984056069473</v>
      </c>
      <c r="P57" s="1612"/>
      <c r="Q57" s="1648"/>
      <c r="R57" s="1648"/>
      <c r="X57" s="1651"/>
      <c r="Y57" s="1651"/>
      <c r="Z57" s="1651"/>
      <c r="AA57" s="1651"/>
      <c r="AB57" s="1651"/>
      <c r="AC57" s="1651"/>
      <c r="AD57" s="1651"/>
      <c r="AE57" s="1651"/>
      <c r="AF57" s="1651"/>
      <c r="AG57" s="1651"/>
      <c r="AH57" s="1651"/>
      <c r="AI57" s="1651"/>
    </row>
    <row r="58" spans="1:52" s="1598" customFormat="1" ht="8.1" customHeight="1">
      <c r="A58" s="1625">
        <v>35339</v>
      </c>
      <c r="B58" s="1646">
        <v>3803446</v>
      </c>
      <c r="C58" s="1646">
        <v>3737171</v>
      </c>
      <c r="D58" s="1646">
        <v>4354</v>
      </c>
      <c r="E58" s="1646">
        <v>3237</v>
      </c>
      <c r="F58" s="1626">
        <v>3807800</v>
      </c>
      <c r="G58" s="1626">
        <v>3740408</v>
      </c>
      <c r="H58" s="1627">
        <v>-1.769840852985971</v>
      </c>
      <c r="I58" s="1646">
        <v>84981</v>
      </c>
      <c r="J58" s="1646">
        <v>81362</v>
      </c>
      <c r="K58" s="1646">
        <v>54569</v>
      </c>
      <c r="L58" s="1646">
        <v>50680</v>
      </c>
      <c r="M58" s="1626">
        <v>139550</v>
      </c>
      <c r="N58" s="1626">
        <v>132042</v>
      </c>
      <c r="O58" s="1627">
        <v>-5.3801504836975989</v>
      </c>
      <c r="P58" s="1612"/>
      <c r="X58" s="1651"/>
      <c r="Y58" s="1651"/>
      <c r="Z58" s="1651"/>
      <c r="AA58" s="1651"/>
      <c r="AB58" s="1651"/>
      <c r="AC58" s="1651"/>
      <c r="AD58" s="1651"/>
      <c r="AE58" s="1651"/>
      <c r="AF58" s="1651"/>
      <c r="AG58" s="1651"/>
      <c r="AH58" s="1651"/>
      <c r="AI58" s="1651"/>
    </row>
    <row r="59" spans="1:52" s="1598" customFormat="1" ht="8.1" customHeight="1">
      <c r="A59" s="1625">
        <v>35370</v>
      </c>
      <c r="B59" s="1646">
        <v>4083571</v>
      </c>
      <c r="C59" s="1646">
        <v>3989134</v>
      </c>
      <c r="D59" s="1646">
        <v>8990</v>
      </c>
      <c r="E59" s="1646">
        <v>6905</v>
      </c>
      <c r="F59" s="1626">
        <v>4092561</v>
      </c>
      <c r="G59" s="1626">
        <v>3996039</v>
      </c>
      <c r="H59" s="1627">
        <v>-2.3584743147383791</v>
      </c>
      <c r="I59" s="1646">
        <v>88592</v>
      </c>
      <c r="J59" s="1646">
        <v>91304</v>
      </c>
      <c r="K59" s="1646">
        <v>68503</v>
      </c>
      <c r="L59" s="1646">
        <v>65583</v>
      </c>
      <c r="M59" s="1626">
        <v>157095</v>
      </c>
      <c r="N59" s="1626">
        <v>156887</v>
      </c>
      <c r="O59" s="1627">
        <v>-0.13240395938762806</v>
      </c>
      <c r="P59" s="1612"/>
      <c r="X59" s="1651"/>
      <c r="Y59" s="1651"/>
      <c r="Z59" s="1651"/>
      <c r="AA59" s="1651"/>
      <c r="AB59" s="1651"/>
      <c r="AC59" s="1651"/>
      <c r="AD59" s="1651"/>
      <c r="AE59" s="1651"/>
      <c r="AF59" s="1651"/>
      <c r="AG59" s="1651"/>
      <c r="AH59" s="1651"/>
      <c r="AI59" s="1651"/>
    </row>
    <row r="60" spans="1:52" s="1598" customFormat="1" ht="7.5" customHeight="1">
      <c r="A60" s="1625">
        <v>35400</v>
      </c>
      <c r="B60" s="1646">
        <v>3877081</v>
      </c>
      <c r="C60" s="1628"/>
      <c r="D60" s="1646">
        <v>7547</v>
      </c>
      <c r="E60" s="1628"/>
      <c r="F60" s="1626">
        <v>3884628</v>
      </c>
      <c r="H60" s="1629"/>
      <c r="I60" s="1646">
        <v>110592</v>
      </c>
      <c r="K60" s="1646">
        <v>55655</v>
      </c>
      <c r="M60" s="1626">
        <v>166247</v>
      </c>
      <c r="O60" s="1629"/>
      <c r="P60" s="1612"/>
      <c r="X60" s="1651"/>
      <c r="Y60" s="1651"/>
      <c r="Z60" s="1651"/>
      <c r="AA60" s="1651"/>
      <c r="AB60" s="1651"/>
      <c r="AC60" s="1651"/>
      <c r="AD60" s="1651"/>
      <c r="AE60" s="1651"/>
      <c r="AF60" s="1651"/>
      <c r="AG60" s="1651"/>
      <c r="AH60" s="1651"/>
      <c r="AI60" s="1651"/>
    </row>
    <row r="61" spans="1:52" s="1598" customFormat="1" ht="12.75" customHeight="1">
      <c r="A61" s="1652" t="s">
        <v>1375</v>
      </c>
      <c r="B61" s="1653">
        <v>43236443</v>
      </c>
      <c r="C61" s="1653">
        <v>40250358</v>
      </c>
      <c r="D61" s="1653">
        <v>48026</v>
      </c>
      <c r="E61" s="1653">
        <v>41286</v>
      </c>
      <c r="F61" s="1653">
        <v>43284469</v>
      </c>
      <c r="G61" s="1653">
        <v>40291644</v>
      </c>
      <c r="H61" s="1654">
        <v>-6.914316079515725</v>
      </c>
      <c r="I61" s="1653">
        <v>1037011</v>
      </c>
      <c r="J61" s="1653">
        <v>995112</v>
      </c>
      <c r="K61" s="1653">
        <v>371488</v>
      </c>
      <c r="L61" s="1653">
        <v>356490</v>
      </c>
      <c r="M61" s="1653">
        <v>1408499</v>
      </c>
      <c r="N61" s="1653">
        <v>1351602</v>
      </c>
      <c r="O61" s="1654">
        <v>-4.0395484838824824</v>
      </c>
      <c r="P61" s="1612"/>
    </row>
    <row r="62" spans="1:52" s="1598" customFormat="1" ht="11.25" customHeight="1">
      <c r="A62" s="1655" t="s">
        <v>2047</v>
      </c>
      <c r="B62" s="1656"/>
      <c r="C62" s="1656"/>
      <c r="D62" s="1656"/>
      <c r="E62" s="1656"/>
      <c r="F62" s="1657"/>
      <c r="G62" s="1599"/>
      <c r="H62" s="1599"/>
      <c r="I62" s="1599"/>
      <c r="J62" s="1599"/>
      <c r="K62" s="1599"/>
      <c r="L62" s="1599"/>
      <c r="M62" s="1599"/>
      <c r="N62" s="1599"/>
      <c r="O62" s="1599"/>
    </row>
    <row r="63" spans="1:52" s="1598" customFormat="1">
      <c r="A63" s="224" t="s">
        <v>1503</v>
      </c>
      <c r="B63" s="1656"/>
      <c r="C63" s="1656"/>
      <c r="D63" s="1656"/>
      <c r="E63" s="1656"/>
      <c r="F63" s="1657"/>
      <c r="G63" s="1599"/>
      <c r="H63" s="1599"/>
      <c r="I63" s="1599"/>
      <c r="J63" s="1599"/>
      <c r="K63" s="1599"/>
      <c r="L63" s="1599"/>
      <c r="M63" s="1599"/>
      <c r="N63" s="1599"/>
    </row>
    <row r="64" spans="1:52" s="1598" customFormat="1" ht="9.75" customHeight="1">
      <c r="A64" s="1599"/>
      <c r="B64" s="1656"/>
      <c r="C64" s="1656"/>
      <c r="D64" s="1656"/>
      <c r="E64" s="1656"/>
      <c r="F64" s="1658"/>
      <c r="G64" s="1599"/>
      <c r="H64" s="1599"/>
      <c r="I64" s="1599"/>
      <c r="J64" s="1599"/>
      <c r="K64" s="1599"/>
      <c r="L64" s="1599"/>
      <c r="M64" s="1599"/>
      <c r="N64" s="1599"/>
      <c r="O64" s="1599"/>
    </row>
    <row r="65" spans="2:52" s="1598" customFormat="1">
      <c r="B65" s="1656"/>
      <c r="C65" s="1656"/>
      <c r="D65" s="1656"/>
      <c r="E65" s="1656"/>
      <c r="F65" s="1658"/>
      <c r="G65" s="1656"/>
      <c r="H65" s="1599"/>
      <c r="I65" s="1599"/>
      <c r="J65" s="1599"/>
      <c r="K65" s="1599"/>
      <c r="L65" s="1599"/>
      <c r="M65" s="1599"/>
      <c r="N65" s="1599"/>
      <c r="O65" s="1599"/>
    </row>
    <row r="66" spans="2:52" s="1598" customFormat="1">
      <c r="B66" s="1656"/>
      <c r="C66" s="1656"/>
      <c r="D66" s="1656"/>
      <c r="E66" s="1656"/>
      <c r="F66" s="1658"/>
      <c r="G66" s="1599"/>
      <c r="H66" s="1599"/>
      <c r="I66" s="1599"/>
      <c r="J66" s="1599"/>
      <c r="K66" s="1599"/>
      <c r="L66" s="1599"/>
      <c r="M66" s="1599"/>
      <c r="N66" s="1599"/>
      <c r="O66" s="1599"/>
    </row>
    <row r="67" spans="2:52" s="1598" customFormat="1">
      <c r="B67" s="1656"/>
      <c r="C67" s="1656"/>
      <c r="D67" s="1656"/>
      <c r="E67" s="1656"/>
      <c r="F67" s="1658"/>
      <c r="G67" s="1599"/>
      <c r="H67" s="1599"/>
      <c r="I67" s="1599"/>
      <c r="J67" s="1599"/>
      <c r="K67" s="1599"/>
      <c r="L67" s="1599"/>
      <c r="M67" s="1599"/>
      <c r="N67" s="1599"/>
      <c r="O67" s="1599"/>
    </row>
    <row r="68" spans="2:52" s="1598" customFormat="1">
      <c r="B68" s="1656"/>
      <c r="C68" s="1656"/>
      <c r="D68" s="1656"/>
      <c r="E68" s="1656"/>
      <c r="F68" s="1658"/>
      <c r="G68" s="1599"/>
      <c r="H68" s="1599"/>
      <c r="I68" s="1599"/>
      <c r="J68" s="1599"/>
      <c r="K68" s="1599"/>
      <c r="L68" s="1599"/>
      <c r="M68" s="1599"/>
      <c r="N68" s="1599"/>
      <c r="O68" s="1599"/>
    </row>
    <row r="69" spans="2:52" s="1598" customFormat="1">
      <c r="B69" s="1656"/>
      <c r="C69" s="1656"/>
      <c r="D69" s="1656"/>
      <c r="E69" s="1656"/>
      <c r="F69" s="1599"/>
      <c r="G69" s="1599"/>
      <c r="H69" s="1599"/>
      <c r="I69" s="1599"/>
      <c r="J69" s="1599"/>
      <c r="K69" s="1599"/>
      <c r="L69" s="1599"/>
      <c r="M69" s="1599"/>
      <c r="N69" s="1599"/>
      <c r="O69" s="1599"/>
    </row>
    <row r="70" spans="2:52" s="1598" customFormat="1">
      <c r="B70" s="1656"/>
      <c r="C70" s="1656"/>
      <c r="D70" s="1656"/>
      <c r="E70" s="1656"/>
      <c r="F70" s="1659"/>
      <c r="G70" s="1599"/>
      <c r="H70" s="1599"/>
      <c r="I70" s="1599"/>
      <c r="J70" s="1599"/>
      <c r="K70" s="1599"/>
      <c r="L70" s="1599"/>
      <c r="M70" s="1599"/>
      <c r="N70" s="1599"/>
      <c r="O70" s="1599"/>
    </row>
    <row r="71" spans="2:52" s="1598" customFormat="1">
      <c r="B71" s="1656"/>
      <c r="C71" s="1656"/>
      <c r="D71" s="1656"/>
      <c r="E71" s="1656"/>
      <c r="F71" s="1659"/>
      <c r="G71" s="1599"/>
      <c r="H71" s="1599"/>
      <c r="I71" s="1599"/>
      <c r="J71" s="1599"/>
      <c r="K71" s="1599"/>
      <c r="L71" s="1599"/>
      <c r="M71" s="1599"/>
      <c r="N71" s="1599"/>
      <c r="O71" s="1599"/>
    </row>
    <row r="72" spans="2:52" s="1598" customFormat="1">
      <c r="B72" s="1656"/>
      <c r="C72" s="1656"/>
      <c r="D72" s="1656"/>
      <c r="E72" s="1656"/>
      <c r="F72" s="1659"/>
      <c r="G72" s="1599"/>
      <c r="H72" s="1599"/>
      <c r="I72" s="1599"/>
      <c r="J72" s="1599"/>
      <c r="K72" s="1599"/>
      <c r="L72" s="1599"/>
      <c r="M72" s="1599"/>
      <c r="N72" s="1599"/>
      <c r="O72" s="1599"/>
    </row>
    <row r="73" spans="2:52" s="1598" customFormat="1">
      <c r="B73" s="1656"/>
      <c r="C73" s="1656"/>
      <c r="D73" s="1656"/>
      <c r="E73" s="1656"/>
      <c r="F73" s="1659"/>
      <c r="G73" s="1599"/>
      <c r="H73" s="1599"/>
      <c r="I73" s="1599"/>
      <c r="J73" s="1599"/>
      <c r="K73" s="1599"/>
      <c r="L73" s="1599"/>
      <c r="M73" s="1599"/>
      <c r="N73" s="1599"/>
      <c r="O73" s="1599"/>
    </row>
    <row r="74" spans="2:52" s="1598" customFormat="1">
      <c r="B74" s="1656"/>
      <c r="C74" s="1656"/>
      <c r="D74" s="1656"/>
      <c r="E74" s="1656"/>
      <c r="F74" s="1659"/>
      <c r="G74" s="1599"/>
      <c r="H74" s="1599"/>
      <c r="I74" s="1599"/>
      <c r="J74" s="1599"/>
      <c r="K74" s="1599"/>
      <c r="L74" s="1599"/>
      <c r="M74" s="1599"/>
      <c r="N74" s="1599"/>
      <c r="O74" s="1599"/>
    </row>
    <row r="75" spans="2:52" s="1598" customFormat="1">
      <c r="B75" s="1656"/>
      <c r="C75" s="1656"/>
      <c r="D75" s="1656"/>
      <c r="E75" s="1656"/>
      <c r="F75" s="1659"/>
      <c r="G75" s="1599"/>
      <c r="H75" s="1599"/>
      <c r="I75" s="1599"/>
      <c r="J75" s="1599"/>
      <c r="K75" s="1599"/>
      <c r="L75" s="1599"/>
      <c r="M75" s="1599"/>
      <c r="N75" s="1599"/>
      <c r="O75" s="1599"/>
    </row>
    <row r="76" spans="2:52" s="1598" customFormat="1">
      <c r="B76" s="1656"/>
      <c r="C76" s="1656"/>
      <c r="D76" s="1656"/>
      <c r="E76" s="1656"/>
      <c r="F76" s="1659"/>
      <c r="G76" s="1599"/>
      <c r="H76" s="1599"/>
      <c r="I76" s="1599"/>
      <c r="J76" s="1599"/>
      <c r="K76" s="1599"/>
      <c r="L76" s="1599"/>
      <c r="M76" s="1599"/>
      <c r="N76" s="1599"/>
      <c r="O76" s="1599"/>
    </row>
    <row r="77" spans="2:52" s="1598" customFormat="1">
      <c r="B77" s="1656"/>
      <c r="C77" s="1656"/>
      <c r="D77" s="1656"/>
      <c r="E77" s="1659"/>
      <c r="F77" s="1659"/>
      <c r="G77" s="1599"/>
      <c r="H77" s="1599"/>
      <c r="I77" s="1599"/>
      <c r="J77" s="1599"/>
      <c r="K77" s="1599"/>
      <c r="L77" s="1599"/>
      <c r="M77" s="1599"/>
      <c r="N77" s="1599"/>
      <c r="O77" s="1599"/>
    </row>
    <row r="78" spans="2:52" s="1599" customFormat="1">
      <c r="B78" s="1656"/>
      <c r="C78" s="1656"/>
      <c r="D78" s="1656"/>
      <c r="E78" s="1656"/>
      <c r="F78" s="1659"/>
      <c r="P78" s="1598"/>
      <c r="Q78" s="1598"/>
      <c r="R78" s="1598"/>
      <c r="S78" s="1598"/>
      <c r="T78" s="1598"/>
      <c r="U78" s="1598"/>
      <c r="V78" s="1598"/>
      <c r="W78" s="1598"/>
      <c r="X78" s="1598"/>
      <c r="Y78" s="1598"/>
      <c r="Z78" s="1598"/>
      <c r="AA78" s="1598"/>
      <c r="AB78" s="1598"/>
      <c r="AC78" s="1598"/>
      <c r="AD78" s="1598"/>
      <c r="AE78" s="1598"/>
      <c r="AF78" s="1598"/>
      <c r="AG78" s="1598"/>
      <c r="AH78" s="1598"/>
      <c r="AI78" s="1598"/>
      <c r="AJ78" s="1598"/>
      <c r="AK78" s="1598"/>
      <c r="AL78" s="1598"/>
      <c r="AM78" s="1598"/>
      <c r="AN78" s="1598"/>
      <c r="AO78" s="1598"/>
      <c r="AP78" s="1598"/>
      <c r="AQ78" s="1598"/>
      <c r="AR78" s="1598"/>
      <c r="AS78" s="1598"/>
      <c r="AT78" s="1598"/>
      <c r="AU78" s="1598"/>
      <c r="AV78" s="1598"/>
      <c r="AW78" s="1598"/>
      <c r="AX78" s="1598"/>
      <c r="AY78" s="1598"/>
      <c r="AZ78" s="1598"/>
    </row>
    <row r="79" spans="2:52" s="1599" customFormat="1">
      <c r="B79" s="1656"/>
      <c r="C79" s="1656"/>
      <c r="D79" s="1656"/>
      <c r="E79" s="1656"/>
      <c r="F79" s="1659"/>
      <c r="P79" s="1598"/>
      <c r="Q79" s="1598"/>
      <c r="R79" s="1598"/>
      <c r="S79" s="1598"/>
      <c r="T79" s="1598"/>
      <c r="U79" s="1598"/>
      <c r="V79" s="1598"/>
      <c r="W79" s="1598"/>
      <c r="X79" s="1598"/>
      <c r="Y79" s="1598"/>
      <c r="Z79" s="1598"/>
      <c r="AA79" s="1598"/>
      <c r="AB79" s="1598"/>
      <c r="AC79" s="1598"/>
      <c r="AD79" s="1598"/>
      <c r="AE79" s="1598"/>
      <c r="AF79" s="1598"/>
      <c r="AG79" s="1598"/>
      <c r="AH79" s="1598"/>
      <c r="AI79" s="1598"/>
      <c r="AJ79" s="1598"/>
      <c r="AK79" s="1598"/>
      <c r="AL79" s="1598"/>
      <c r="AM79" s="1598"/>
      <c r="AN79" s="1598"/>
      <c r="AO79" s="1598"/>
      <c r="AP79" s="1598"/>
      <c r="AQ79" s="1598"/>
      <c r="AR79" s="1598"/>
      <c r="AS79" s="1598"/>
      <c r="AT79" s="1598"/>
      <c r="AU79" s="1598"/>
      <c r="AV79" s="1598"/>
      <c r="AW79" s="1598"/>
      <c r="AX79" s="1598"/>
      <c r="AY79" s="1598"/>
      <c r="AZ79" s="1598"/>
    </row>
  </sheetData>
  <mergeCells count="2">
    <mergeCell ref="A4:A5"/>
    <mergeCell ref="D4:E4"/>
  </mergeCells>
  <hyperlinks>
    <hyperlink ref="A63"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854A"/>
  </sheetPr>
  <dimension ref="A1:E94"/>
  <sheetViews>
    <sheetView showGridLines="0" zoomScale="115" zoomScaleNormal="115" workbookViewId="0"/>
  </sheetViews>
  <sheetFormatPr baseColWidth="10" defaultColWidth="11.42578125" defaultRowHeight="16.5"/>
  <cols>
    <col min="1" max="1" width="12.42578125" style="229" customWidth="1"/>
    <col min="2" max="4" width="15.28515625" style="229" customWidth="1"/>
    <col min="5" max="5" width="18.28515625" style="229" customWidth="1"/>
    <col min="6" max="16384" width="11.42578125" style="229"/>
  </cols>
  <sheetData>
    <row r="1" spans="1:5" ht="27.75" customHeight="1">
      <c r="A1" s="2435" t="s">
        <v>1466</v>
      </c>
      <c r="B1" s="2436"/>
      <c r="C1" s="2436"/>
      <c r="D1" s="2436"/>
      <c r="E1" s="2436"/>
    </row>
    <row r="2" spans="1:5" ht="15.75" customHeight="1">
      <c r="A2" s="2436" t="s">
        <v>2049</v>
      </c>
      <c r="B2" s="2436"/>
      <c r="C2" s="2436"/>
      <c r="D2" s="2436"/>
      <c r="E2" s="2436"/>
    </row>
    <row r="3" spans="1:5" ht="15.75" customHeight="1">
      <c r="A3" s="644" t="s">
        <v>1465</v>
      </c>
      <c r="B3" s="2436"/>
      <c r="C3" s="2436"/>
      <c r="D3" s="2436"/>
      <c r="E3" s="2436"/>
    </row>
    <row r="4" spans="1:5" ht="24" customHeight="1">
      <c r="A4" s="2437" t="s">
        <v>2216</v>
      </c>
      <c r="B4" s="2437" t="s">
        <v>2045</v>
      </c>
      <c r="C4" s="2437" t="s">
        <v>2046</v>
      </c>
      <c r="D4" s="2437" t="s">
        <v>38</v>
      </c>
      <c r="E4" s="2438" t="s">
        <v>2217</v>
      </c>
    </row>
    <row r="5" spans="1:5" ht="11.25" customHeight="1">
      <c r="A5" s="2439" t="s">
        <v>1460</v>
      </c>
      <c r="B5" s="2440">
        <v>88283</v>
      </c>
      <c r="C5" s="2440">
        <v>43352</v>
      </c>
      <c r="D5" s="2440">
        <v>131635</v>
      </c>
      <c r="E5" s="2440">
        <v>29569</v>
      </c>
    </row>
    <row r="6" spans="1:5" ht="11.25" customHeight="1">
      <c r="A6" s="2439" t="s">
        <v>2218</v>
      </c>
      <c r="B6" s="2440">
        <v>97242</v>
      </c>
      <c r="C6" s="2440">
        <v>46942</v>
      </c>
      <c r="D6" s="2440">
        <v>144184</v>
      </c>
      <c r="E6" s="2440">
        <v>38554</v>
      </c>
    </row>
    <row r="7" spans="1:5" ht="11.25" customHeight="1">
      <c r="A7" s="2439" t="s">
        <v>2219</v>
      </c>
      <c r="B7" s="2440">
        <v>100145</v>
      </c>
      <c r="C7" s="2440">
        <v>47343</v>
      </c>
      <c r="D7" s="2440">
        <v>147488</v>
      </c>
      <c r="E7" s="2440">
        <v>39713</v>
      </c>
    </row>
    <row r="8" spans="1:5" ht="11.25" customHeight="1">
      <c r="A8" s="2439" t="s">
        <v>2220</v>
      </c>
      <c r="B8" s="2440">
        <v>82831</v>
      </c>
      <c r="C8" s="2440">
        <v>40754</v>
      </c>
      <c r="D8" s="2440">
        <v>123585</v>
      </c>
      <c r="E8" s="2440">
        <v>21292</v>
      </c>
    </row>
    <row r="9" spans="1:5" ht="11.25" customHeight="1">
      <c r="A9" s="2439" t="s">
        <v>2221</v>
      </c>
      <c r="B9" s="2440">
        <v>95507</v>
      </c>
      <c r="C9" s="2440">
        <v>45140</v>
      </c>
      <c r="D9" s="2440">
        <v>140647</v>
      </c>
      <c r="E9" s="2440">
        <v>34534</v>
      </c>
    </row>
    <row r="10" spans="1:5" ht="11.25" customHeight="1">
      <c r="A10" s="2439" t="s">
        <v>2222</v>
      </c>
      <c r="B10" s="2440">
        <v>102193</v>
      </c>
      <c r="C10" s="2440">
        <v>48813</v>
      </c>
      <c r="D10" s="2440">
        <v>151006</v>
      </c>
      <c r="E10" s="2440">
        <v>42290</v>
      </c>
    </row>
    <row r="11" spans="1:5" ht="11.25" customHeight="1">
      <c r="A11" s="2439" t="s">
        <v>2223</v>
      </c>
      <c r="B11" s="2440">
        <v>105437</v>
      </c>
      <c r="C11" s="2440">
        <v>48785</v>
      </c>
      <c r="D11" s="2440">
        <v>154222</v>
      </c>
      <c r="E11" s="2440">
        <v>43681</v>
      </c>
    </row>
    <row r="12" spans="1:5" ht="11.25" customHeight="1">
      <c r="A12" s="2439" t="s">
        <v>2224</v>
      </c>
      <c r="B12" s="2440">
        <v>86437</v>
      </c>
      <c r="C12" s="2440">
        <v>42228</v>
      </c>
      <c r="D12" s="2440">
        <v>128665</v>
      </c>
      <c r="E12" s="2440">
        <v>24306</v>
      </c>
    </row>
    <row r="13" spans="1:5" ht="11.25" customHeight="1">
      <c r="A13" s="2439" t="s">
        <v>1459</v>
      </c>
      <c r="B13" s="2440">
        <v>98117</v>
      </c>
      <c r="C13" s="2440">
        <v>46601</v>
      </c>
      <c r="D13" s="2440">
        <v>144718</v>
      </c>
      <c r="E13" s="2440">
        <v>36109</v>
      </c>
    </row>
    <row r="14" spans="1:5" ht="11.25" customHeight="1">
      <c r="A14" s="2439" t="s">
        <v>2225</v>
      </c>
      <c r="B14" s="2440">
        <v>105520</v>
      </c>
      <c r="C14" s="2440">
        <v>50094</v>
      </c>
      <c r="D14" s="2440">
        <v>155614</v>
      </c>
      <c r="E14" s="2440">
        <v>44184</v>
      </c>
    </row>
    <row r="15" spans="1:5" ht="11.25" customHeight="1">
      <c r="A15" s="2439" t="s">
        <v>2226</v>
      </c>
      <c r="B15" s="2440">
        <v>108539</v>
      </c>
      <c r="C15" s="2441">
        <v>50535</v>
      </c>
      <c r="D15" s="2441">
        <v>159074</v>
      </c>
      <c r="E15" s="2441">
        <v>45839</v>
      </c>
    </row>
    <row r="16" spans="1:5" ht="11.25" customHeight="1">
      <c r="A16" s="2439" t="s">
        <v>2227</v>
      </c>
      <c r="B16" s="2441">
        <v>90550</v>
      </c>
      <c r="C16" s="2441">
        <v>43917</v>
      </c>
      <c r="D16" s="2441">
        <v>134467</v>
      </c>
      <c r="E16" s="2441">
        <v>27074</v>
      </c>
    </row>
    <row r="17" spans="1:5" ht="11.25" customHeight="1">
      <c r="A17" s="2439" t="s">
        <v>1458</v>
      </c>
      <c r="B17" s="2441">
        <v>99156</v>
      </c>
      <c r="C17" s="2441">
        <v>47278</v>
      </c>
      <c r="D17" s="2441">
        <v>146434</v>
      </c>
      <c r="E17" s="2441">
        <v>36914</v>
      </c>
    </row>
    <row r="18" spans="1:5" ht="11.25" customHeight="1">
      <c r="A18" s="2439" t="s">
        <v>2228</v>
      </c>
      <c r="B18" s="2441">
        <v>106606</v>
      </c>
      <c r="C18" s="2441">
        <v>50632</v>
      </c>
      <c r="D18" s="2441">
        <v>157238</v>
      </c>
      <c r="E18" s="2441">
        <v>45597</v>
      </c>
    </row>
    <row r="19" spans="1:5" ht="11.25" customHeight="1">
      <c r="A19" s="2439" t="s">
        <v>2229</v>
      </c>
      <c r="B19" s="2441">
        <v>109525</v>
      </c>
      <c r="C19" s="2441">
        <v>51347</v>
      </c>
      <c r="D19" s="2441">
        <v>160872</v>
      </c>
      <c r="E19" s="2441">
        <v>47325</v>
      </c>
    </row>
    <row r="20" spans="1:5" ht="11.25" customHeight="1">
      <c r="A20" s="2439" t="s">
        <v>2230</v>
      </c>
      <c r="B20" s="2441">
        <v>91982</v>
      </c>
      <c r="C20" s="2441">
        <v>44845</v>
      </c>
      <c r="D20" s="2441">
        <v>136827</v>
      </c>
      <c r="E20" s="2441">
        <v>28939</v>
      </c>
    </row>
    <row r="21" spans="1:5" ht="11.25" customHeight="1">
      <c r="A21" s="2439" t="s">
        <v>1457</v>
      </c>
      <c r="B21" s="2441">
        <v>102888</v>
      </c>
      <c r="C21" s="2441">
        <v>48665</v>
      </c>
      <c r="D21" s="2441">
        <v>151553</v>
      </c>
      <c r="E21" s="2441">
        <v>41104</v>
      </c>
    </row>
    <row r="22" spans="1:5" ht="11.25" customHeight="1">
      <c r="A22" s="2439" t="s">
        <v>2231</v>
      </c>
      <c r="B22" s="2441">
        <v>109066</v>
      </c>
      <c r="C22" s="2441">
        <v>52040</v>
      </c>
      <c r="D22" s="2441">
        <v>161106</v>
      </c>
      <c r="E22" s="2441">
        <v>48312</v>
      </c>
    </row>
    <row r="23" spans="1:5" ht="11.25" customHeight="1">
      <c r="A23" s="2439" t="s">
        <v>2232</v>
      </c>
      <c r="B23" s="2441">
        <v>111967</v>
      </c>
      <c r="C23" s="2441">
        <v>52545</v>
      </c>
      <c r="D23" s="2441">
        <v>164512</v>
      </c>
      <c r="E23" s="2441">
        <v>49798</v>
      </c>
    </row>
    <row r="24" spans="1:5" ht="11.25" customHeight="1">
      <c r="A24" s="2439" t="s">
        <v>2233</v>
      </c>
      <c r="B24" s="2441">
        <v>94150</v>
      </c>
      <c r="C24" s="2441">
        <v>45957</v>
      </c>
      <c r="D24" s="2441">
        <v>140107</v>
      </c>
      <c r="E24" s="2441">
        <v>30623</v>
      </c>
    </row>
    <row r="25" spans="1:5" ht="11.25" customHeight="1">
      <c r="A25" s="2439" t="s">
        <v>1456</v>
      </c>
      <c r="B25" s="2441">
        <v>103028</v>
      </c>
      <c r="C25" s="2441">
        <v>49494</v>
      </c>
      <c r="D25" s="2441">
        <v>152522</v>
      </c>
      <c r="E25" s="2441">
        <v>40456</v>
      </c>
    </row>
    <row r="26" spans="1:5" ht="11.25" customHeight="1">
      <c r="A26" s="2439" t="s">
        <v>2234</v>
      </c>
      <c r="B26" s="2441">
        <v>111397</v>
      </c>
      <c r="C26" s="2441">
        <v>53527</v>
      </c>
      <c r="D26" s="2441">
        <v>164924</v>
      </c>
      <c r="E26" s="2441">
        <v>49697</v>
      </c>
    </row>
    <row r="27" spans="1:5" ht="11.25" customHeight="1">
      <c r="A27" s="2439" t="s">
        <v>2235</v>
      </c>
      <c r="B27" s="2441">
        <v>113862</v>
      </c>
      <c r="C27" s="2441">
        <v>54234</v>
      </c>
      <c r="D27" s="2441">
        <v>168096</v>
      </c>
      <c r="E27" s="2441">
        <v>51324</v>
      </c>
    </row>
    <row r="28" spans="1:5" ht="11.25" customHeight="1">
      <c r="A28" s="2439" t="s">
        <v>2236</v>
      </c>
      <c r="B28" s="2441">
        <v>96428</v>
      </c>
      <c r="C28" s="2441">
        <v>47488</v>
      </c>
      <c r="D28" s="2441">
        <v>143916</v>
      </c>
      <c r="E28" s="2441">
        <v>31923</v>
      </c>
    </row>
    <row r="29" spans="1:5" ht="11.25" customHeight="1">
      <c r="A29" s="2439" t="s">
        <v>1455</v>
      </c>
      <c r="B29" s="2441">
        <v>106210</v>
      </c>
      <c r="C29" s="2441">
        <v>51293</v>
      </c>
      <c r="D29" s="2441">
        <v>157503</v>
      </c>
      <c r="E29" s="2441">
        <v>43330</v>
      </c>
    </row>
    <row r="30" spans="1:5" ht="11.25" customHeight="1">
      <c r="A30" s="2439" t="s">
        <v>2237</v>
      </c>
      <c r="B30" s="2441">
        <v>113253</v>
      </c>
      <c r="C30" s="2441">
        <v>55204</v>
      </c>
      <c r="D30" s="2441">
        <v>168457</v>
      </c>
      <c r="E30" s="2441">
        <v>51880</v>
      </c>
    </row>
    <row r="31" spans="1:5" ht="11.25" customHeight="1">
      <c r="A31" s="2439" t="s">
        <v>2238</v>
      </c>
      <c r="B31" s="2441">
        <v>116641</v>
      </c>
      <c r="C31" s="2441">
        <v>56335</v>
      </c>
      <c r="D31" s="2441">
        <v>172976</v>
      </c>
      <c r="E31" s="2441">
        <v>54535</v>
      </c>
    </row>
    <row r="32" spans="1:5" ht="11.25" customHeight="1">
      <c r="A32" s="2439" t="s">
        <v>2239</v>
      </c>
      <c r="B32" s="2441">
        <v>98077</v>
      </c>
      <c r="C32" s="2441">
        <v>48858</v>
      </c>
      <c r="D32" s="2441">
        <v>146935</v>
      </c>
      <c r="E32" s="2441">
        <v>33110</v>
      </c>
    </row>
    <row r="33" spans="1:5" ht="11.25" customHeight="1">
      <c r="A33" s="2439" t="s">
        <v>1454</v>
      </c>
      <c r="B33" s="2441">
        <v>108693</v>
      </c>
      <c r="C33" s="2441">
        <v>52816</v>
      </c>
      <c r="D33" s="2441">
        <v>161509</v>
      </c>
      <c r="E33" s="2441">
        <v>44673</v>
      </c>
    </row>
    <row r="34" spans="1:5" ht="11.25" customHeight="1">
      <c r="A34" s="2439" t="s">
        <v>2240</v>
      </c>
      <c r="B34" s="2441">
        <v>114629</v>
      </c>
      <c r="C34" s="2441">
        <v>56744</v>
      </c>
      <c r="D34" s="2441">
        <v>171373</v>
      </c>
      <c r="E34" s="2441">
        <v>52114</v>
      </c>
    </row>
    <row r="35" spans="1:5" ht="11.25" customHeight="1">
      <c r="A35" s="2439" t="s">
        <v>2241</v>
      </c>
      <c r="B35" s="2441">
        <v>117846</v>
      </c>
      <c r="C35" s="2441">
        <v>57246</v>
      </c>
      <c r="D35" s="2441">
        <v>175092</v>
      </c>
      <c r="E35" s="2441">
        <v>54185</v>
      </c>
    </row>
    <row r="36" spans="1:5" ht="11.25" customHeight="1">
      <c r="A36" s="2439" t="s">
        <v>2242</v>
      </c>
      <c r="B36" s="2441">
        <v>100435</v>
      </c>
      <c r="C36" s="2441">
        <v>50769</v>
      </c>
      <c r="D36" s="2441">
        <v>151204</v>
      </c>
      <c r="E36" s="2441">
        <v>34480</v>
      </c>
    </row>
    <row r="37" spans="1:5" ht="11.25" customHeight="1">
      <c r="A37" s="2439" t="s">
        <v>1453</v>
      </c>
      <c r="B37" s="2440">
        <v>110336</v>
      </c>
      <c r="C37" s="2440">
        <v>54710</v>
      </c>
      <c r="D37" s="2440">
        <v>165046</v>
      </c>
      <c r="E37" s="2440">
        <v>46377</v>
      </c>
    </row>
    <row r="38" spans="1:5" ht="11.25" customHeight="1">
      <c r="A38" s="2439" t="s">
        <v>2243</v>
      </c>
      <c r="B38" s="2440">
        <v>117102</v>
      </c>
      <c r="C38" s="2440">
        <v>59230</v>
      </c>
      <c r="D38" s="2440">
        <v>176332</v>
      </c>
      <c r="E38" s="2440">
        <v>55943</v>
      </c>
    </row>
    <row r="39" spans="1:5" ht="11.25" customHeight="1">
      <c r="A39" s="2439" t="s">
        <v>2244</v>
      </c>
      <c r="B39" s="2440">
        <v>119547</v>
      </c>
      <c r="C39" s="2440">
        <v>59792</v>
      </c>
      <c r="D39" s="2440">
        <v>179339</v>
      </c>
      <c r="E39" s="2440">
        <v>56968</v>
      </c>
    </row>
    <row r="40" spans="1:5" ht="11.25" customHeight="1">
      <c r="A40" s="2439" t="s">
        <v>2245</v>
      </c>
      <c r="B40" s="2440">
        <v>101866</v>
      </c>
      <c r="C40" s="2440">
        <v>52536</v>
      </c>
      <c r="D40" s="2440">
        <v>154402</v>
      </c>
      <c r="E40" s="2440">
        <v>35871</v>
      </c>
    </row>
    <row r="41" spans="1:5" ht="11.25" customHeight="1">
      <c r="A41" s="2439" t="s">
        <v>1452</v>
      </c>
      <c r="B41" s="2440">
        <v>111418</v>
      </c>
      <c r="C41" s="2440">
        <v>56994</v>
      </c>
      <c r="D41" s="2440">
        <v>168412</v>
      </c>
      <c r="E41" s="2440">
        <v>48452</v>
      </c>
    </row>
    <row r="42" spans="1:5" ht="11.25" customHeight="1">
      <c r="A42" s="2439" t="s">
        <v>2246</v>
      </c>
      <c r="B42" s="2440">
        <v>118658</v>
      </c>
      <c r="C42" s="2440">
        <v>62080</v>
      </c>
      <c r="D42" s="2440">
        <v>180738</v>
      </c>
      <c r="E42" s="2440">
        <v>59287</v>
      </c>
    </row>
    <row r="43" spans="1:5" ht="11.25" customHeight="1">
      <c r="A43" s="2439" t="s">
        <v>2247</v>
      </c>
      <c r="B43" s="2440">
        <v>121510</v>
      </c>
      <c r="C43" s="2440">
        <v>63086</v>
      </c>
      <c r="D43" s="2440">
        <v>184596</v>
      </c>
      <c r="E43" s="2440">
        <v>61587</v>
      </c>
    </row>
    <row r="44" spans="1:5" ht="11.25" customHeight="1">
      <c r="A44" s="2439" t="s">
        <v>2248</v>
      </c>
      <c r="B44" s="2440">
        <v>101692</v>
      </c>
      <c r="C44" s="2440">
        <v>53468</v>
      </c>
      <c r="D44" s="2440">
        <v>155160</v>
      </c>
      <c r="E44" s="2440">
        <v>36796</v>
      </c>
    </row>
    <row r="45" spans="1:5" ht="11.25" customHeight="1">
      <c r="A45" s="2439" t="s">
        <v>1451</v>
      </c>
      <c r="B45" s="2440">
        <v>110035</v>
      </c>
      <c r="C45" s="2440">
        <v>57134</v>
      </c>
      <c r="D45" s="2440">
        <v>167169</v>
      </c>
      <c r="E45" s="2440">
        <v>48115</v>
      </c>
    </row>
    <row r="46" spans="1:5" ht="15.75" customHeight="1">
      <c r="A46" s="644" t="s">
        <v>1464</v>
      </c>
      <c r="B46" s="2436"/>
      <c r="C46" s="2436"/>
      <c r="D46" s="2436"/>
      <c r="E46" s="2436"/>
    </row>
    <row r="47" spans="1:5" ht="22.5" customHeight="1">
      <c r="A47" s="2437" t="s">
        <v>2249</v>
      </c>
      <c r="B47" s="2437" t="s">
        <v>1463</v>
      </c>
      <c r="C47" s="2437" t="s">
        <v>1462</v>
      </c>
      <c r="D47" s="2437" t="s">
        <v>1461</v>
      </c>
      <c r="E47" s="2438" t="s">
        <v>2250</v>
      </c>
    </row>
    <row r="48" spans="1:5" ht="11.25" customHeight="1">
      <c r="A48" s="2439" t="s">
        <v>1460</v>
      </c>
      <c r="B48" s="2440">
        <v>59908</v>
      </c>
      <c r="C48" s="2440">
        <v>27736</v>
      </c>
      <c r="D48" s="2440">
        <v>87644</v>
      </c>
      <c r="E48" s="2440">
        <v>2518</v>
      </c>
    </row>
    <row r="49" spans="1:5" ht="11.25" customHeight="1">
      <c r="A49" s="2439" t="s">
        <v>2218</v>
      </c>
      <c r="B49" s="2440">
        <v>63202</v>
      </c>
      <c r="C49" s="2440">
        <v>29476</v>
      </c>
      <c r="D49" s="2440">
        <v>92678</v>
      </c>
      <c r="E49" s="2440">
        <v>3593</v>
      </c>
    </row>
    <row r="50" spans="1:5" ht="11.25" customHeight="1">
      <c r="A50" s="2439" t="s">
        <v>2219</v>
      </c>
      <c r="B50" s="2440">
        <v>64954</v>
      </c>
      <c r="C50" s="2440">
        <v>29669</v>
      </c>
      <c r="D50" s="2440">
        <v>94623</v>
      </c>
      <c r="E50" s="2440">
        <v>4026</v>
      </c>
    </row>
    <row r="51" spans="1:5" ht="11.25" customHeight="1">
      <c r="A51" s="2439" t="s">
        <v>2220</v>
      </c>
      <c r="B51" s="2440">
        <v>57923</v>
      </c>
      <c r="C51" s="2440">
        <v>27090</v>
      </c>
      <c r="D51" s="2440">
        <v>85013</v>
      </c>
      <c r="E51" s="2440">
        <v>2267</v>
      </c>
    </row>
    <row r="52" spans="1:5" ht="11.25" customHeight="1">
      <c r="A52" s="2439" t="s">
        <v>2221</v>
      </c>
      <c r="B52" s="2440">
        <v>60678</v>
      </c>
      <c r="C52" s="2440">
        <v>28120</v>
      </c>
      <c r="D52" s="2440">
        <v>88798</v>
      </c>
      <c r="E52" s="2440">
        <v>3482</v>
      </c>
    </row>
    <row r="53" spans="1:5" ht="11.25" customHeight="1">
      <c r="A53" s="2439" t="s">
        <v>2222</v>
      </c>
      <c r="B53" s="2440">
        <v>63695</v>
      </c>
      <c r="C53" s="2440">
        <v>29970</v>
      </c>
      <c r="D53" s="2440">
        <v>93665</v>
      </c>
      <c r="E53" s="2440">
        <v>5701</v>
      </c>
    </row>
    <row r="54" spans="1:5" ht="11.25" customHeight="1">
      <c r="A54" s="2439" t="s">
        <v>2223</v>
      </c>
      <c r="B54" s="2440">
        <v>64357</v>
      </c>
      <c r="C54" s="2440">
        <v>29789</v>
      </c>
      <c r="D54" s="2440">
        <v>94146</v>
      </c>
      <c r="E54" s="2440">
        <v>5327</v>
      </c>
    </row>
    <row r="55" spans="1:5" ht="11.25" customHeight="1">
      <c r="A55" s="2439" t="s">
        <v>2224</v>
      </c>
      <c r="B55" s="2440">
        <v>58363</v>
      </c>
      <c r="C55" s="2440">
        <v>27085</v>
      </c>
      <c r="D55" s="2440">
        <v>85448</v>
      </c>
      <c r="E55" s="2440">
        <v>3021</v>
      </c>
    </row>
    <row r="56" spans="1:5" ht="11.25" customHeight="1">
      <c r="A56" s="2439" t="s">
        <v>1459</v>
      </c>
      <c r="B56" s="2440">
        <v>60193</v>
      </c>
      <c r="C56" s="2440">
        <v>27947</v>
      </c>
      <c r="D56" s="2440">
        <v>88140</v>
      </c>
      <c r="E56" s="2440">
        <v>4009</v>
      </c>
    </row>
    <row r="57" spans="1:5" ht="11.25" customHeight="1">
      <c r="A57" s="2439" t="s">
        <v>2225</v>
      </c>
      <c r="B57" s="2440">
        <v>62402</v>
      </c>
      <c r="C57" s="2441">
        <v>29516</v>
      </c>
      <c r="D57" s="2441">
        <v>91918</v>
      </c>
      <c r="E57" s="2441">
        <v>5739</v>
      </c>
    </row>
    <row r="58" spans="1:5" ht="11.25" customHeight="1">
      <c r="A58" s="2439" t="s">
        <v>2226</v>
      </c>
      <c r="B58" s="2441">
        <v>63365</v>
      </c>
      <c r="C58" s="2441">
        <v>29350</v>
      </c>
      <c r="D58" s="2441">
        <v>92715</v>
      </c>
      <c r="E58" s="2441">
        <v>5938</v>
      </c>
    </row>
    <row r="59" spans="1:5" ht="11.25" customHeight="1">
      <c r="A59" s="2439" t="s">
        <v>2227</v>
      </c>
      <c r="B59" s="2441">
        <v>57416</v>
      </c>
      <c r="C59" s="2441">
        <v>26831</v>
      </c>
      <c r="D59" s="2441">
        <v>84247</v>
      </c>
      <c r="E59" s="2441">
        <v>3626</v>
      </c>
    </row>
    <row r="60" spans="1:5" ht="11.25" customHeight="1">
      <c r="A60" s="2439" t="s">
        <v>1458</v>
      </c>
      <c r="B60" s="2441">
        <v>58932</v>
      </c>
      <c r="C60" s="2441">
        <v>27356</v>
      </c>
      <c r="D60" s="2441">
        <v>86288</v>
      </c>
      <c r="E60" s="2441">
        <v>4693</v>
      </c>
    </row>
    <row r="61" spans="1:5" ht="11.25" customHeight="1">
      <c r="A61" s="2439" t="s">
        <v>2228</v>
      </c>
      <c r="B61" s="2441">
        <v>60755</v>
      </c>
      <c r="C61" s="2441">
        <v>28442</v>
      </c>
      <c r="D61" s="2441">
        <v>89197</v>
      </c>
      <c r="E61" s="2441">
        <v>6166</v>
      </c>
    </row>
    <row r="62" spans="1:5" ht="11.25" customHeight="1">
      <c r="A62" s="2439" t="s">
        <v>2229</v>
      </c>
      <c r="B62" s="2441">
        <v>61214</v>
      </c>
      <c r="C62" s="2441">
        <v>28139</v>
      </c>
      <c r="D62" s="2441">
        <v>89353</v>
      </c>
      <c r="E62" s="2441">
        <v>6047</v>
      </c>
    </row>
    <row r="63" spans="1:5" ht="11.25" customHeight="1">
      <c r="A63" s="2439" t="s">
        <v>2230</v>
      </c>
      <c r="B63" s="2441">
        <v>55492</v>
      </c>
      <c r="C63" s="2441">
        <v>25742</v>
      </c>
      <c r="D63" s="2441">
        <v>81234</v>
      </c>
      <c r="E63" s="2441">
        <v>3998</v>
      </c>
    </row>
    <row r="64" spans="1:5" ht="11.25" customHeight="1">
      <c r="A64" s="2439" t="s">
        <v>1457</v>
      </c>
      <c r="B64" s="2441">
        <v>57285</v>
      </c>
      <c r="C64" s="2441">
        <v>26410</v>
      </c>
      <c r="D64" s="2441">
        <v>83695</v>
      </c>
      <c r="E64" s="2441">
        <v>5157</v>
      </c>
    </row>
    <row r="65" spans="1:5" ht="11.25" customHeight="1">
      <c r="A65" s="2439" t="s">
        <v>2231</v>
      </c>
      <c r="B65" s="2441">
        <v>59344</v>
      </c>
      <c r="C65" s="2441">
        <v>27567</v>
      </c>
      <c r="D65" s="2441">
        <v>86911</v>
      </c>
      <c r="E65" s="2441">
        <v>6699</v>
      </c>
    </row>
    <row r="66" spans="1:5" ht="11.25" customHeight="1">
      <c r="A66" s="2439" t="s">
        <v>2232</v>
      </c>
      <c r="B66" s="2441">
        <v>60377</v>
      </c>
      <c r="C66" s="2441">
        <v>27377</v>
      </c>
      <c r="D66" s="2441">
        <v>87754</v>
      </c>
      <c r="E66" s="2441">
        <v>6707</v>
      </c>
    </row>
    <row r="67" spans="1:5" ht="11.25" customHeight="1">
      <c r="A67" s="2439" t="s">
        <v>2233</v>
      </c>
      <c r="B67" s="2441">
        <v>55504</v>
      </c>
      <c r="C67" s="2441">
        <v>25367</v>
      </c>
      <c r="D67" s="2441">
        <v>80871</v>
      </c>
      <c r="E67" s="2441">
        <v>4713</v>
      </c>
    </row>
    <row r="68" spans="1:5" ht="11.25" customHeight="1">
      <c r="A68" s="2439" t="s">
        <v>1456</v>
      </c>
      <c r="B68" s="2441">
        <v>56526</v>
      </c>
      <c r="C68" s="2441">
        <v>25800</v>
      </c>
      <c r="D68" s="2441">
        <v>82326</v>
      </c>
      <c r="E68" s="2441">
        <v>5675</v>
      </c>
    </row>
    <row r="69" spans="1:5" ht="11.25" customHeight="1">
      <c r="A69" s="2439" t="s">
        <v>2234</v>
      </c>
      <c r="B69" s="2441">
        <v>59009</v>
      </c>
      <c r="C69" s="2441">
        <v>27016</v>
      </c>
      <c r="D69" s="2441">
        <v>86025</v>
      </c>
      <c r="E69" s="2441">
        <v>7488</v>
      </c>
    </row>
    <row r="70" spans="1:5" ht="11.25" customHeight="1">
      <c r="A70" s="2439" t="s">
        <v>2235</v>
      </c>
      <c r="B70" s="2441">
        <v>59553</v>
      </c>
      <c r="C70" s="2441">
        <v>27070</v>
      </c>
      <c r="D70" s="2441">
        <v>86623</v>
      </c>
      <c r="E70" s="2441">
        <v>7113</v>
      </c>
    </row>
    <row r="71" spans="1:5" ht="11.25" customHeight="1">
      <c r="A71" s="2439" t="s">
        <v>2236</v>
      </c>
      <c r="B71" s="2441">
        <v>54794</v>
      </c>
      <c r="C71" s="2441">
        <v>25153</v>
      </c>
      <c r="D71" s="2441">
        <v>79947</v>
      </c>
      <c r="E71" s="2441">
        <v>5234</v>
      </c>
    </row>
    <row r="72" spans="1:5" ht="11.25" customHeight="1">
      <c r="A72" s="2439" t="s">
        <v>1455</v>
      </c>
      <c r="B72" s="2441">
        <v>56093</v>
      </c>
      <c r="C72" s="2441">
        <v>25631</v>
      </c>
      <c r="D72" s="2441">
        <v>81724</v>
      </c>
      <c r="E72" s="2441">
        <v>6223</v>
      </c>
    </row>
    <row r="73" spans="1:5" ht="11.25" customHeight="1">
      <c r="A73" s="2439" t="s">
        <v>2237</v>
      </c>
      <c r="B73" s="2441">
        <v>57636</v>
      </c>
      <c r="C73" s="2441">
        <v>26571</v>
      </c>
      <c r="D73" s="2441">
        <v>84207</v>
      </c>
      <c r="E73" s="2441">
        <v>7610</v>
      </c>
    </row>
    <row r="74" spans="1:5" ht="11.25" customHeight="1">
      <c r="A74" s="2439" t="s">
        <v>2238</v>
      </c>
      <c r="B74" s="2441">
        <v>58130</v>
      </c>
      <c r="C74" s="2441">
        <v>26594</v>
      </c>
      <c r="D74" s="2441">
        <v>84724</v>
      </c>
      <c r="E74" s="2441">
        <v>7308</v>
      </c>
    </row>
    <row r="75" spans="1:5" ht="11.25" customHeight="1">
      <c r="A75" s="2439" t="s">
        <v>2239</v>
      </c>
      <c r="B75" s="2441">
        <v>53953</v>
      </c>
      <c r="C75" s="2441">
        <v>24747</v>
      </c>
      <c r="D75" s="2441">
        <v>78700</v>
      </c>
      <c r="E75" s="2441">
        <v>5422</v>
      </c>
    </row>
    <row r="76" spans="1:5" ht="11.25" customHeight="1">
      <c r="A76" s="2439" t="s">
        <v>1454</v>
      </c>
      <c r="B76" s="2441">
        <v>55237</v>
      </c>
      <c r="C76" s="2441">
        <v>25189</v>
      </c>
      <c r="D76" s="2441">
        <v>80426</v>
      </c>
      <c r="E76" s="2441">
        <v>6625</v>
      </c>
    </row>
    <row r="77" spans="1:5" ht="11.25" customHeight="1">
      <c r="A77" s="2439" t="s">
        <v>2240</v>
      </c>
      <c r="B77" s="2441">
        <v>56230</v>
      </c>
      <c r="C77" s="2441">
        <v>25908</v>
      </c>
      <c r="D77" s="2441">
        <v>82138</v>
      </c>
      <c r="E77" s="2441">
        <v>7722</v>
      </c>
    </row>
    <row r="78" spans="1:5" ht="11.25" customHeight="1">
      <c r="A78" s="2439" t="s">
        <v>2241</v>
      </c>
      <c r="B78" s="2441">
        <v>56560</v>
      </c>
      <c r="C78" s="2441">
        <v>25808</v>
      </c>
      <c r="D78" s="2441">
        <v>82368</v>
      </c>
      <c r="E78" s="2441">
        <v>7407</v>
      </c>
    </row>
    <row r="79" spans="1:5" ht="11.25" customHeight="1">
      <c r="A79" s="2439" t="s">
        <v>2242</v>
      </c>
      <c r="B79" s="2440">
        <v>52884</v>
      </c>
      <c r="C79" s="2440">
        <v>24278</v>
      </c>
      <c r="D79" s="2440">
        <v>77162</v>
      </c>
      <c r="E79" s="2440">
        <v>5807</v>
      </c>
    </row>
    <row r="80" spans="1:5" ht="11.25" customHeight="1">
      <c r="A80" s="2439" t="s">
        <v>1453</v>
      </c>
      <c r="B80" s="2440">
        <v>53906</v>
      </c>
      <c r="C80" s="2440">
        <v>24719</v>
      </c>
      <c r="D80" s="2440">
        <v>78625</v>
      </c>
      <c r="E80" s="2440">
        <v>6935</v>
      </c>
    </row>
    <row r="81" spans="1:5" ht="11.25" customHeight="1">
      <c r="A81" s="2439" t="s">
        <v>2243</v>
      </c>
      <c r="B81" s="2440">
        <v>54996</v>
      </c>
      <c r="C81" s="2440">
        <v>25410</v>
      </c>
      <c r="D81" s="2440">
        <v>80406</v>
      </c>
      <c r="E81" s="2440">
        <v>8032</v>
      </c>
    </row>
    <row r="82" spans="1:5" ht="11.25" customHeight="1">
      <c r="A82" s="2439" t="s">
        <v>2244</v>
      </c>
      <c r="B82" s="2440">
        <v>55551</v>
      </c>
      <c r="C82" s="2440">
        <v>25419</v>
      </c>
      <c r="D82" s="2440">
        <v>80970</v>
      </c>
      <c r="E82" s="2440">
        <v>8143</v>
      </c>
    </row>
    <row r="83" spans="1:5" ht="11.25" customHeight="1">
      <c r="A83" s="2439" t="s">
        <v>2245</v>
      </c>
      <c r="B83" s="2440">
        <v>52008</v>
      </c>
      <c r="C83" s="2440">
        <v>23807</v>
      </c>
      <c r="D83" s="2440">
        <v>75815</v>
      </c>
      <c r="E83" s="2440">
        <v>6341</v>
      </c>
    </row>
    <row r="84" spans="1:5" ht="11.25" customHeight="1">
      <c r="A84" s="2439" t="s">
        <v>1452</v>
      </c>
      <c r="B84" s="2440">
        <v>52732</v>
      </c>
      <c r="C84" s="2440">
        <v>24123</v>
      </c>
      <c r="D84" s="2440">
        <v>76855</v>
      </c>
      <c r="E84" s="2440">
        <v>7312</v>
      </c>
    </row>
    <row r="85" spans="1:5" ht="11.25" customHeight="1">
      <c r="A85" s="2439" t="s">
        <v>2246</v>
      </c>
      <c r="B85" s="2440">
        <v>53832</v>
      </c>
      <c r="C85" s="2440">
        <v>24968</v>
      </c>
      <c r="D85" s="2440">
        <v>78800</v>
      </c>
      <c r="E85" s="2440">
        <v>9170</v>
      </c>
    </row>
    <row r="86" spans="1:5" ht="11.25" customHeight="1">
      <c r="A86" s="2439" t="s">
        <v>2247</v>
      </c>
      <c r="B86" s="2440">
        <v>54470</v>
      </c>
      <c r="C86" s="2440">
        <v>25097</v>
      </c>
      <c r="D86" s="2440">
        <v>79567</v>
      </c>
      <c r="E86" s="2440">
        <v>9269</v>
      </c>
    </row>
    <row r="87" spans="1:5" ht="11.25" customHeight="1">
      <c r="A87" s="2439" t="s">
        <v>2248</v>
      </c>
      <c r="B87" s="2440">
        <v>50921</v>
      </c>
      <c r="C87" s="2440">
        <v>23116</v>
      </c>
      <c r="D87" s="2440">
        <v>74037</v>
      </c>
      <c r="E87" s="2440">
        <v>7008</v>
      </c>
    </row>
    <row r="88" spans="1:5" ht="11.25" customHeight="1">
      <c r="A88" s="2439" t="s">
        <v>1451</v>
      </c>
      <c r="B88" s="2440">
        <v>51598</v>
      </c>
      <c r="C88" s="2440">
        <v>23499</v>
      </c>
      <c r="D88" s="2440">
        <v>75097</v>
      </c>
      <c r="E88" s="2440">
        <v>8058</v>
      </c>
    </row>
    <row r="89" spans="1:5" ht="8.1" customHeight="1">
      <c r="A89" s="256" t="s">
        <v>1450</v>
      </c>
      <c r="B89" s="256"/>
      <c r="C89" s="256"/>
      <c r="D89" s="256"/>
      <c r="E89" s="256"/>
    </row>
    <row r="90" spans="1:5" ht="8.1" customHeight="1">
      <c r="A90" s="256" t="s">
        <v>1449</v>
      </c>
      <c r="B90" s="256"/>
      <c r="C90" s="256"/>
      <c r="D90" s="256"/>
      <c r="E90" s="256"/>
    </row>
    <row r="91" spans="1:5" ht="8.1" customHeight="1">
      <c r="A91" s="256" t="s">
        <v>1448</v>
      </c>
      <c r="B91" s="256"/>
      <c r="C91" s="256"/>
      <c r="D91" s="256"/>
      <c r="E91" s="256"/>
    </row>
    <row r="92" spans="1:5" ht="8.1" customHeight="1">
      <c r="A92" s="256" t="s">
        <v>1447</v>
      </c>
      <c r="B92" s="256"/>
      <c r="C92" s="256"/>
      <c r="D92" s="256"/>
      <c r="E92" s="256"/>
    </row>
    <row r="93" spans="1:5" ht="8.1" customHeight="1">
      <c r="A93" s="256" t="s">
        <v>1446</v>
      </c>
      <c r="B93" s="256"/>
      <c r="C93" s="256"/>
      <c r="D93" s="256"/>
      <c r="E93" s="256"/>
    </row>
    <row r="94" spans="1:5">
      <c r="A94" s="224" t="s">
        <v>1503</v>
      </c>
    </row>
  </sheetData>
  <hyperlinks>
    <hyperlink ref="A94"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&amp;R&amp;8
&amp;A</oddFooter>
  </headerFooter>
  <tableParts count="2">
    <tablePart r:id="rId2"/>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150" zoomScaleNormal="150" workbookViewId="0">
      <pane ySplit="5" topLeftCell="A6" activePane="bottomLeft" state="frozen"/>
      <selection pane="bottomLeft"/>
    </sheetView>
  </sheetViews>
  <sheetFormatPr baseColWidth="10" defaultRowHeight="16.5"/>
  <cols>
    <col min="1" max="1" width="12.140625" style="1594" customWidth="1"/>
    <col min="2" max="2" width="7.7109375" style="1550" bestFit="1" customWidth="1"/>
    <col min="3" max="3" width="7.7109375" style="1550" customWidth="1"/>
    <col min="4" max="5" width="5.7109375" style="1550" customWidth="1"/>
    <col min="6" max="6" width="8" style="1550" customWidth="1"/>
    <col min="7" max="7" width="7.85546875" style="1550" bestFit="1" customWidth="1"/>
    <col min="8" max="8" width="5.5703125" style="1593" customWidth="1"/>
    <col min="9" max="9" width="6.85546875" style="1550" customWidth="1"/>
    <col min="10" max="10" width="7" style="1550" customWidth="1"/>
    <col min="11" max="12" width="6.7109375" style="1550" customWidth="1"/>
    <col min="13" max="14" width="6.85546875" style="1550" customWidth="1"/>
    <col min="15" max="15" width="6" style="1550" customWidth="1"/>
    <col min="16" max="16" width="6.7109375" style="1550" customWidth="1"/>
    <col min="17" max="18" width="6.85546875" style="1550" customWidth="1"/>
    <col min="19" max="19" width="8.140625" style="1550" customWidth="1"/>
    <col min="20" max="20" width="7" style="1550" customWidth="1"/>
    <col min="21" max="22" width="6.7109375" style="1550" customWidth="1"/>
    <col min="23" max="23" width="7" style="1550" customWidth="1"/>
    <col min="24" max="25" width="6.7109375" style="1550" customWidth="1"/>
    <col min="26" max="254" width="11.42578125" style="1550"/>
    <col min="255" max="255" width="4.28515625" style="1550" customWidth="1"/>
    <col min="256" max="256" width="0.5703125" style="1550" customWidth="1"/>
    <col min="257" max="257" width="12.140625" style="1550" customWidth="1"/>
    <col min="258" max="258" width="7.7109375" style="1550" bestFit="1" customWidth="1"/>
    <col min="259" max="259" width="7.7109375" style="1550" customWidth="1"/>
    <col min="260" max="261" width="5.7109375" style="1550" customWidth="1"/>
    <col min="262" max="262" width="8" style="1550" customWidth="1"/>
    <col min="263" max="263" width="7.85546875" style="1550" bestFit="1" customWidth="1"/>
    <col min="264" max="264" width="5.5703125" style="1550" customWidth="1"/>
    <col min="265" max="265" width="6.85546875" style="1550" customWidth="1"/>
    <col min="266" max="266" width="7" style="1550" customWidth="1"/>
    <col min="267" max="268" width="6.7109375" style="1550" customWidth="1"/>
    <col min="269" max="270" width="6.85546875" style="1550" customWidth="1"/>
    <col min="271" max="271" width="6" style="1550" customWidth="1"/>
    <col min="272" max="272" width="6.7109375" style="1550" customWidth="1"/>
    <col min="273" max="274" width="6.85546875" style="1550" customWidth="1"/>
    <col min="275" max="275" width="8.140625" style="1550" customWidth="1"/>
    <col min="276" max="276" width="7" style="1550" customWidth="1"/>
    <col min="277" max="278" width="6.7109375" style="1550" customWidth="1"/>
    <col min="279" max="279" width="7" style="1550" customWidth="1"/>
    <col min="280" max="281" width="6.7109375" style="1550" customWidth="1"/>
    <col min="282" max="510" width="11.42578125" style="1550"/>
    <col min="511" max="511" width="4.28515625" style="1550" customWidth="1"/>
    <col min="512" max="512" width="0.5703125" style="1550" customWidth="1"/>
    <col min="513" max="513" width="12.140625" style="1550" customWidth="1"/>
    <col min="514" max="514" width="7.7109375" style="1550" bestFit="1" customWidth="1"/>
    <col min="515" max="515" width="7.7109375" style="1550" customWidth="1"/>
    <col min="516" max="517" width="5.7109375" style="1550" customWidth="1"/>
    <col min="518" max="518" width="8" style="1550" customWidth="1"/>
    <col min="519" max="519" width="7.85546875" style="1550" bestFit="1" customWidth="1"/>
    <col min="520" max="520" width="5.5703125" style="1550" customWidth="1"/>
    <col min="521" max="521" width="6.85546875" style="1550" customWidth="1"/>
    <col min="522" max="522" width="7" style="1550" customWidth="1"/>
    <col min="523" max="524" width="6.7109375" style="1550" customWidth="1"/>
    <col min="525" max="526" width="6.85546875" style="1550" customWidth="1"/>
    <col min="527" max="527" width="6" style="1550" customWidth="1"/>
    <col min="528" max="528" width="6.7109375" style="1550" customWidth="1"/>
    <col min="529" max="530" width="6.85546875" style="1550" customWidth="1"/>
    <col min="531" max="531" width="8.140625" style="1550" customWidth="1"/>
    <col min="532" max="532" width="7" style="1550" customWidth="1"/>
    <col min="533" max="534" width="6.7109375" style="1550" customWidth="1"/>
    <col min="535" max="535" width="7" style="1550" customWidth="1"/>
    <col min="536" max="537" width="6.7109375" style="1550" customWidth="1"/>
    <col min="538" max="766" width="11.42578125" style="1550"/>
    <col min="767" max="767" width="4.28515625" style="1550" customWidth="1"/>
    <col min="768" max="768" width="0.5703125" style="1550" customWidth="1"/>
    <col min="769" max="769" width="12.140625" style="1550" customWidth="1"/>
    <col min="770" max="770" width="7.7109375" style="1550" bestFit="1" customWidth="1"/>
    <col min="771" max="771" width="7.7109375" style="1550" customWidth="1"/>
    <col min="772" max="773" width="5.7109375" style="1550" customWidth="1"/>
    <col min="774" max="774" width="8" style="1550" customWidth="1"/>
    <col min="775" max="775" width="7.85546875" style="1550" bestFit="1" customWidth="1"/>
    <col min="776" max="776" width="5.5703125" style="1550" customWidth="1"/>
    <col min="777" max="777" width="6.85546875" style="1550" customWidth="1"/>
    <col min="778" max="778" width="7" style="1550" customWidth="1"/>
    <col min="779" max="780" width="6.7109375" style="1550" customWidth="1"/>
    <col min="781" max="782" width="6.85546875" style="1550" customWidth="1"/>
    <col min="783" max="783" width="6" style="1550" customWidth="1"/>
    <col min="784" max="784" width="6.7109375" style="1550" customWidth="1"/>
    <col min="785" max="786" width="6.85546875" style="1550" customWidth="1"/>
    <col min="787" max="787" width="8.140625" style="1550" customWidth="1"/>
    <col min="788" max="788" width="7" style="1550" customWidth="1"/>
    <col min="789" max="790" width="6.7109375" style="1550" customWidth="1"/>
    <col min="791" max="791" width="7" style="1550" customWidth="1"/>
    <col min="792" max="793" width="6.7109375" style="1550" customWidth="1"/>
    <col min="794" max="1022" width="11.42578125" style="1550"/>
    <col min="1023" max="1023" width="4.28515625" style="1550" customWidth="1"/>
    <col min="1024" max="1024" width="0.5703125" style="1550" customWidth="1"/>
    <col min="1025" max="1025" width="12.140625" style="1550" customWidth="1"/>
    <col min="1026" max="1026" width="7.7109375" style="1550" bestFit="1" customWidth="1"/>
    <col min="1027" max="1027" width="7.7109375" style="1550" customWidth="1"/>
    <col min="1028" max="1029" width="5.7109375" style="1550" customWidth="1"/>
    <col min="1030" max="1030" width="8" style="1550" customWidth="1"/>
    <col min="1031" max="1031" width="7.85546875" style="1550" bestFit="1" customWidth="1"/>
    <col min="1032" max="1032" width="5.5703125" style="1550" customWidth="1"/>
    <col min="1033" max="1033" width="6.85546875" style="1550" customWidth="1"/>
    <col min="1034" max="1034" width="7" style="1550" customWidth="1"/>
    <col min="1035" max="1036" width="6.7109375" style="1550" customWidth="1"/>
    <col min="1037" max="1038" width="6.85546875" style="1550" customWidth="1"/>
    <col min="1039" max="1039" width="6" style="1550" customWidth="1"/>
    <col min="1040" max="1040" width="6.7109375" style="1550" customWidth="1"/>
    <col min="1041" max="1042" width="6.85546875" style="1550" customWidth="1"/>
    <col min="1043" max="1043" width="8.140625" style="1550" customWidth="1"/>
    <col min="1044" max="1044" width="7" style="1550" customWidth="1"/>
    <col min="1045" max="1046" width="6.7109375" style="1550" customWidth="1"/>
    <col min="1047" max="1047" width="7" style="1550" customWidth="1"/>
    <col min="1048" max="1049" width="6.7109375" style="1550" customWidth="1"/>
    <col min="1050" max="1278" width="11.42578125" style="1550"/>
    <col min="1279" max="1279" width="4.28515625" style="1550" customWidth="1"/>
    <col min="1280" max="1280" width="0.5703125" style="1550" customWidth="1"/>
    <col min="1281" max="1281" width="12.140625" style="1550" customWidth="1"/>
    <col min="1282" max="1282" width="7.7109375" style="1550" bestFit="1" customWidth="1"/>
    <col min="1283" max="1283" width="7.7109375" style="1550" customWidth="1"/>
    <col min="1284" max="1285" width="5.7109375" style="1550" customWidth="1"/>
    <col min="1286" max="1286" width="8" style="1550" customWidth="1"/>
    <col min="1287" max="1287" width="7.85546875" style="1550" bestFit="1" customWidth="1"/>
    <col min="1288" max="1288" width="5.5703125" style="1550" customWidth="1"/>
    <col min="1289" max="1289" width="6.85546875" style="1550" customWidth="1"/>
    <col min="1290" max="1290" width="7" style="1550" customWidth="1"/>
    <col min="1291" max="1292" width="6.7109375" style="1550" customWidth="1"/>
    <col min="1293" max="1294" width="6.85546875" style="1550" customWidth="1"/>
    <col min="1295" max="1295" width="6" style="1550" customWidth="1"/>
    <col min="1296" max="1296" width="6.7109375" style="1550" customWidth="1"/>
    <col min="1297" max="1298" width="6.85546875" style="1550" customWidth="1"/>
    <col min="1299" max="1299" width="8.140625" style="1550" customWidth="1"/>
    <col min="1300" max="1300" width="7" style="1550" customWidth="1"/>
    <col min="1301" max="1302" width="6.7109375" style="1550" customWidth="1"/>
    <col min="1303" max="1303" width="7" style="1550" customWidth="1"/>
    <col min="1304" max="1305" width="6.7109375" style="1550" customWidth="1"/>
    <col min="1306" max="1534" width="11.42578125" style="1550"/>
    <col min="1535" max="1535" width="4.28515625" style="1550" customWidth="1"/>
    <col min="1536" max="1536" width="0.5703125" style="1550" customWidth="1"/>
    <col min="1537" max="1537" width="12.140625" style="1550" customWidth="1"/>
    <col min="1538" max="1538" width="7.7109375" style="1550" bestFit="1" customWidth="1"/>
    <col min="1539" max="1539" width="7.7109375" style="1550" customWidth="1"/>
    <col min="1540" max="1541" width="5.7109375" style="1550" customWidth="1"/>
    <col min="1542" max="1542" width="8" style="1550" customWidth="1"/>
    <col min="1543" max="1543" width="7.85546875" style="1550" bestFit="1" customWidth="1"/>
    <col min="1544" max="1544" width="5.5703125" style="1550" customWidth="1"/>
    <col min="1545" max="1545" width="6.85546875" style="1550" customWidth="1"/>
    <col min="1546" max="1546" width="7" style="1550" customWidth="1"/>
    <col min="1547" max="1548" width="6.7109375" style="1550" customWidth="1"/>
    <col min="1549" max="1550" width="6.85546875" style="1550" customWidth="1"/>
    <col min="1551" max="1551" width="6" style="1550" customWidth="1"/>
    <col min="1552" max="1552" width="6.7109375" style="1550" customWidth="1"/>
    <col min="1553" max="1554" width="6.85546875" style="1550" customWidth="1"/>
    <col min="1555" max="1555" width="8.140625" style="1550" customWidth="1"/>
    <col min="1556" max="1556" width="7" style="1550" customWidth="1"/>
    <col min="1557" max="1558" width="6.7109375" style="1550" customWidth="1"/>
    <col min="1559" max="1559" width="7" style="1550" customWidth="1"/>
    <col min="1560" max="1561" width="6.7109375" style="1550" customWidth="1"/>
    <col min="1562" max="1790" width="11.42578125" style="1550"/>
    <col min="1791" max="1791" width="4.28515625" style="1550" customWidth="1"/>
    <col min="1792" max="1792" width="0.5703125" style="1550" customWidth="1"/>
    <col min="1793" max="1793" width="12.140625" style="1550" customWidth="1"/>
    <col min="1794" max="1794" width="7.7109375" style="1550" bestFit="1" customWidth="1"/>
    <col min="1795" max="1795" width="7.7109375" style="1550" customWidth="1"/>
    <col min="1796" max="1797" width="5.7109375" style="1550" customWidth="1"/>
    <col min="1798" max="1798" width="8" style="1550" customWidth="1"/>
    <col min="1799" max="1799" width="7.85546875" style="1550" bestFit="1" customWidth="1"/>
    <col min="1800" max="1800" width="5.5703125" style="1550" customWidth="1"/>
    <col min="1801" max="1801" width="6.85546875" style="1550" customWidth="1"/>
    <col min="1802" max="1802" width="7" style="1550" customWidth="1"/>
    <col min="1803" max="1804" width="6.7109375" style="1550" customWidth="1"/>
    <col min="1805" max="1806" width="6.85546875" style="1550" customWidth="1"/>
    <col min="1807" max="1807" width="6" style="1550" customWidth="1"/>
    <col min="1808" max="1808" width="6.7109375" style="1550" customWidth="1"/>
    <col min="1809" max="1810" width="6.85546875" style="1550" customWidth="1"/>
    <col min="1811" max="1811" width="8.140625" style="1550" customWidth="1"/>
    <col min="1812" max="1812" width="7" style="1550" customWidth="1"/>
    <col min="1813" max="1814" width="6.7109375" style="1550" customWidth="1"/>
    <col min="1815" max="1815" width="7" style="1550" customWidth="1"/>
    <col min="1816" max="1817" width="6.7109375" style="1550" customWidth="1"/>
    <col min="1818" max="2046" width="11.42578125" style="1550"/>
    <col min="2047" max="2047" width="4.28515625" style="1550" customWidth="1"/>
    <col min="2048" max="2048" width="0.5703125" style="1550" customWidth="1"/>
    <col min="2049" max="2049" width="12.140625" style="1550" customWidth="1"/>
    <col min="2050" max="2050" width="7.7109375" style="1550" bestFit="1" customWidth="1"/>
    <col min="2051" max="2051" width="7.7109375" style="1550" customWidth="1"/>
    <col min="2052" max="2053" width="5.7109375" style="1550" customWidth="1"/>
    <col min="2054" max="2054" width="8" style="1550" customWidth="1"/>
    <col min="2055" max="2055" width="7.85546875" style="1550" bestFit="1" customWidth="1"/>
    <col min="2056" max="2056" width="5.5703125" style="1550" customWidth="1"/>
    <col min="2057" max="2057" width="6.85546875" style="1550" customWidth="1"/>
    <col min="2058" max="2058" width="7" style="1550" customWidth="1"/>
    <col min="2059" max="2060" width="6.7109375" style="1550" customWidth="1"/>
    <col min="2061" max="2062" width="6.85546875" style="1550" customWidth="1"/>
    <col min="2063" max="2063" width="6" style="1550" customWidth="1"/>
    <col min="2064" max="2064" width="6.7109375" style="1550" customWidth="1"/>
    <col min="2065" max="2066" width="6.85546875" style="1550" customWidth="1"/>
    <col min="2067" max="2067" width="8.140625" style="1550" customWidth="1"/>
    <col min="2068" max="2068" width="7" style="1550" customWidth="1"/>
    <col min="2069" max="2070" width="6.7109375" style="1550" customWidth="1"/>
    <col min="2071" max="2071" width="7" style="1550" customWidth="1"/>
    <col min="2072" max="2073" width="6.7109375" style="1550" customWidth="1"/>
    <col min="2074" max="2302" width="11.42578125" style="1550"/>
    <col min="2303" max="2303" width="4.28515625" style="1550" customWidth="1"/>
    <col min="2304" max="2304" width="0.5703125" style="1550" customWidth="1"/>
    <col min="2305" max="2305" width="12.140625" style="1550" customWidth="1"/>
    <col min="2306" max="2306" width="7.7109375" style="1550" bestFit="1" customWidth="1"/>
    <col min="2307" max="2307" width="7.7109375" style="1550" customWidth="1"/>
    <col min="2308" max="2309" width="5.7109375" style="1550" customWidth="1"/>
    <col min="2310" max="2310" width="8" style="1550" customWidth="1"/>
    <col min="2311" max="2311" width="7.85546875" style="1550" bestFit="1" customWidth="1"/>
    <col min="2312" max="2312" width="5.5703125" style="1550" customWidth="1"/>
    <col min="2313" max="2313" width="6.85546875" style="1550" customWidth="1"/>
    <col min="2314" max="2314" width="7" style="1550" customWidth="1"/>
    <col min="2315" max="2316" width="6.7109375" style="1550" customWidth="1"/>
    <col min="2317" max="2318" width="6.85546875" style="1550" customWidth="1"/>
    <col min="2319" max="2319" width="6" style="1550" customWidth="1"/>
    <col min="2320" max="2320" width="6.7109375" style="1550" customWidth="1"/>
    <col min="2321" max="2322" width="6.85546875" style="1550" customWidth="1"/>
    <col min="2323" max="2323" width="8.140625" style="1550" customWidth="1"/>
    <col min="2324" max="2324" width="7" style="1550" customWidth="1"/>
    <col min="2325" max="2326" width="6.7109375" style="1550" customWidth="1"/>
    <col min="2327" max="2327" width="7" style="1550" customWidth="1"/>
    <col min="2328" max="2329" width="6.7109375" style="1550" customWidth="1"/>
    <col min="2330" max="2558" width="11.42578125" style="1550"/>
    <col min="2559" max="2559" width="4.28515625" style="1550" customWidth="1"/>
    <col min="2560" max="2560" width="0.5703125" style="1550" customWidth="1"/>
    <col min="2561" max="2561" width="12.140625" style="1550" customWidth="1"/>
    <col min="2562" max="2562" width="7.7109375" style="1550" bestFit="1" customWidth="1"/>
    <col min="2563" max="2563" width="7.7109375" style="1550" customWidth="1"/>
    <col min="2564" max="2565" width="5.7109375" style="1550" customWidth="1"/>
    <col min="2566" max="2566" width="8" style="1550" customWidth="1"/>
    <col min="2567" max="2567" width="7.85546875" style="1550" bestFit="1" customWidth="1"/>
    <col min="2568" max="2568" width="5.5703125" style="1550" customWidth="1"/>
    <col min="2569" max="2569" width="6.85546875" style="1550" customWidth="1"/>
    <col min="2570" max="2570" width="7" style="1550" customWidth="1"/>
    <col min="2571" max="2572" width="6.7109375" style="1550" customWidth="1"/>
    <col min="2573" max="2574" width="6.85546875" style="1550" customWidth="1"/>
    <col min="2575" max="2575" width="6" style="1550" customWidth="1"/>
    <col min="2576" max="2576" width="6.7109375" style="1550" customWidth="1"/>
    <col min="2577" max="2578" width="6.85546875" style="1550" customWidth="1"/>
    <col min="2579" max="2579" width="8.140625" style="1550" customWidth="1"/>
    <col min="2580" max="2580" width="7" style="1550" customWidth="1"/>
    <col min="2581" max="2582" width="6.7109375" style="1550" customWidth="1"/>
    <col min="2583" max="2583" width="7" style="1550" customWidth="1"/>
    <col min="2584" max="2585" width="6.7109375" style="1550" customWidth="1"/>
    <col min="2586" max="2814" width="11.42578125" style="1550"/>
    <col min="2815" max="2815" width="4.28515625" style="1550" customWidth="1"/>
    <col min="2816" max="2816" width="0.5703125" style="1550" customWidth="1"/>
    <col min="2817" max="2817" width="12.140625" style="1550" customWidth="1"/>
    <col min="2818" max="2818" width="7.7109375" style="1550" bestFit="1" customWidth="1"/>
    <col min="2819" max="2819" width="7.7109375" style="1550" customWidth="1"/>
    <col min="2820" max="2821" width="5.7109375" style="1550" customWidth="1"/>
    <col min="2822" max="2822" width="8" style="1550" customWidth="1"/>
    <col min="2823" max="2823" width="7.85546875" style="1550" bestFit="1" customWidth="1"/>
    <col min="2824" max="2824" width="5.5703125" style="1550" customWidth="1"/>
    <col min="2825" max="2825" width="6.85546875" style="1550" customWidth="1"/>
    <col min="2826" max="2826" width="7" style="1550" customWidth="1"/>
    <col min="2827" max="2828" width="6.7109375" style="1550" customWidth="1"/>
    <col min="2829" max="2830" width="6.85546875" style="1550" customWidth="1"/>
    <col min="2831" max="2831" width="6" style="1550" customWidth="1"/>
    <col min="2832" max="2832" width="6.7109375" style="1550" customWidth="1"/>
    <col min="2833" max="2834" width="6.85546875" style="1550" customWidth="1"/>
    <col min="2835" max="2835" width="8.140625" style="1550" customWidth="1"/>
    <col min="2836" max="2836" width="7" style="1550" customWidth="1"/>
    <col min="2837" max="2838" width="6.7109375" style="1550" customWidth="1"/>
    <col min="2839" max="2839" width="7" style="1550" customWidth="1"/>
    <col min="2840" max="2841" width="6.7109375" style="1550" customWidth="1"/>
    <col min="2842" max="3070" width="11.42578125" style="1550"/>
    <col min="3071" max="3071" width="4.28515625" style="1550" customWidth="1"/>
    <col min="3072" max="3072" width="0.5703125" style="1550" customWidth="1"/>
    <col min="3073" max="3073" width="12.140625" style="1550" customWidth="1"/>
    <col min="3074" max="3074" width="7.7109375" style="1550" bestFit="1" customWidth="1"/>
    <col min="3075" max="3075" width="7.7109375" style="1550" customWidth="1"/>
    <col min="3076" max="3077" width="5.7109375" style="1550" customWidth="1"/>
    <col min="3078" max="3078" width="8" style="1550" customWidth="1"/>
    <col min="3079" max="3079" width="7.85546875" style="1550" bestFit="1" customWidth="1"/>
    <col min="3080" max="3080" width="5.5703125" style="1550" customWidth="1"/>
    <col min="3081" max="3081" width="6.85546875" style="1550" customWidth="1"/>
    <col min="3082" max="3082" width="7" style="1550" customWidth="1"/>
    <col min="3083" max="3084" width="6.7109375" style="1550" customWidth="1"/>
    <col min="3085" max="3086" width="6.85546875" style="1550" customWidth="1"/>
    <col min="3087" max="3087" width="6" style="1550" customWidth="1"/>
    <col min="3088" max="3088" width="6.7109375" style="1550" customWidth="1"/>
    <col min="3089" max="3090" width="6.85546875" style="1550" customWidth="1"/>
    <col min="3091" max="3091" width="8.140625" style="1550" customWidth="1"/>
    <col min="3092" max="3092" width="7" style="1550" customWidth="1"/>
    <col min="3093" max="3094" width="6.7109375" style="1550" customWidth="1"/>
    <col min="3095" max="3095" width="7" style="1550" customWidth="1"/>
    <col min="3096" max="3097" width="6.7109375" style="1550" customWidth="1"/>
    <col min="3098" max="3326" width="11.42578125" style="1550"/>
    <col min="3327" max="3327" width="4.28515625" style="1550" customWidth="1"/>
    <col min="3328" max="3328" width="0.5703125" style="1550" customWidth="1"/>
    <col min="3329" max="3329" width="12.140625" style="1550" customWidth="1"/>
    <col min="3330" max="3330" width="7.7109375" style="1550" bestFit="1" customWidth="1"/>
    <col min="3331" max="3331" width="7.7109375" style="1550" customWidth="1"/>
    <col min="3332" max="3333" width="5.7109375" style="1550" customWidth="1"/>
    <col min="3334" max="3334" width="8" style="1550" customWidth="1"/>
    <col min="3335" max="3335" width="7.85546875" style="1550" bestFit="1" customWidth="1"/>
    <col min="3336" max="3336" width="5.5703125" style="1550" customWidth="1"/>
    <col min="3337" max="3337" width="6.85546875" style="1550" customWidth="1"/>
    <col min="3338" max="3338" width="7" style="1550" customWidth="1"/>
    <col min="3339" max="3340" width="6.7109375" style="1550" customWidth="1"/>
    <col min="3341" max="3342" width="6.85546875" style="1550" customWidth="1"/>
    <col min="3343" max="3343" width="6" style="1550" customWidth="1"/>
    <col min="3344" max="3344" width="6.7109375" style="1550" customWidth="1"/>
    <col min="3345" max="3346" width="6.85546875" style="1550" customWidth="1"/>
    <col min="3347" max="3347" width="8.140625" style="1550" customWidth="1"/>
    <col min="3348" max="3348" width="7" style="1550" customWidth="1"/>
    <col min="3349" max="3350" width="6.7109375" style="1550" customWidth="1"/>
    <col min="3351" max="3351" width="7" style="1550" customWidth="1"/>
    <col min="3352" max="3353" width="6.7109375" style="1550" customWidth="1"/>
    <col min="3354" max="3582" width="11.42578125" style="1550"/>
    <col min="3583" max="3583" width="4.28515625" style="1550" customWidth="1"/>
    <col min="3584" max="3584" width="0.5703125" style="1550" customWidth="1"/>
    <col min="3585" max="3585" width="12.140625" style="1550" customWidth="1"/>
    <col min="3586" max="3586" width="7.7109375" style="1550" bestFit="1" customWidth="1"/>
    <col min="3587" max="3587" width="7.7109375" style="1550" customWidth="1"/>
    <col min="3588" max="3589" width="5.7109375" style="1550" customWidth="1"/>
    <col min="3590" max="3590" width="8" style="1550" customWidth="1"/>
    <col min="3591" max="3591" width="7.85546875" style="1550" bestFit="1" customWidth="1"/>
    <col min="3592" max="3592" width="5.5703125" style="1550" customWidth="1"/>
    <col min="3593" max="3593" width="6.85546875" style="1550" customWidth="1"/>
    <col min="3594" max="3594" width="7" style="1550" customWidth="1"/>
    <col min="3595" max="3596" width="6.7109375" style="1550" customWidth="1"/>
    <col min="3597" max="3598" width="6.85546875" style="1550" customWidth="1"/>
    <col min="3599" max="3599" width="6" style="1550" customWidth="1"/>
    <col min="3600" max="3600" width="6.7109375" style="1550" customWidth="1"/>
    <col min="3601" max="3602" width="6.85546875" style="1550" customWidth="1"/>
    <col min="3603" max="3603" width="8.140625" style="1550" customWidth="1"/>
    <col min="3604" max="3604" width="7" style="1550" customWidth="1"/>
    <col min="3605" max="3606" width="6.7109375" style="1550" customWidth="1"/>
    <col min="3607" max="3607" width="7" style="1550" customWidth="1"/>
    <col min="3608" max="3609" width="6.7109375" style="1550" customWidth="1"/>
    <col min="3610" max="3838" width="11.42578125" style="1550"/>
    <col min="3839" max="3839" width="4.28515625" style="1550" customWidth="1"/>
    <col min="3840" max="3840" width="0.5703125" style="1550" customWidth="1"/>
    <col min="3841" max="3841" width="12.140625" style="1550" customWidth="1"/>
    <col min="3842" max="3842" width="7.7109375" style="1550" bestFit="1" customWidth="1"/>
    <col min="3843" max="3843" width="7.7109375" style="1550" customWidth="1"/>
    <col min="3844" max="3845" width="5.7109375" style="1550" customWidth="1"/>
    <col min="3846" max="3846" width="8" style="1550" customWidth="1"/>
    <col min="3847" max="3847" width="7.85546875" style="1550" bestFit="1" customWidth="1"/>
    <col min="3848" max="3848" width="5.5703125" style="1550" customWidth="1"/>
    <col min="3849" max="3849" width="6.85546875" style="1550" customWidth="1"/>
    <col min="3850" max="3850" width="7" style="1550" customWidth="1"/>
    <col min="3851" max="3852" width="6.7109375" style="1550" customWidth="1"/>
    <col min="3853" max="3854" width="6.85546875" style="1550" customWidth="1"/>
    <col min="3855" max="3855" width="6" style="1550" customWidth="1"/>
    <col min="3856" max="3856" width="6.7109375" style="1550" customWidth="1"/>
    <col min="3857" max="3858" width="6.85546875" style="1550" customWidth="1"/>
    <col min="3859" max="3859" width="8.140625" style="1550" customWidth="1"/>
    <col min="3860" max="3860" width="7" style="1550" customWidth="1"/>
    <col min="3861" max="3862" width="6.7109375" style="1550" customWidth="1"/>
    <col min="3863" max="3863" width="7" style="1550" customWidth="1"/>
    <col min="3864" max="3865" width="6.7109375" style="1550" customWidth="1"/>
    <col min="3866" max="4094" width="11.42578125" style="1550"/>
    <col min="4095" max="4095" width="4.28515625" style="1550" customWidth="1"/>
    <col min="4096" max="4096" width="0.5703125" style="1550" customWidth="1"/>
    <col min="4097" max="4097" width="12.140625" style="1550" customWidth="1"/>
    <col min="4098" max="4098" width="7.7109375" style="1550" bestFit="1" customWidth="1"/>
    <col min="4099" max="4099" width="7.7109375" style="1550" customWidth="1"/>
    <col min="4100" max="4101" width="5.7109375" style="1550" customWidth="1"/>
    <col min="4102" max="4102" width="8" style="1550" customWidth="1"/>
    <col min="4103" max="4103" width="7.85546875" style="1550" bestFit="1" customWidth="1"/>
    <col min="4104" max="4104" width="5.5703125" style="1550" customWidth="1"/>
    <col min="4105" max="4105" width="6.85546875" style="1550" customWidth="1"/>
    <col min="4106" max="4106" width="7" style="1550" customWidth="1"/>
    <col min="4107" max="4108" width="6.7109375" style="1550" customWidth="1"/>
    <col min="4109" max="4110" width="6.85546875" style="1550" customWidth="1"/>
    <col min="4111" max="4111" width="6" style="1550" customWidth="1"/>
    <col min="4112" max="4112" width="6.7109375" style="1550" customWidth="1"/>
    <col min="4113" max="4114" width="6.85546875" style="1550" customWidth="1"/>
    <col min="4115" max="4115" width="8.140625" style="1550" customWidth="1"/>
    <col min="4116" max="4116" width="7" style="1550" customWidth="1"/>
    <col min="4117" max="4118" width="6.7109375" style="1550" customWidth="1"/>
    <col min="4119" max="4119" width="7" style="1550" customWidth="1"/>
    <col min="4120" max="4121" width="6.7109375" style="1550" customWidth="1"/>
    <col min="4122" max="4350" width="11.42578125" style="1550"/>
    <col min="4351" max="4351" width="4.28515625" style="1550" customWidth="1"/>
    <col min="4352" max="4352" width="0.5703125" style="1550" customWidth="1"/>
    <col min="4353" max="4353" width="12.140625" style="1550" customWidth="1"/>
    <col min="4354" max="4354" width="7.7109375" style="1550" bestFit="1" customWidth="1"/>
    <col min="4355" max="4355" width="7.7109375" style="1550" customWidth="1"/>
    <col min="4356" max="4357" width="5.7109375" style="1550" customWidth="1"/>
    <col min="4358" max="4358" width="8" style="1550" customWidth="1"/>
    <col min="4359" max="4359" width="7.85546875" style="1550" bestFit="1" customWidth="1"/>
    <col min="4360" max="4360" width="5.5703125" style="1550" customWidth="1"/>
    <col min="4361" max="4361" width="6.85546875" style="1550" customWidth="1"/>
    <col min="4362" max="4362" width="7" style="1550" customWidth="1"/>
    <col min="4363" max="4364" width="6.7109375" style="1550" customWidth="1"/>
    <col min="4365" max="4366" width="6.85546875" style="1550" customWidth="1"/>
    <col min="4367" max="4367" width="6" style="1550" customWidth="1"/>
    <col min="4368" max="4368" width="6.7109375" style="1550" customWidth="1"/>
    <col min="4369" max="4370" width="6.85546875" style="1550" customWidth="1"/>
    <col min="4371" max="4371" width="8.140625" style="1550" customWidth="1"/>
    <col min="4372" max="4372" width="7" style="1550" customWidth="1"/>
    <col min="4373" max="4374" width="6.7109375" style="1550" customWidth="1"/>
    <col min="4375" max="4375" width="7" style="1550" customWidth="1"/>
    <col min="4376" max="4377" width="6.7109375" style="1550" customWidth="1"/>
    <col min="4378" max="4606" width="11.42578125" style="1550"/>
    <col min="4607" max="4607" width="4.28515625" style="1550" customWidth="1"/>
    <col min="4608" max="4608" width="0.5703125" style="1550" customWidth="1"/>
    <col min="4609" max="4609" width="12.140625" style="1550" customWidth="1"/>
    <col min="4610" max="4610" width="7.7109375" style="1550" bestFit="1" customWidth="1"/>
    <col min="4611" max="4611" width="7.7109375" style="1550" customWidth="1"/>
    <col min="4612" max="4613" width="5.7109375" style="1550" customWidth="1"/>
    <col min="4614" max="4614" width="8" style="1550" customWidth="1"/>
    <col min="4615" max="4615" width="7.85546875" style="1550" bestFit="1" customWidth="1"/>
    <col min="4616" max="4616" width="5.5703125" style="1550" customWidth="1"/>
    <col min="4617" max="4617" width="6.85546875" style="1550" customWidth="1"/>
    <col min="4618" max="4618" width="7" style="1550" customWidth="1"/>
    <col min="4619" max="4620" width="6.7109375" style="1550" customWidth="1"/>
    <col min="4621" max="4622" width="6.85546875" style="1550" customWidth="1"/>
    <col min="4623" max="4623" width="6" style="1550" customWidth="1"/>
    <col min="4624" max="4624" width="6.7109375" style="1550" customWidth="1"/>
    <col min="4625" max="4626" width="6.85546875" style="1550" customWidth="1"/>
    <col min="4627" max="4627" width="8.140625" style="1550" customWidth="1"/>
    <col min="4628" max="4628" width="7" style="1550" customWidth="1"/>
    <col min="4629" max="4630" width="6.7109375" style="1550" customWidth="1"/>
    <col min="4631" max="4631" width="7" style="1550" customWidth="1"/>
    <col min="4632" max="4633" width="6.7109375" style="1550" customWidth="1"/>
    <col min="4634" max="4862" width="11.42578125" style="1550"/>
    <col min="4863" max="4863" width="4.28515625" style="1550" customWidth="1"/>
    <col min="4864" max="4864" width="0.5703125" style="1550" customWidth="1"/>
    <col min="4865" max="4865" width="12.140625" style="1550" customWidth="1"/>
    <col min="4866" max="4866" width="7.7109375" style="1550" bestFit="1" customWidth="1"/>
    <col min="4867" max="4867" width="7.7109375" style="1550" customWidth="1"/>
    <col min="4868" max="4869" width="5.7109375" style="1550" customWidth="1"/>
    <col min="4870" max="4870" width="8" style="1550" customWidth="1"/>
    <col min="4871" max="4871" width="7.85546875" style="1550" bestFit="1" customWidth="1"/>
    <col min="4872" max="4872" width="5.5703125" style="1550" customWidth="1"/>
    <col min="4873" max="4873" width="6.85546875" style="1550" customWidth="1"/>
    <col min="4874" max="4874" width="7" style="1550" customWidth="1"/>
    <col min="4875" max="4876" width="6.7109375" style="1550" customWidth="1"/>
    <col min="4877" max="4878" width="6.85546875" style="1550" customWidth="1"/>
    <col min="4879" max="4879" width="6" style="1550" customWidth="1"/>
    <col min="4880" max="4880" width="6.7109375" style="1550" customWidth="1"/>
    <col min="4881" max="4882" width="6.85546875" style="1550" customWidth="1"/>
    <col min="4883" max="4883" width="8.140625" style="1550" customWidth="1"/>
    <col min="4884" max="4884" width="7" style="1550" customWidth="1"/>
    <col min="4885" max="4886" width="6.7109375" style="1550" customWidth="1"/>
    <col min="4887" max="4887" width="7" style="1550" customWidth="1"/>
    <col min="4888" max="4889" width="6.7109375" style="1550" customWidth="1"/>
    <col min="4890" max="5118" width="11.42578125" style="1550"/>
    <col min="5119" max="5119" width="4.28515625" style="1550" customWidth="1"/>
    <col min="5120" max="5120" width="0.5703125" style="1550" customWidth="1"/>
    <col min="5121" max="5121" width="12.140625" style="1550" customWidth="1"/>
    <col min="5122" max="5122" width="7.7109375" style="1550" bestFit="1" customWidth="1"/>
    <col min="5123" max="5123" width="7.7109375" style="1550" customWidth="1"/>
    <col min="5124" max="5125" width="5.7109375" style="1550" customWidth="1"/>
    <col min="5126" max="5126" width="8" style="1550" customWidth="1"/>
    <col min="5127" max="5127" width="7.85546875" style="1550" bestFit="1" customWidth="1"/>
    <col min="5128" max="5128" width="5.5703125" style="1550" customWidth="1"/>
    <col min="5129" max="5129" width="6.85546875" style="1550" customWidth="1"/>
    <col min="5130" max="5130" width="7" style="1550" customWidth="1"/>
    <col min="5131" max="5132" width="6.7109375" style="1550" customWidth="1"/>
    <col min="5133" max="5134" width="6.85546875" style="1550" customWidth="1"/>
    <col min="5135" max="5135" width="6" style="1550" customWidth="1"/>
    <col min="5136" max="5136" width="6.7109375" style="1550" customWidth="1"/>
    <col min="5137" max="5138" width="6.85546875" style="1550" customWidth="1"/>
    <col min="5139" max="5139" width="8.140625" style="1550" customWidth="1"/>
    <col min="5140" max="5140" width="7" style="1550" customWidth="1"/>
    <col min="5141" max="5142" width="6.7109375" style="1550" customWidth="1"/>
    <col min="5143" max="5143" width="7" style="1550" customWidth="1"/>
    <col min="5144" max="5145" width="6.7109375" style="1550" customWidth="1"/>
    <col min="5146" max="5374" width="11.42578125" style="1550"/>
    <col min="5375" max="5375" width="4.28515625" style="1550" customWidth="1"/>
    <col min="5376" max="5376" width="0.5703125" style="1550" customWidth="1"/>
    <col min="5377" max="5377" width="12.140625" style="1550" customWidth="1"/>
    <col min="5378" max="5378" width="7.7109375" style="1550" bestFit="1" customWidth="1"/>
    <col min="5379" max="5379" width="7.7109375" style="1550" customWidth="1"/>
    <col min="5380" max="5381" width="5.7109375" style="1550" customWidth="1"/>
    <col min="5382" max="5382" width="8" style="1550" customWidth="1"/>
    <col min="5383" max="5383" width="7.85546875" style="1550" bestFit="1" customWidth="1"/>
    <col min="5384" max="5384" width="5.5703125" style="1550" customWidth="1"/>
    <col min="5385" max="5385" width="6.85546875" style="1550" customWidth="1"/>
    <col min="5386" max="5386" width="7" style="1550" customWidth="1"/>
    <col min="5387" max="5388" width="6.7109375" style="1550" customWidth="1"/>
    <col min="5389" max="5390" width="6.85546875" style="1550" customWidth="1"/>
    <col min="5391" max="5391" width="6" style="1550" customWidth="1"/>
    <col min="5392" max="5392" width="6.7109375" style="1550" customWidth="1"/>
    <col min="5393" max="5394" width="6.85546875" style="1550" customWidth="1"/>
    <col min="5395" max="5395" width="8.140625" style="1550" customWidth="1"/>
    <col min="5396" max="5396" width="7" style="1550" customWidth="1"/>
    <col min="5397" max="5398" width="6.7109375" style="1550" customWidth="1"/>
    <col min="5399" max="5399" width="7" style="1550" customWidth="1"/>
    <col min="5400" max="5401" width="6.7109375" style="1550" customWidth="1"/>
    <col min="5402" max="5630" width="11.42578125" style="1550"/>
    <col min="5631" max="5631" width="4.28515625" style="1550" customWidth="1"/>
    <col min="5632" max="5632" width="0.5703125" style="1550" customWidth="1"/>
    <col min="5633" max="5633" width="12.140625" style="1550" customWidth="1"/>
    <col min="5634" max="5634" width="7.7109375" style="1550" bestFit="1" customWidth="1"/>
    <col min="5635" max="5635" width="7.7109375" style="1550" customWidth="1"/>
    <col min="5636" max="5637" width="5.7109375" style="1550" customWidth="1"/>
    <col min="5638" max="5638" width="8" style="1550" customWidth="1"/>
    <col min="5639" max="5639" width="7.85546875" style="1550" bestFit="1" customWidth="1"/>
    <col min="5640" max="5640" width="5.5703125" style="1550" customWidth="1"/>
    <col min="5641" max="5641" width="6.85546875" style="1550" customWidth="1"/>
    <col min="5642" max="5642" width="7" style="1550" customWidth="1"/>
    <col min="5643" max="5644" width="6.7109375" style="1550" customWidth="1"/>
    <col min="5645" max="5646" width="6.85546875" style="1550" customWidth="1"/>
    <col min="5647" max="5647" width="6" style="1550" customWidth="1"/>
    <col min="5648" max="5648" width="6.7109375" style="1550" customWidth="1"/>
    <col min="5649" max="5650" width="6.85546875" style="1550" customWidth="1"/>
    <col min="5651" max="5651" width="8.140625" style="1550" customWidth="1"/>
    <col min="5652" max="5652" width="7" style="1550" customWidth="1"/>
    <col min="5653" max="5654" width="6.7109375" style="1550" customWidth="1"/>
    <col min="5655" max="5655" width="7" style="1550" customWidth="1"/>
    <col min="5656" max="5657" width="6.7109375" style="1550" customWidth="1"/>
    <col min="5658" max="5886" width="11.42578125" style="1550"/>
    <col min="5887" max="5887" width="4.28515625" style="1550" customWidth="1"/>
    <col min="5888" max="5888" width="0.5703125" style="1550" customWidth="1"/>
    <col min="5889" max="5889" width="12.140625" style="1550" customWidth="1"/>
    <col min="5890" max="5890" width="7.7109375" style="1550" bestFit="1" customWidth="1"/>
    <col min="5891" max="5891" width="7.7109375" style="1550" customWidth="1"/>
    <col min="5892" max="5893" width="5.7109375" style="1550" customWidth="1"/>
    <col min="5894" max="5894" width="8" style="1550" customWidth="1"/>
    <col min="5895" max="5895" width="7.85546875" style="1550" bestFit="1" customWidth="1"/>
    <col min="5896" max="5896" width="5.5703125" style="1550" customWidth="1"/>
    <col min="5897" max="5897" width="6.85546875" style="1550" customWidth="1"/>
    <col min="5898" max="5898" width="7" style="1550" customWidth="1"/>
    <col min="5899" max="5900" width="6.7109375" style="1550" customWidth="1"/>
    <col min="5901" max="5902" width="6.85546875" style="1550" customWidth="1"/>
    <col min="5903" max="5903" width="6" style="1550" customWidth="1"/>
    <col min="5904" max="5904" width="6.7109375" style="1550" customWidth="1"/>
    <col min="5905" max="5906" width="6.85546875" style="1550" customWidth="1"/>
    <col min="5907" max="5907" width="8.140625" style="1550" customWidth="1"/>
    <col min="5908" max="5908" width="7" style="1550" customWidth="1"/>
    <col min="5909" max="5910" width="6.7109375" style="1550" customWidth="1"/>
    <col min="5911" max="5911" width="7" style="1550" customWidth="1"/>
    <col min="5912" max="5913" width="6.7109375" style="1550" customWidth="1"/>
    <col min="5914" max="6142" width="11.42578125" style="1550"/>
    <col min="6143" max="6143" width="4.28515625" style="1550" customWidth="1"/>
    <col min="6144" max="6144" width="0.5703125" style="1550" customWidth="1"/>
    <col min="6145" max="6145" width="12.140625" style="1550" customWidth="1"/>
    <col min="6146" max="6146" width="7.7109375" style="1550" bestFit="1" customWidth="1"/>
    <col min="6147" max="6147" width="7.7109375" style="1550" customWidth="1"/>
    <col min="6148" max="6149" width="5.7109375" style="1550" customWidth="1"/>
    <col min="6150" max="6150" width="8" style="1550" customWidth="1"/>
    <col min="6151" max="6151" width="7.85546875" style="1550" bestFit="1" customWidth="1"/>
    <col min="6152" max="6152" width="5.5703125" style="1550" customWidth="1"/>
    <col min="6153" max="6153" width="6.85546875" style="1550" customWidth="1"/>
    <col min="6154" max="6154" width="7" style="1550" customWidth="1"/>
    <col min="6155" max="6156" width="6.7109375" style="1550" customWidth="1"/>
    <col min="6157" max="6158" width="6.85546875" style="1550" customWidth="1"/>
    <col min="6159" max="6159" width="6" style="1550" customWidth="1"/>
    <col min="6160" max="6160" width="6.7109375" style="1550" customWidth="1"/>
    <col min="6161" max="6162" width="6.85546875" style="1550" customWidth="1"/>
    <col min="6163" max="6163" width="8.140625" style="1550" customWidth="1"/>
    <col min="6164" max="6164" width="7" style="1550" customWidth="1"/>
    <col min="6165" max="6166" width="6.7109375" style="1550" customWidth="1"/>
    <col min="6167" max="6167" width="7" style="1550" customWidth="1"/>
    <col min="6168" max="6169" width="6.7109375" style="1550" customWidth="1"/>
    <col min="6170" max="6398" width="11.42578125" style="1550"/>
    <col min="6399" max="6399" width="4.28515625" style="1550" customWidth="1"/>
    <col min="6400" max="6400" width="0.5703125" style="1550" customWidth="1"/>
    <col min="6401" max="6401" width="12.140625" style="1550" customWidth="1"/>
    <col min="6402" max="6402" width="7.7109375" style="1550" bestFit="1" customWidth="1"/>
    <col min="6403" max="6403" width="7.7109375" style="1550" customWidth="1"/>
    <col min="6404" max="6405" width="5.7109375" style="1550" customWidth="1"/>
    <col min="6406" max="6406" width="8" style="1550" customWidth="1"/>
    <col min="6407" max="6407" width="7.85546875" style="1550" bestFit="1" customWidth="1"/>
    <col min="6408" max="6408" width="5.5703125" style="1550" customWidth="1"/>
    <col min="6409" max="6409" width="6.85546875" style="1550" customWidth="1"/>
    <col min="6410" max="6410" width="7" style="1550" customWidth="1"/>
    <col min="6411" max="6412" width="6.7109375" style="1550" customWidth="1"/>
    <col min="6413" max="6414" width="6.85546875" style="1550" customWidth="1"/>
    <col min="6415" max="6415" width="6" style="1550" customWidth="1"/>
    <col min="6416" max="6416" width="6.7109375" style="1550" customWidth="1"/>
    <col min="6417" max="6418" width="6.85546875" style="1550" customWidth="1"/>
    <col min="6419" max="6419" width="8.140625" style="1550" customWidth="1"/>
    <col min="6420" max="6420" width="7" style="1550" customWidth="1"/>
    <col min="6421" max="6422" width="6.7109375" style="1550" customWidth="1"/>
    <col min="6423" max="6423" width="7" style="1550" customWidth="1"/>
    <col min="6424" max="6425" width="6.7109375" style="1550" customWidth="1"/>
    <col min="6426" max="6654" width="11.42578125" style="1550"/>
    <col min="6655" max="6655" width="4.28515625" style="1550" customWidth="1"/>
    <col min="6656" max="6656" width="0.5703125" style="1550" customWidth="1"/>
    <col min="6657" max="6657" width="12.140625" style="1550" customWidth="1"/>
    <col min="6658" max="6658" width="7.7109375" style="1550" bestFit="1" customWidth="1"/>
    <col min="6659" max="6659" width="7.7109375" style="1550" customWidth="1"/>
    <col min="6660" max="6661" width="5.7109375" style="1550" customWidth="1"/>
    <col min="6662" max="6662" width="8" style="1550" customWidth="1"/>
    <col min="6663" max="6663" width="7.85546875" style="1550" bestFit="1" customWidth="1"/>
    <col min="6664" max="6664" width="5.5703125" style="1550" customWidth="1"/>
    <col min="6665" max="6665" width="6.85546875" style="1550" customWidth="1"/>
    <col min="6666" max="6666" width="7" style="1550" customWidth="1"/>
    <col min="6667" max="6668" width="6.7109375" style="1550" customWidth="1"/>
    <col min="6669" max="6670" width="6.85546875" style="1550" customWidth="1"/>
    <col min="6671" max="6671" width="6" style="1550" customWidth="1"/>
    <col min="6672" max="6672" width="6.7109375" style="1550" customWidth="1"/>
    <col min="6673" max="6674" width="6.85546875" style="1550" customWidth="1"/>
    <col min="6675" max="6675" width="8.140625" style="1550" customWidth="1"/>
    <col min="6676" max="6676" width="7" style="1550" customWidth="1"/>
    <col min="6677" max="6678" width="6.7109375" style="1550" customWidth="1"/>
    <col min="6679" max="6679" width="7" style="1550" customWidth="1"/>
    <col min="6680" max="6681" width="6.7109375" style="1550" customWidth="1"/>
    <col min="6682" max="6910" width="11.42578125" style="1550"/>
    <col min="6911" max="6911" width="4.28515625" style="1550" customWidth="1"/>
    <col min="6912" max="6912" width="0.5703125" style="1550" customWidth="1"/>
    <col min="6913" max="6913" width="12.140625" style="1550" customWidth="1"/>
    <col min="6914" max="6914" width="7.7109375" style="1550" bestFit="1" customWidth="1"/>
    <col min="6915" max="6915" width="7.7109375" style="1550" customWidth="1"/>
    <col min="6916" max="6917" width="5.7109375" style="1550" customWidth="1"/>
    <col min="6918" max="6918" width="8" style="1550" customWidth="1"/>
    <col min="6919" max="6919" width="7.85546875" style="1550" bestFit="1" customWidth="1"/>
    <col min="6920" max="6920" width="5.5703125" style="1550" customWidth="1"/>
    <col min="6921" max="6921" width="6.85546875" style="1550" customWidth="1"/>
    <col min="6922" max="6922" width="7" style="1550" customWidth="1"/>
    <col min="6923" max="6924" width="6.7109375" style="1550" customWidth="1"/>
    <col min="6925" max="6926" width="6.85546875" style="1550" customWidth="1"/>
    <col min="6927" max="6927" width="6" style="1550" customWidth="1"/>
    <col min="6928" max="6928" width="6.7109375" style="1550" customWidth="1"/>
    <col min="6929" max="6930" width="6.85546875" style="1550" customWidth="1"/>
    <col min="6931" max="6931" width="8.140625" style="1550" customWidth="1"/>
    <col min="6932" max="6932" width="7" style="1550" customWidth="1"/>
    <col min="6933" max="6934" width="6.7109375" style="1550" customWidth="1"/>
    <col min="6935" max="6935" width="7" style="1550" customWidth="1"/>
    <col min="6936" max="6937" width="6.7109375" style="1550" customWidth="1"/>
    <col min="6938" max="7166" width="11.42578125" style="1550"/>
    <col min="7167" max="7167" width="4.28515625" style="1550" customWidth="1"/>
    <col min="7168" max="7168" width="0.5703125" style="1550" customWidth="1"/>
    <col min="7169" max="7169" width="12.140625" style="1550" customWidth="1"/>
    <col min="7170" max="7170" width="7.7109375" style="1550" bestFit="1" customWidth="1"/>
    <col min="7171" max="7171" width="7.7109375" style="1550" customWidth="1"/>
    <col min="7172" max="7173" width="5.7109375" style="1550" customWidth="1"/>
    <col min="7174" max="7174" width="8" style="1550" customWidth="1"/>
    <col min="7175" max="7175" width="7.85546875" style="1550" bestFit="1" customWidth="1"/>
    <col min="7176" max="7176" width="5.5703125" style="1550" customWidth="1"/>
    <col min="7177" max="7177" width="6.85546875" style="1550" customWidth="1"/>
    <col min="7178" max="7178" width="7" style="1550" customWidth="1"/>
    <col min="7179" max="7180" width="6.7109375" style="1550" customWidth="1"/>
    <col min="7181" max="7182" width="6.85546875" style="1550" customWidth="1"/>
    <col min="7183" max="7183" width="6" style="1550" customWidth="1"/>
    <col min="7184" max="7184" width="6.7109375" style="1550" customWidth="1"/>
    <col min="7185" max="7186" width="6.85546875" style="1550" customWidth="1"/>
    <col min="7187" max="7187" width="8.140625" style="1550" customWidth="1"/>
    <col min="7188" max="7188" width="7" style="1550" customWidth="1"/>
    <col min="7189" max="7190" width="6.7109375" style="1550" customWidth="1"/>
    <col min="7191" max="7191" width="7" style="1550" customWidth="1"/>
    <col min="7192" max="7193" width="6.7109375" style="1550" customWidth="1"/>
    <col min="7194" max="7422" width="11.42578125" style="1550"/>
    <col min="7423" max="7423" width="4.28515625" style="1550" customWidth="1"/>
    <col min="7424" max="7424" width="0.5703125" style="1550" customWidth="1"/>
    <col min="7425" max="7425" width="12.140625" style="1550" customWidth="1"/>
    <col min="7426" max="7426" width="7.7109375" style="1550" bestFit="1" customWidth="1"/>
    <col min="7427" max="7427" width="7.7109375" style="1550" customWidth="1"/>
    <col min="7428" max="7429" width="5.7109375" style="1550" customWidth="1"/>
    <col min="7430" max="7430" width="8" style="1550" customWidth="1"/>
    <col min="7431" max="7431" width="7.85546875" style="1550" bestFit="1" customWidth="1"/>
    <col min="7432" max="7432" width="5.5703125" style="1550" customWidth="1"/>
    <col min="7433" max="7433" width="6.85546875" style="1550" customWidth="1"/>
    <col min="7434" max="7434" width="7" style="1550" customWidth="1"/>
    <col min="7435" max="7436" width="6.7109375" style="1550" customWidth="1"/>
    <col min="7437" max="7438" width="6.85546875" style="1550" customWidth="1"/>
    <col min="7439" max="7439" width="6" style="1550" customWidth="1"/>
    <col min="7440" max="7440" width="6.7109375" style="1550" customWidth="1"/>
    <col min="7441" max="7442" width="6.85546875" style="1550" customWidth="1"/>
    <col min="7443" max="7443" width="8.140625" style="1550" customWidth="1"/>
    <col min="7444" max="7444" width="7" style="1550" customWidth="1"/>
    <col min="7445" max="7446" width="6.7109375" style="1550" customWidth="1"/>
    <col min="7447" max="7447" width="7" style="1550" customWidth="1"/>
    <col min="7448" max="7449" width="6.7109375" style="1550" customWidth="1"/>
    <col min="7450" max="7678" width="11.42578125" style="1550"/>
    <col min="7679" max="7679" width="4.28515625" style="1550" customWidth="1"/>
    <col min="7680" max="7680" width="0.5703125" style="1550" customWidth="1"/>
    <col min="7681" max="7681" width="12.140625" style="1550" customWidth="1"/>
    <col min="7682" max="7682" width="7.7109375" style="1550" bestFit="1" customWidth="1"/>
    <col min="7683" max="7683" width="7.7109375" style="1550" customWidth="1"/>
    <col min="7684" max="7685" width="5.7109375" style="1550" customWidth="1"/>
    <col min="7686" max="7686" width="8" style="1550" customWidth="1"/>
    <col min="7687" max="7687" width="7.85546875" style="1550" bestFit="1" customWidth="1"/>
    <col min="7688" max="7688" width="5.5703125" style="1550" customWidth="1"/>
    <col min="7689" max="7689" width="6.85546875" style="1550" customWidth="1"/>
    <col min="7690" max="7690" width="7" style="1550" customWidth="1"/>
    <col min="7691" max="7692" width="6.7109375" style="1550" customWidth="1"/>
    <col min="7693" max="7694" width="6.85546875" style="1550" customWidth="1"/>
    <col min="7695" max="7695" width="6" style="1550" customWidth="1"/>
    <col min="7696" max="7696" width="6.7109375" style="1550" customWidth="1"/>
    <col min="7697" max="7698" width="6.85546875" style="1550" customWidth="1"/>
    <col min="7699" max="7699" width="8.140625" style="1550" customWidth="1"/>
    <col min="7700" max="7700" width="7" style="1550" customWidth="1"/>
    <col min="7701" max="7702" width="6.7109375" style="1550" customWidth="1"/>
    <col min="7703" max="7703" width="7" style="1550" customWidth="1"/>
    <col min="7704" max="7705" width="6.7109375" style="1550" customWidth="1"/>
    <col min="7706" max="7934" width="11.42578125" style="1550"/>
    <col min="7935" max="7935" width="4.28515625" style="1550" customWidth="1"/>
    <col min="7936" max="7936" width="0.5703125" style="1550" customWidth="1"/>
    <col min="7937" max="7937" width="12.140625" style="1550" customWidth="1"/>
    <col min="7938" max="7938" width="7.7109375" style="1550" bestFit="1" customWidth="1"/>
    <col min="7939" max="7939" width="7.7109375" style="1550" customWidth="1"/>
    <col min="7940" max="7941" width="5.7109375" style="1550" customWidth="1"/>
    <col min="7942" max="7942" width="8" style="1550" customWidth="1"/>
    <col min="7943" max="7943" width="7.85546875" style="1550" bestFit="1" customWidth="1"/>
    <col min="7944" max="7944" width="5.5703125" style="1550" customWidth="1"/>
    <col min="7945" max="7945" width="6.85546875" style="1550" customWidth="1"/>
    <col min="7946" max="7946" width="7" style="1550" customWidth="1"/>
    <col min="7947" max="7948" width="6.7109375" style="1550" customWidth="1"/>
    <col min="7949" max="7950" width="6.85546875" style="1550" customWidth="1"/>
    <col min="7951" max="7951" width="6" style="1550" customWidth="1"/>
    <col min="7952" max="7952" width="6.7109375" style="1550" customWidth="1"/>
    <col min="7953" max="7954" width="6.85546875" style="1550" customWidth="1"/>
    <col min="7955" max="7955" width="8.140625" style="1550" customWidth="1"/>
    <col min="7956" max="7956" width="7" style="1550" customWidth="1"/>
    <col min="7957" max="7958" width="6.7109375" style="1550" customWidth="1"/>
    <col min="7959" max="7959" width="7" style="1550" customWidth="1"/>
    <col min="7960" max="7961" width="6.7109375" style="1550" customWidth="1"/>
    <col min="7962" max="8190" width="11.42578125" style="1550"/>
    <col min="8191" max="8191" width="4.28515625" style="1550" customWidth="1"/>
    <col min="8192" max="8192" width="0.5703125" style="1550" customWidth="1"/>
    <col min="8193" max="8193" width="12.140625" style="1550" customWidth="1"/>
    <col min="8194" max="8194" width="7.7109375" style="1550" bestFit="1" customWidth="1"/>
    <col min="8195" max="8195" width="7.7109375" style="1550" customWidth="1"/>
    <col min="8196" max="8197" width="5.7109375" style="1550" customWidth="1"/>
    <col min="8198" max="8198" width="8" style="1550" customWidth="1"/>
    <col min="8199" max="8199" width="7.85546875" style="1550" bestFit="1" customWidth="1"/>
    <col min="8200" max="8200" width="5.5703125" style="1550" customWidth="1"/>
    <col min="8201" max="8201" width="6.85546875" style="1550" customWidth="1"/>
    <col min="8202" max="8202" width="7" style="1550" customWidth="1"/>
    <col min="8203" max="8204" width="6.7109375" style="1550" customWidth="1"/>
    <col min="8205" max="8206" width="6.85546875" style="1550" customWidth="1"/>
    <col min="8207" max="8207" width="6" style="1550" customWidth="1"/>
    <col min="8208" max="8208" width="6.7109375" style="1550" customWidth="1"/>
    <col min="8209" max="8210" width="6.85546875" style="1550" customWidth="1"/>
    <col min="8211" max="8211" width="8.140625" style="1550" customWidth="1"/>
    <col min="8212" max="8212" width="7" style="1550" customWidth="1"/>
    <col min="8213" max="8214" width="6.7109375" style="1550" customWidth="1"/>
    <col min="8215" max="8215" width="7" style="1550" customWidth="1"/>
    <col min="8216" max="8217" width="6.7109375" style="1550" customWidth="1"/>
    <col min="8218" max="8446" width="11.42578125" style="1550"/>
    <col min="8447" max="8447" width="4.28515625" style="1550" customWidth="1"/>
    <col min="8448" max="8448" width="0.5703125" style="1550" customWidth="1"/>
    <col min="8449" max="8449" width="12.140625" style="1550" customWidth="1"/>
    <col min="8450" max="8450" width="7.7109375" style="1550" bestFit="1" customWidth="1"/>
    <col min="8451" max="8451" width="7.7109375" style="1550" customWidth="1"/>
    <col min="8452" max="8453" width="5.7109375" style="1550" customWidth="1"/>
    <col min="8454" max="8454" width="8" style="1550" customWidth="1"/>
    <col min="8455" max="8455" width="7.85546875" style="1550" bestFit="1" customWidth="1"/>
    <col min="8456" max="8456" width="5.5703125" style="1550" customWidth="1"/>
    <col min="8457" max="8457" width="6.85546875" style="1550" customWidth="1"/>
    <col min="8458" max="8458" width="7" style="1550" customWidth="1"/>
    <col min="8459" max="8460" width="6.7109375" style="1550" customWidth="1"/>
    <col min="8461" max="8462" width="6.85546875" style="1550" customWidth="1"/>
    <col min="8463" max="8463" width="6" style="1550" customWidth="1"/>
    <col min="8464" max="8464" width="6.7109375" style="1550" customWidth="1"/>
    <col min="8465" max="8466" width="6.85546875" style="1550" customWidth="1"/>
    <col min="8467" max="8467" width="8.140625" style="1550" customWidth="1"/>
    <col min="8468" max="8468" width="7" style="1550" customWidth="1"/>
    <col min="8469" max="8470" width="6.7109375" style="1550" customWidth="1"/>
    <col min="8471" max="8471" width="7" style="1550" customWidth="1"/>
    <col min="8472" max="8473" width="6.7109375" style="1550" customWidth="1"/>
    <col min="8474" max="8702" width="11.42578125" style="1550"/>
    <col min="8703" max="8703" width="4.28515625" style="1550" customWidth="1"/>
    <col min="8704" max="8704" width="0.5703125" style="1550" customWidth="1"/>
    <col min="8705" max="8705" width="12.140625" style="1550" customWidth="1"/>
    <col min="8706" max="8706" width="7.7109375" style="1550" bestFit="1" customWidth="1"/>
    <col min="8707" max="8707" width="7.7109375" style="1550" customWidth="1"/>
    <col min="8708" max="8709" width="5.7109375" style="1550" customWidth="1"/>
    <col min="8710" max="8710" width="8" style="1550" customWidth="1"/>
    <col min="8711" max="8711" width="7.85546875" style="1550" bestFit="1" customWidth="1"/>
    <col min="8712" max="8712" width="5.5703125" style="1550" customWidth="1"/>
    <col min="8713" max="8713" width="6.85546875" style="1550" customWidth="1"/>
    <col min="8714" max="8714" width="7" style="1550" customWidth="1"/>
    <col min="8715" max="8716" width="6.7109375" style="1550" customWidth="1"/>
    <col min="8717" max="8718" width="6.85546875" style="1550" customWidth="1"/>
    <col min="8719" max="8719" width="6" style="1550" customWidth="1"/>
    <col min="8720" max="8720" width="6.7109375" style="1550" customWidth="1"/>
    <col min="8721" max="8722" width="6.85546875" style="1550" customWidth="1"/>
    <col min="8723" max="8723" width="8.140625" style="1550" customWidth="1"/>
    <col min="8724" max="8724" width="7" style="1550" customWidth="1"/>
    <col min="8725" max="8726" width="6.7109375" style="1550" customWidth="1"/>
    <col min="8727" max="8727" width="7" style="1550" customWidth="1"/>
    <col min="8728" max="8729" width="6.7109375" style="1550" customWidth="1"/>
    <col min="8730" max="8958" width="11.42578125" style="1550"/>
    <col min="8959" max="8959" width="4.28515625" style="1550" customWidth="1"/>
    <col min="8960" max="8960" width="0.5703125" style="1550" customWidth="1"/>
    <col min="8961" max="8961" width="12.140625" style="1550" customWidth="1"/>
    <col min="8962" max="8962" width="7.7109375" style="1550" bestFit="1" customWidth="1"/>
    <col min="8963" max="8963" width="7.7109375" style="1550" customWidth="1"/>
    <col min="8964" max="8965" width="5.7109375" style="1550" customWidth="1"/>
    <col min="8966" max="8966" width="8" style="1550" customWidth="1"/>
    <col min="8967" max="8967" width="7.85546875" style="1550" bestFit="1" customWidth="1"/>
    <col min="8968" max="8968" width="5.5703125" style="1550" customWidth="1"/>
    <col min="8969" max="8969" width="6.85546875" style="1550" customWidth="1"/>
    <col min="8970" max="8970" width="7" style="1550" customWidth="1"/>
    <col min="8971" max="8972" width="6.7109375" style="1550" customWidth="1"/>
    <col min="8973" max="8974" width="6.85546875" style="1550" customWidth="1"/>
    <col min="8975" max="8975" width="6" style="1550" customWidth="1"/>
    <col min="8976" max="8976" width="6.7109375" style="1550" customWidth="1"/>
    <col min="8977" max="8978" width="6.85546875" style="1550" customWidth="1"/>
    <col min="8979" max="8979" width="8.140625" style="1550" customWidth="1"/>
    <col min="8980" max="8980" width="7" style="1550" customWidth="1"/>
    <col min="8981" max="8982" width="6.7109375" style="1550" customWidth="1"/>
    <col min="8983" max="8983" width="7" style="1550" customWidth="1"/>
    <col min="8984" max="8985" width="6.7109375" style="1550" customWidth="1"/>
    <col min="8986" max="9214" width="11.42578125" style="1550"/>
    <col min="9215" max="9215" width="4.28515625" style="1550" customWidth="1"/>
    <col min="9216" max="9216" width="0.5703125" style="1550" customWidth="1"/>
    <col min="9217" max="9217" width="12.140625" style="1550" customWidth="1"/>
    <col min="9218" max="9218" width="7.7109375" style="1550" bestFit="1" customWidth="1"/>
    <col min="9219" max="9219" width="7.7109375" style="1550" customWidth="1"/>
    <col min="9220" max="9221" width="5.7109375" style="1550" customWidth="1"/>
    <col min="9222" max="9222" width="8" style="1550" customWidth="1"/>
    <col min="9223" max="9223" width="7.85546875" style="1550" bestFit="1" customWidth="1"/>
    <col min="9224" max="9224" width="5.5703125" style="1550" customWidth="1"/>
    <col min="9225" max="9225" width="6.85546875" style="1550" customWidth="1"/>
    <col min="9226" max="9226" width="7" style="1550" customWidth="1"/>
    <col min="9227" max="9228" width="6.7109375" style="1550" customWidth="1"/>
    <col min="9229" max="9230" width="6.85546875" style="1550" customWidth="1"/>
    <col min="9231" max="9231" width="6" style="1550" customWidth="1"/>
    <col min="9232" max="9232" width="6.7109375" style="1550" customWidth="1"/>
    <col min="9233" max="9234" width="6.85546875" style="1550" customWidth="1"/>
    <col min="9235" max="9235" width="8.140625" style="1550" customWidth="1"/>
    <col min="9236" max="9236" width="7" style="1550" customWidth="1"/>
    <col min="9237" max="9238" width="6.7109375" style="1550" customWidth="1"/>
    <col min="9239" max="9239" width="7" style="1550" customWidth="1"/>
    <col min="9240" max="9241" width="6.7109375" style="1550" customWidth="1"/>
    <col min="9242" max="9470" width="11.42578125" style="1550"/>
    <col min="9471" max="9471" width="4.28515625" style="1550" customWidth="1"/>
    <col min="9472" max="9472" width="0.5703125" style="1550" customWidth="1"/>
    <col min="9473" max="9473" width="12.140625" style="1550" customWidth="1"/>
    <col min="9474" max="9474" width="7.7109375" style="1550" bestFit="1" customWidth="1"/>
    <col min="9475" max="9475" width="7.7109375" style="1550" customWidth="1"/>
    <col min="9476" max="9477" width="5.7109375" style="1550" customWidth="1"/>
    <col min="9478" max="9478" width="8" style="1550" customWidth="1"/>
    <col min="9479" max="9479" width="7.85546875" style="1550" bestFit="1" customWidth="1"/>
    <col min="9480" max="9480" width="5.5703125" style="1550" customWidth="1"/>
    <col min="9481" max="9481" width="6.85546875" style="1550" customWidth="1"/>
    <col min="9482" max="9482" width="7" style="1550" customWidth="1"/>
    <col min="9483" max="9484" width="6.7109375" style="1550" customWidth="1"/>
    <col min="9485" max="9486" width="6.85546875" style="1550" customWidth="1"/>
    <col min="9487" max="9487" width="6" style="1550" customWidth="1"/>
    <col min="9488" max="9488" width="6.7109375" style="1550" customWidth="1"/>
    <col min="9489" max="9490" width="6.85546875" style="1550" customWidth="1"/>
    <col min="9491" max="9491" width="8.140625" style="1550" customWidth="1"/>
    <col min="9492" max="9492" width="7" style="1550" customWidth="1"/>
    <col min="9493" max="9494" width="6.7109375" style="1550" customWidth="1"/>
    <col min="9495" max="9495" width="7" style="1550" customWidth="1"/>
    <col min="9496" max="9497" width="6.7109375" style="1550" customWidth="1"/>
    <col min="9498" max="9726" width="11.42578125" style="1550"/>
    <col min="9727" max="9727" width="4.28515625" style="1550" customWidth="1"/>
    <col min="9728" max="9728" width="0.5703125" style="1550" customWidth="1"/>
    <col min="9729" max="9729" width="12.140625" style="1550" customWidth="1"/>
    <col min="9730" max="9730" width="7.7109375" style="1550" bestFit="1" customWidth="1"/>
    <col min="9731" max="9731" width="7.7109375" style="1550" customWidth="1"/>
    <col min="9732" max="9733" width="5.7109375" style="1550" customWidth="1"/>
    <col min="9734" max="9734" width="8" style="1550" customWidth="1"/>
    <col min="9735" max="9735" width="7.85546875" style="1550" bestFit="1" customWidth="1"/>
    <col min="9736" max="9736" width="5.5703125" style="1550" customWidth="1"/>
    <col min="9737" max="9737" width="6.85546875" style="1550" customWidth="1"/>
    <col min="9738" max="9738" width="7" style="1550" customWidth="1"/>
    <col min="9739" max="9740" width="6.7109375" style="1550" customWidth="1"/>
    <col min="9741" max="9742" width="6.85546875" style="1550" customWidth="1"/>
    <col min="9743" max="9743" width="6" style="1550" customWidth="1"/>
    <col min="9744" max="9744" width="6.7109375" style="1550" customWidth="1"/>
    <col min="9745" max="9746" width="6.85546875" style="1550" customWidth="1"/>
    <col min="9747" max="9747" width="8.140625" style="1550" customWidth="1"/>
    <col min="9748" max="9748" width="7" style="1550" customWidth="1"/>
    <col min="9749" max="9750" width="6.7109375" style="1550" customWidth="1"/>
    <col min="9751" max="9751" width="7" style="1550" customWidth="1"/>
    <col min="9752" max="9753" width="6.7109375" style="1550" customWidth="1"/>
    <col min="9754" max="9982" width="11.42578125" style="1550"/>
    <col min="9983" max="9983" width="4.28515625" style="1550" customWidth="1"/>
    <col min="9984" max="9984" width="0.5703125" style="1550" customWidth="1"/>
    <col min="9985" max="9985" width="12.140625" style="1550" customWidth="1"/>
    <col min="9986" max="9986" width="7.7109375" style="1550" bestFit="1" customWidth="1"/>
    <col min="9987" max="9987" width="7.7109375" style="1550" customWidth="1"/>
    <col min="9988" max="9989" width="5.7109375" style="1550" customWidth="1"/>
    <col min="9990" max="9990" width="8" style="1550" customWidth="1"/>
    <col min="9991" max="9991" width="7.85546875" style="1550" bestFit="1" customWidth="1"/>
    <col min="9992" max="9992" width="5.5703125" style="1550" customWidth="1"/>
    <col min="9993" max="9993" width="6.85546875" style="1550" customWidth="1"/>
    <col min="9994" max="9994" width="7" style="1550" customWidth="1"/>
    <col min="9995" max="9996" width="6.7109375" style="1550" customWidth="1"/>
    <col min="9997" max="9998" width="6.85546875" style="1550" customWidth="1"/>
    <col min="9999" max="9999" width="6" style="1550" customWidth="1"/>
    <col min="10000" max="10000" width="6.7109375" style="1550" customWidth="1"/>
    <col min="10001" max="10002" width="6.85546875" style="1550" customWidth="1"/>
    <col min="10003" max="10003" width="8.140625" style="1550" customWidth="1"/>
    <col min="10004" max="10004" width="7" style="1550" customWidth="1"/>
    <col min="10005" max="10006" width="6.7109375" style="1550" customWidth="1"/>
    <col min="10007" max="10007" width="7" style="1550" customWidth="1"/>
    <col min="10008" max="10009" width="6.7109375" style="1550" customWidth="1"/>
    <col min="10010" max="10238" width="11.42578125" style="1550"/>
    <col min="10239" max="10239" width="4.28515625" style="1550" customWidth="1"/>
    <col min="10240" max="10240" width="0.5703125" style="1550" customWidth="1"/>
    <col min="10241" max="10241" width="12.140625" style="1550" customWidth="1"/>
    <col min="10242" max="10242" width="7.7109375" style="1550" bestFit="1" customWidth="1"/>
    <col min="10243" max="10243" width="7.7109375" style="1550" customWidth="1"/>
    <col min="10244" max="10245" width="5.7109375" style="1550" customWidth="1"/>
    <col min="10246" max="10246" width="8" style="1550" customWidth="1"/>
    <col min="10247" max="10247" width="7.85546875" style="1550" bestFit="1" customWidth="1"/>
    <col min="10248" max="10248" width="5.5703125" style="1550" customWidth="1"/>
    <col min="10249" max="10249" width="6.85546875" style="1550" customWidth="1"/>
    <col min="10250" max="10250" width="7" style="1550" customWidth="1"/>
    <col min="10251" max="10252" width="6.7109375" style="1550" customWidth="1"/>
    <col min="10253" max="10254" width="6.85546875" style="1550" customWidth="1"/>
    <col min="10255" max="10255" width="6" style="1550" customWidth="1"/>
    <col min="10256" max="10256" width="6.7109375" style="1550" customWidth="1"/>
    <col min="10257" max="10258" width="6.85546875" style="1550" customWidth="1"/>
    <col min="10259" max="10259" width="8.140625" style="1550" customWidth="1"/>
    <col min="10260" max="10260" width="7" style="1550" customWidth="1"/>
    <col min="10261" max="10262" width="6.7109375" style="1550" customWidth="1"/>
    <col min="10263" max="10263" width="7" style="1550" customWidth="1"/>
    <col min="10264" max="10265" width="6.7109375" style="1550" customWidth="1"/>
    <col min="10266" max="10494" width="11.42578125" style="1550"/>
    <col min="10495" max="10495" width="4.28515625" style="1550" customWidth="1"/>
    <col min="10496" max="10496" width="0.5703125" style="1550" customWidth="1"/>
    <col min="10497" max="10497" width="12.140625" style="1550" customWidth="1"/>
    <col min="10498" max="10498" width="7.7109375" style="1550" bestFit="1" customWidth="1"/>
    <col min="10499" max="10499" width="7.7109375" style="1550" customWidth="1"/>
    <col min="10500" max="10501" width="5.7109375" style="1550" customWidth="1"/>
    <col min="10502" max="10502" width="8" style="1550" customWidth="1"/>
    <col min="10503" max="10503" width="7.85546875" style="1550" bestFit="1" customWidth="1"/>
    <col min="10504" max="10504" width="5.5703125" style="1550" customWidth="1"/>
    <col min="10505" max="10505" width="6.85546875" style="1550" customWidth="1"/>
    <col min="10506" max="10506" width="7" style="1550" customWidth="1"/>
    <col min="10507" max="10508" width="6.7109375" style="1550" customWidth="1"/>
    <col min="10509" max="10510" width="6.85546875" style="1550" customWidth="1"/>
    <col min="10511" max="10511" width="6" style="1550" customWidth="1"/>
    <col min="10512" max="10512" width="6.7109375" style="1550" customWidth="1"/>
    <col min="10513" max="10514" width="6.85546875" style="1550" customWidth="1"/>
    <col min="10515" max="10515" width="8.140625" style="1550" customWidth="1"/>
    <col min="10516" max="10516" width="7" style="1550" customWidth="1"/>
    <col min="10517" max="10518" width="6.7109375" style="1550" customWidth="1"/>
    <col min="10519" max="10519" width="7" style="1550" customWidth="1"/>
    <col min="10520" max="10521" width="6.7109375" style="1550" customWidth="1"/>
    <col min="10522" max="10750" width="11.42578125" style="1550"/>
    <col min="10751" max="10751" width="4.28515625" style="1550" customWidth="1"/>
    <col min="10752" max="10752" width="0.5703125" style="1550" customWidth="1"/>
    <col min="10753" max="10753" width="12.140625" style="1550" customWidth="1"/>
    <col min="10754" max="10754" width="7.7109375" style="1550" bestFit="1" customWidth="1"/>
    <col min="10755" max="10755" width="7.7109375" style="1550" customWidth="1"/>
    <col min="10756" max="10757" width="5.7109375" style="1550" customWidth="1"/>
    <col min="10758" max="10758" width="8" style="1550" customWidth="1"/>
    <col min="10759" max="10759" width="7.85546875" style="1550" bestFit="1" customWidth="1"/>
    <col min="10760" max="10760" width="5.5703125" style="1550" customWidth="1"/>
    <col min="10761" max="10761" width="6.85546875" style="1550" customWidth="1"/>
    <col min="10762" max="10762" width="7" style="1550" customWidth="1"/>
    <col min="10763" max="10764" width="6.7109375" style="1550" customWidth="1"/>
    <col min="10765" max="10766" width="6.85546875" style="1550" customWidth="1"/>
    <col min="10767" max="10767" width="6" style="1550" customWidth="1"/>
    <col min="10768" max="10768" width="6.7109375" style="1550" customWidth="1"/>
    <col min="10769" max="10770" width="6.85546875" style="1550" customWidth="1"/>
    <col min="10771" max="10771" width="8.140625" style="1550" customWidth="1"/>
    <col min="10772" max="10772" width="7" style="1550" customWidth="1"/>
    <col min="10773" max="10774" width="6.7109375" style="1550" customWidth="1"/>
    <col min="10775" max="10775" width="7" style="1550" customWidth="1"/>
    <col min="10776" max="10777" width="6.7109375" style="1550" customWidth="1"/>
    <col min="10778" max="11006" width="11.42578125" style="1550"/>
    <col min="11007" max="11007" width="4.28515625" style="1550" customWidth="1"/>
    <col min="11008" max="11008" width="0.5703125" style="1550" customWidth="1"/>
    <col min="11009" max="11009" width="12.140625" style="1550" customWidth="1"/>
    <col min="11010" max="11010" width="7.7109375" style="1550" bestFit="1" customWidth="1"/>
    <col min="11011" max="11011" width="7.7109375" style="1550" customWidth="1"/>
    <col min="11012" max="11013" width="5.7109375" style="1550" customWidth="1"/>
    <col min="11014" max="11014" width="8" style="1550" customWidth="1"/>
    <col min="11015" max="11015" width="7.85546875" style="1550" bestFit="1" customWidth="1"/>
    <col min="11016" max="11016" width="5.5703125" style="1550" customWidth="1"/>
    <col min="11017" max="11017" width="6.85546875" style="1550" customWidth="1"/>
    <col min="11018" max="11018" width="7" style="1550" customWidth="1"/>
    <col min="11019" max="11020" width="6.7109375" style="1550" customWidth="1"/>
    <col min="11021" max="11022" width="6.85546875" style="1550" customWidth="1"/>
    <col min="11023" max="11023" width="6" style="1550" customWidth="1"/>
    <col min="11024" max="11024" width="6.7109375" style="1550" customWidth="1"/>
    <col min="11025" max="11026" width="6.85546875" style="1550" customWidth="1"/>
    <col min="11027" max="11027" width="8.140625" style="1550" customWidth="1"/>
    <col min="11028" max="11028" width="7" style="1550" customWidth="1"/>
    <col min="11029" max="11030" width="6.7109375" style="1550" customWidth="1"/>
    <col min="11031" max="11031" width="7" style="1550" customWidth="1"/>
    <col min="11032" max="11033" width="6.7109375" style="1550" customWidth="1"/>
    <col min="11034" max="11262" width="11.42578125" style="1550"/>
    <col min="11263" max="11263" width="4.28515625" style="1550" customWidth="1"/>
    <col min="11264" max="11264" width="0.5703125" style="1550" customWidth="1"/>
    <col min="11265" max="11265" width="12.140625" style="1550" customWidth="1"/>
    <col min="11266" max="11266" width="7.7109375" style="1550" bestFit="1" customWidth="1"/>
    <col min="11267" max="11267" width="7.7109375" style="1550" customWidth="1"/>
    <col min="11268" max="11269" width="5.7109375" style="1550" customWidth="1"/>
    <col min="11270" max="11270" width="8" style="1550" customWidth="1"/>
    <col min="11271" max="11271" width="7.85546875" style="1550" bestFit="1" customWidth="1"/>
    <col min="11272" max="11272" width="5.5703125" style="1550" customWidth="1"/>
    <col min="11273" max="11273" width="6.85546875" style="1550" customWidth="1"/>
    <col min="11274" max="11274" width="7" style="1550" customWidth="1"/>
    <col min="11275" max="11276" width="6.7109375" style="1550" customWidth="1"/>
    <col min="11277" max="11278" width="6.85546875" style="1550" customWidth="1"/>
    <col min="11279" max="11279" width="6" style="1550" customWidth="1"/>
    <col min="11280" max="11280" width="6.7109375" style="1550" customWidth="1"/>
    <col min="11281" max="11282" width="6.85546875" style="1550" customWidth="1"/>
    <col min="11283" max="11283" width="8.140625" style="1550" customWidth="1"/>
    <col min="11284" max="11284" width="7" style="1550" customWidth="1"/>
    <col min="11285" max="11286" width="6.7109375" style="1550" customWidth="1"/>
    <col min="11287" max="11287" width="7" style="1550" customWidth="1"/>
    <col min="11288" max="11289" width="6.7109375" style="1550" customWidth="1"/>
    <col min="11290" max="11518" width="11.42578125" style="1550"/>
    <col min="11519" max="11519" width="4.28515625" style="1550" customWidth="1"/>
    <col min="11520" max="11520" width="0.5703125" style="1550" customWidth="1"/>
    <col min="11521" max="11521" width="12.140625" style="1550" customWidth="1"/>
    <col min="11522" max="11522" width="7.7109375" style="1550" bestFit="1" customWidth="1"/>
    <col min="11523" max="11523" width="7.7109375" style="1550" customWidth="1"/>
    <col min="11524" max="11525" width="5.7109375" style="1550" customWidth="1"/>
    <col min="11526" max="11526" width="8" style="1550" customWidth="1"/>
    <col min="11527" max="11527" width="7.85546875" style="1550" bestFit="1" customWidth="1"/>
    <col min="11528" max="11528" width="5.5703125" style="1550" customWidth="1"/>
    <col min="11529" max="11529" width="6.85546875" style="1550" customWidth="1"/>
    <col min="11530" max="11530" width="7" style="1550" customWidth="1"/>
    <col min="11531" max="11532" width="6.7109375" style="1550" customWidth="1"/>
    <col min="11533" max="11534" width="6.85546875" style="1550" customWidth="1"/>
    <col min="11535" max="11535" width="6" style="1550" customWidth="1"/>
    <col min="11536" max="11536" width="6.7109375" style="1550" customWidth="1"/>
    <col min="11537" max="11538" width="6.85546875" style="1550" customWidth="1"/>
    <col min="11539" max="11539" width="8.140625" style="1550" customWidth="1"/>
    <col min="11540" max="11540" width="7" style="1550" customWidth="1"/>
    <col min="11541" max="11542" width="6.7109375" style="1550" customWidth="1"/>
    <col min="11543" max="11543" width="7" style="1550" customWidth="1"/>
    <col min="11544" max="11545" width="6.7109375" style="1550" customWidth="1"/>
    <col min="11546" max="11774" width="11.42578125" style="1550"/>
    <col min="11775" max="11775" width="4.28515625" style="1550" customWidth="1"/>
    <col min="11776" max="11776" width="0.5703125" style="1550" customWidth="1"/>
    <col min="11777" max="11777" width="12.140625" style="1550" customWidth="1"/>
    <col min="11778" max="11778" width="7.7109375" style="1550" bestFit="1" customWidth="1"/>
    <col min="11779" max="11779" width="7.7109375" style="1550" customWidth="1"/>
    <col min="11780" max="11781" width="5.7109375" style="1550" customWidth="1"/>
    <col min="11782" max="11782" width="8" style="1550" customWidth="1"/>
    <col min="11783" max="11783" width="7.85546875" style="1550" bestFit="1" customWidth="1"/>
    <col min="11784" max="11784" width="5.5703125" style="1550" customWidth="1"/>
    <col min="11785" max="11785" width="6.85546875" style="1550" customWidth="1"/>
    <col min="11786" max="11786" width="7" style="1550" customWidth="1"/>
    <col min="11787" max="11788" width="6.7109375" style="1550" customWidth="1"/>
    <col min="11789" max="11790" width="6.85546875" style="1550" customWidth="1"/>
    <col min="11791" max="11791" width="6" style="1550" customWidth="1"/>
    <col min="11792" max="11792" width="6.7109375" style="1550" customWidth="1"/>
    <col min="11793" max="11794" width="6.85546875" style="1550" customWidth="1"/>
    <col min="11795" max="11795" width="8.140625" style="1550" customWidth="1"/>
    <col min="11796" max="11796" width="7" style="1550" customWidth="1"/>
    <col min="11797" max="11798" width="6.7109375" style="1550" customWidth="1"/>
    <col min="11799" max="11799" width="7" style="1550" customWidth="1"/>
    <col min="11800" max="11801" width="6.7109375" style="1550" customWidth="1"/>
    <col min="11802" max="12030" width="11.42578125" style="1550"/>
    <col min="12031" max="12031" width="4.28515625" style="1550" customWidth="1"/>
    <col min="12032" max="12032" width="0.5703125" style="1550" customWidth="1"/>
    <col min="12033" max="12033" width="12.140625" style="1550" customWidth="1"/>
    <col min="12034" max="12034" width="7.7109375" style="1550" bestFit="1" customWidth="1"/>
    <col min="12035" max="12035" width="7.7109375" style="1550" customWidth="1"/>
    <col min="12036" max="12037" width="5.7109375" style="1550" customWidth="1"/>
    <col min="12038" max="12038" width="8" style="1550" customWidth="1"/>
    <col min="12039" max="12039" width="7.85546875" style="1550" bestFit="1" customWidth="1"/>
    <col min="12040" max="12040" width="5.5703125" style="1550" customWidth="1"/>
    <col min="12041" max="12041" width="6.85546875" style="1550" customWidth="1"/>
    <col min="12042" max="12042" width="7" style="1550" customWidth="1"/>
    <col min="12043" max="12044" width="6.7109375" style="1550" customWidth="1"/>
    <col min="12045" max="12046" width="6.85546875" style="1550" customWidth="1"/>
    <col min="12047" max="12047" width="6" style="1550" customWidth="1"/>
    <col min="12048" max="12048" width="6.7109375" style="1550" customWidth="1"/>
    <col min="12049" max="12050" width="6.85546875" style="1550" customWidth="1"/>
    <col min="12051" max="12051" width="8.140625" style="1550" customWidth="1"/>
    <col min="12052" max="12052" width="7" style="1550" customWidth="1"/>
    <col min="12053" max="12054" width="6.7109375" style="1550" customWidth="1"/>
    <col min="12055" max="12055" width="7" style="1550" customWidth="1"/>
    <col min="12056" max="12057" width="6.7109375" style="1550" customWidth="1"/>
    <col min="12058" max="12286" width="11.42578125" style="1550"/>
    <col min="12287" max="12287" width="4.28515625" style="1550" customWidth="1"/>
    <col min="12288" max="12288" width="0.5703125" style="1550" customWidth="1"/>
    <col min="12289" max="12289" width="12.140625" style="1550" customWidth="1"/>
    <col min="12290" max="12290" width="7.7109375" style="1550" bestFit="1" customWidth="1"/>
    <col min="12291" max="12291" width="7.7109375" style="1550" customWidth="1"/>
    <col min="12292" max="12293" width="5.7109375" style="1550" customWidth="1"/>
    <col min="12294" max="12294" width="8" style="1550" customWidth="1"/>
    <col min="12295" max="12295" width="7.85546875" style="1550" bestFit="1" customWidth="1"/>
    <col min="12296" max="12296" width="5.5703125" style="1550" customWidth="1"/>
    <col min="12297" max="12297" width="6.85546875" style="1550" customWidth="1"/>
    <col min="12298" max="12298" width="7" style="1550" customWidth="1"/>
    <col min="12299" max="12300" width="6.7109375" style="1550" customWidth="1"/>
    <col min="12301" max="12302" width="6.85546875" style="1550" customWidth="1"/>
    <col min="12303" max="12303" width="6" style="1550" customWidth="1"/>
    <col min="12304" max="12304" width="6.7109375" style="1550" customWidth="1"/>
    <col min="12305" max="12306" width="6.85546875" style="1550" customWidth="1"/>
    <col min="12307" max="12307" width="8.140625" style="1550" customWidth="1"/>
    <col min="12308" max="12308" width="7" style="1550" customWidth="1"/>
    <col min="12309" max="12310" width="6.7109375" style="1550" customWidth="1"/>
    <col min="12311" max="12311" width="7" style="1550" customWidth="1"/>
    <col min="12312" max="12313" width="6.7109375" style="1550" customWidth="1"/>
    <col min="12314" max="12542" width="11.42578125" style="1550"/>
    <col min="12543" max="12543" width="4.28515625" style="1550" customWidth="1"/>
    <col min="12544" max="12544" width="0.5703125" style="1550" customWidth="1"/>
    <col min="12545" max="12545" width="12.140625" style="1550" customWidth="1"/>
    <col min="12546" max="12546" width="7.7109375" style="1550" bestFit="1" customWidth="1"/>
    <col min="12547" max="12547" width="7.7109375" style="1550" customWidth="1"/>
    <col min="12548" max="12549" width="5.7109375" style="1550" customWidth="1"/>
    <col min="12550" max="12550" width="8" style="1550" customWidth="1"/>
    <col min="12551" max="12551" width="7.85546875" style="1550" bestFit="1" customWidth="1"/>
    <col min="12552" max="12552" width="5.5703125" style="1550" customWidth="1"/>
    <col min="12553" max="12553" width="6.85546875" style="1550" customWidth="1"/>
    <col min="12554" max="12554" width="7" style="1550" customWidth="1"/>
    <col min="12555" max="12556" width="6.7109375" style="1550" customWidth="1"/>
    <col min="12557" max="12558" width="6.85546875" style="1550" customWidth="1"/>
    <col min="12559" max="12559" width="6" style="1550" customWidth="1"/>
    <col min="12560" max="12560" width="6.7109375" style="1550" customWidth="1"/>
    <col min="12561" max="12562" width="6.85546875" style="1550" customWidth="1"/>
    <col min="12563" max="12563" width="8.140625" style="1550" customWidth="1"/>
    <col min="12564" max="12564" width="7" style="1550" customWidth="1"/>
    <col min="12565" max="12566" width="6.7109375" style="1550" customWidth="1"/>
    <col min="12567" max="12567" width="7" style="1550" customWidth="1"/>
    <col min="12568" max="12569" width="6.7109375" style="1550" customWidth="1"/>
    <col min="12570" max="12798" width="11.42578125" style="1550"/>
    <col min="12799" max="12799" width="4.28515625" style="1550" customWidth="1"/>
    <col min="12800" max="12800" width="0.5703125" style="1550" customWidth="1"/>
    <col min="12801" max="12801" width="12.140625" style="1550" customWidth="1"/>
    <col min="12802" max="12802" width="7.7109375" style="1550" bestFit="1" customWidth="1"/>
    <col min="12803" max="12803" width="7.7109375" style="1550" customWidth="1"/>
    <col min="12804" max="12805" width="5.7109375" style="1550" customWidth="1"/>
    <col min="12806" max="12806" width="8" style="1550" customWidth="1"/>
    <col min="12807" max="12807" width="7.85546875" style="1550" bestFit="1" customWidth="1"/>
    <col min="12808" max="12808" width="5.5703125" style="1550" customWidth="1"/>
    <col min="12809" max="12809" width="6.85546875" style="1550" customWidth="1"/>
    <col min="12810" max="12810" width="7" style="1550" customWidth="1"/>
    <col min="12811" max="12812" width="6.7109375" style="1550" customWidth="1"/>
    <col min="12813" max="12814" width="6.85546875" style="1550" customWidth="1"/>
    <col min="12815" max="12815" width="6" style="1550" customWidth="1"/>
    <col min="12816" max="12816" width="6.7109375" style="1550" customWidth="1"/>
    <col min="12817" max="12818" width="6.85546875" style="1550" customWidth="1"/>
    <col min="12819" max="12819" width="8.140625" style="1550" customWidth="1"/>
    <col min="12820" max="12820" width="7" style="1550" customWidth="1"/>
    <col min="12821" max="12822" width="6.7109375" style="1550" customWidth="1"/>
    <col min="12823" max="12823" width="7" style="1550" customWidth="1"/>
    <col min="12824" max="12825" width="6.7109375" style="1550" customWidth="1"/>
    <col min="12826" max="13054" width="11.42578125" style="1550"/>
    <col min="13055" max="13055" width="4.28515625" style="1550" customWidth="1"/>
    <col min="13056" max="13056" width="0.5703125" style="1550" customWidth="1"/>
    <col min="13057" max="13057" width="12.140625" style="1550" customWidth="1"/>
    <col min="13058" max="13058" width="7.7109375" style="1550" bestFit="1" customWidth="1"/>
    <col min="13059" max="13059" width="7.7109375" style="1550" customWidth="1"/>
    <col min="13060" max="13061" width="5.7109375" style="1550" customWidth="1"/>
    <col min="13062" max="13062" width="8" style="1550" customWidth="1"/>
    <col min="13063" max="13063" width="7.85546875" style="1550" bestFit="1" customWidth="1"/>
    <col min="13064" max="13064" width="5.5703125" style="1550" customWidth="1"/>
    <col min="13065" max="13065" width="6.85546875" style="1550" customWidth="1"/>
    <col min="13066" max="13066" width="7" style="1550" customWidth="1"/>
    <col min="13067" max="13068" width="6.7109375" style="1550" customWidth="1"/>
    <col min="13069" max="13070" width="6.85546875" style="1550" customWidth="1"/>
    <col min="13071" max="13071" width="6" style="1550" customWidth="1"/>
    <col min="13072" max="13072" width="6.7109375" style="1550" customWidth="1"/>
    <col min="13073" max="13074" width="6.85546875" style="1550" customWidth="1"/>
    <col min="13075" max="13075" width="8.140625" style="1550" customWidth="1"/>
    <col min="13076" max="13076" width="7" style="1550" customWidth="1"/>
    <col min="13077" max="13078" width="6.7109375" style="1550" customWidth="1"/>
    <col min="13079" max="13079" width="7" style="1550" customWidth="1"/>
    <col min="13080" max="13081" width="6.7109375" style="1550" customWidth="1"/>
    <col min="13082" max="13310" width="11.42578125" style="1550"/>
    <col min="13311" max="13311" width="4.28515625" style="1550" customWidth="1"/>
    <col min="13312" max="13312" width="0.5703125" style="1550" customWidth="1"/>
    <col min="13313" max="13313" width="12.140625" style="1550" customWidth="1"/>
    <col min="13314" max="13314" width="7.7109375" style="1550" bestFit="1" customWidth="1"/>
    <col min="13315" max="13315" width="7.7109375" style="1550" customWidth="1"/>
    <col min="13316" max="13317" width="5.7109375" style="1550" customWidth="1"/>
    <col min="13318" max="13318" width="8" style="1550" customWidth="1"/>
    <col min="13319" max="13319" width="7.85546875" style="1550" bestFit="1" customWidth="1"/>
    <col min="13320" max="13320" width="5.5703125" style="1550" customWidth="1"/>
    <col min="13321" max="13321" width="6.85546875" style="1550" customWidth="1"/>
    <col min="13322" max="13322" width="7" style="1550" customWidth="1"/>
    <col min="13323" max="13324" width="6.7109375" style="1550" customWidth="1"/>
    <col min="13325" max="13326" width="6.85546875" style="1550" customWidth="1"/>
    <col min="13327" max="13327" width="6" style="1550" customWidth="1"/>
    <col min="13328" max="13328" width="6.7109375" style="1550" customWidth="1"/>
    <col min="13329" max="13330" width="6.85546875" style="1550" customWidth="1"/>
    <col min="13331" max="13331" width="8.140625" style="1550" customWidth="1"/>
    <col min="13332" max="13332" width="7" style="1550" customWidth="1"/>
    <col min="13333" max="13334" width="6.7109375" style="1550" customWidth="1"/>
    <col min="13335" max="13335" width="7" style="1550" customWidth="1"/>
    <col min="13336" max="13337" width="6.7109375" style="1550" customWidth="1"/>
    <col min="13338" max="13566" width="11.42578125" style="1550"/>
    <col min="13567" max="13567" width="4.28515625" style="1550" customWidth="1"/>
    <col min="13568" max="13568" width="0.5703125" style="1550" customWidth="1"/>
    <col min="13569" max="13569" width="12.140625" style="1550" customWidth="1"/>
    <col min="13570" max="13570" width="7.7109375" style="1550" bestFit="1" customWidth="1"/>
    <col min="13571" max="13571" width="7.7109375" style="1550" customWidth="1"/>
    <col min="13572" max="13573" width="5.7109375" style="1550" customWidth="1"/>
    <col min="13574" max="13574" width="8" style="1550" customWidth="1"/>
    <col min="13575" max="13575" width="7.85546875" style="1550" bestFit="1" customWidth="1"/>
    <col min="13576" max="13576" width="5.5703125" style="1550" customWidth="1"/>
    <col min="13577" max="13577" width="6.85546875" style="1550" customWidth="1"/>
    <col min="13578" max="13578" width="7" style="1550" customWidth="1"/>
    <col min="13579" max="13580" width="6.7109375" style="1550" customWidth="1"/>
    <col min="13581" max="13582" width="6.85546875" style="1550" customWidth="1"/>
    <col min="13583" max="13583" width="6" style="1550" customWidth="1"/>
    <col min="13584" max="13584" width="6.7109375" style="1550" customWidth="1"/>
    <col min="13585" max="13586" width="6.85546875" style="1550" customWidth="1"/>
    <col min="13587" max="13587" width="8.140625" style="1550" customWidth="1"/>
    <col min="13588" max="13588" width="7" style="1550" customWidth="1"/>
    <col min="13589" max="13590" width="6.7109375" style="1550" customWidth="1"/>
    <col min="13591" max="13591" width="7" style="1550" customWidth="1"/>
    <col min="13592" max="13593" width="6.7109375" style="1550" customWidth="1"/>
    <col min="13594" max="13822" width="11.42578125" style="1550"/>
    <col min="13823" max="13823" width="4.28515625" style="1550" customWidth="1"/>
    <col min="13824" max="13824" width="0.5703125" style="1550" customWidth="1"/>
    <col min="13825" max="13825" width="12.140625" style="1550" customWidth="1"/>
    <col min="13826" max="13826" width="7.7109375" style="1550" bestFit="1" customWidth="1"/>
    <col min="13827" max="13827" width="7.7109375" style="1550" customWidth="1"/>
    <col min="13828" max="13829" width="5.7109375" style="1550" customWidth="1"/>
    <col min="13830" max="13830" width="8" style="1550" customWidth="1"/>
    <col min="13831" max="13831" width="7.85546875" style="1550" bestFit="1" customWidth="1"/>
    <col min="13832" max="13832" width="5.5703125" style="1550" customWidth="1"/>
    <col min="13833" max="13833" width="6.85546875" style="1550" customWidth="1"/>
    <col min="13834" max="13834" width="7" style="1550" customWidth="1"/>
    <col min="13835" max="13836" width="6.7109375" style="1550" customWidth="1"/>
    <col min="13837" max="13838" width="6.85546875" style="1550" customWidth="1"/>
    <col min="13839" max="13839" width="6" style="1550" customWidth="1"/>
    <col min="13840" max="13840" width="6.7109375" style="1550" customWidth="1"/>
    <col min="13841" max="13842" width="6.85546875" style="1550" customWidth="1"/>
    <col min="13843" max="13843" width="8.140625" style="1550" customWidth="1"/>
    <col min="13844" max="13844" width="7" style="1550" customWidth="1"/>
    <col min="13845" max="13846" width="6.7109375" style="1550" customWidth="1"/>
    <col min="13847" max="13847" width="7" style="1550" customWidth="1"/>
    <col min="13848" max="13849" width="6.7109375" style="1550" customWidth="1"/>
    <col min="13850" max="14078" width="11.42578125" style="1550"/>
    <col min="14079" max="14079" width="4.28515625" style="1550" customWidth="1"/>
    <col min="14080" max="14080" width="0.5703125" style="1550" customWidth="1"/>
    <col min="14081" max="14081" width="12.140625" style="1550" customWidth="1"/>
    <col min="14082" max="14082" width="7.7109375" style="1550" bestFit="1" customWidth="1"/>
    <col min="14083" max="14083" width="7.7109375" style="1550" customWidth="1"/>
    <col min="14084" max="14085" width="5.7109375" style="1550" customWidth="1"/>
    <col min="14086" max="14086" width="8" style="1550" customWidth="1"/>
    <col min="14087" max="14087" width="7.85546875" style="1550" bestFit="1" customWidth="1"/>
    <col min="14088" max="14088" width="5.5703125" style="1550" customWidth="1"/>
    <col min="14089" max="14089" width="6.85546875" style="1550" customWidth="1"/>
    <col min="14090" max="14090" width="7" style="1550" customWidth="1"/>
    <col min="14091" max="14092" width="6.7109375" style="1550" customWidth="1"/>
    <col min="14093" max="14094" width="6.85546875" style="1550" customWidth="1"/>
    <col min="14095" max="14095" width="6" style="1550" customWidth="1"/>
    <col min="14096" max="14096" width="6.7109375" style="1550" customWidth="1"/>
    <col min="14097" max="14098" width="6.85546875" style="1550" customWidth="1"/>
    <col min="14099" max="14099" width="8.140625" style="1550" customWidth="1"/>
    <col min="14100" max="14100" width="7" style="1550" customWidth="1"/>
    <col min="14101" max="14102" width="6.7109375" style="1550" customWidth="1"/>
    <col min="14103" max="14103" width="7" style="1550" customWidth="1"/>
    <col min="14104" max="14105" width="6.7109375" style="1550" customWidth="1"/>
    <col min="14106" max="14334" width="11.42578125" style="1550"/>
    <col min="14335" max="14335" width="4.28515625" style="1550" customWidth="1"/>
    <col min="14336" max="14336" width="0.5703125" style="1550" customWidth="1"/>
    <col min="14337" max="14337" width="12.140625" style="1550" customWidth="1"/>
    <col min="14338" max="14338" width="7.7109375" style="1550" bestFit="1" customWidth="1"/>
    <col min="14339" max="14339" width="7.7109375" style="1550" customWidth="1"/>
    <col min="14340" max="14341" width="5.7109375" style="1550" customWidth="1"/>
    <col min="14342" max="14342" width="8" style="1550" customWidth="1"/>
    <col min="14343" max="14343" width="7.85546875" style="1550" bestFit="1" customWidth="1"/>
    <col min="14344" max="14344" width="5.5703125" style="1550" customWidth="1"/>
    <col min="14345" max="14345" width="6.85546875" style="1550" customWidth="1"/>
    <col min="14346" max="14346" width="7" style="1550" customWidth="1"/>
    <col min="14347" max="14348" width="6.7109375" style="1550" customWidth="1"/>
    <col min="14349" max="14350" width="6.85546875" style="1550" customWidth="1"/>
    <col min="14351" max="14351" width="6" style="1550" customWidth="1"/>
    <col min="14352" max="14352" width="6.7109375" style="1550" customWidth="1"/>
    <col min="14353" max="14354" width="6.85546875" style="1550" customWidth="1"/>
    <col min="14355" max="14355" width="8.140625" style="1550" customWidth="1"/>
    <col min="14356" max="14356" width="7" style="1550" customWidth="1"/>
    <col min="14357" max="14358" width="6.7109375" style="1550" customWidth="1"/>
    <col min="14359" max="14359" width="7" style="1550" customWidth="1"/>
    <col min="14360" max="14361" width="6.7109375" style="1550" customWidth="1"/>
    <col min="14362" max="14590" width="11.42578125" style="1550"/>
    <col min="14591" max="14591" width="4.28515625" style="1550" customWidth="1"/>
    <col min="14592" max="14592" width="0.5703125" style="1550" customWidth="1"/>
    <col min="14593" max="14593" width="12.140625" style="1550" customWidth="1"/>
    <col min="14594" max="14594" width="7.7109375" style="1550" bestFit="1" customWidth="1"/>
    <col min="14595" max="14595" width="7.7109375" style="1550" customWidth="1"/>
    <col min="14596" max="14597" width="5.7109375" style="1550" customWidth="1"/>
    <col min="14598" max="14598" width="8" style="1550" customWidth="1"/>
    <col min="14599" max="14599" width="7.85546875" style="1550" bestFit="1" customWidth="1"/>
    <col min="14600" max="14600" width="5.5703125" style="1550" customWidth="1"/>
    <col min="14601" max="14601" width="6.85546875" style="1550" customWidth="1"/>
    <col min="14602" max="14602" width="7" style="1550" customWidth="1"/>
    <col min="14603" max="14604" width="6.7109375" style="1550" customWidth="1"/>
    <col min="14605" max="14606" width="6.85546875" style="1550" customWidth="1"/>
    <col min="14607" max="14607" width="6" style="1550" customWidth="1"/>
    <col min="14608" max="14608" width="6.7109375" style="1550" customWidth="1"/>
    <col min="14609" max="14610" width="6.85546875" style="1550" customWidth="1"/>
    <col min="14611" max="14611" width="8.140625" style="1550" customWidth="1"/>
    <col min="14612" max="14612" width="7" style="1550" customWidth="1"/>
    <col min="14613" max="14614" width="6.7109375" style="1550" customWidth="1"/>
    <col min="14615" max="14615" width="7" style="1550" customWidth="1"/>
    <col min="14616" max="14617" width="6.7109375" style="1550" customWidth="1"/>
    <col min="14618" max="14846" width="11.42578125" style="1550"/>
    <col min="14847" max="14847" width="4.28515625" style="1550" customWidth="1"/>
    <col min="14848" max="14848" width="0.5703125" style="1550" customWidth="1"/>
    <col min="14849" max="14849" width="12.140625" style="1550" customWidth="1"/>
    <col min="14850" max="14850" width="7.7109375" style="1550" bestFit="1" customWidth="1"/>
    <col min="14851" max="14851" width="7.7109375" style="1550" customWidth="1"/>
    <col min="14852" max="14853" width="5.7109375" style="1550" customWidth="1"/>
    <col min="14854" max="14854" width="8" style="1550" customWidth="1"/>
    <col min="14855" max="14855" width="7.85546875" style="1550" bestFit="1" customWidth="1"/>
    <col min="14856" max="14856" width="5.5703125" style="1550" customWidth="1"/>
    <col min="14857" max="14857" width="6.85546875" style="1550" customWidth="1"/>
    <col min="14858" max="14858" width="7" style="1550" customWidth="1"/>
    <col min="14859" max="14860" width="6.7109375" style="1550" customWidth="1"/>
    <col min="14861" max="14862" width="6.85546875" style="1550" customWidth="1"/>
    <col min="14863" max="14863" width="6" style="1550" customWidth="1"/>
    <col min="14864" max="14864" width="6.7109375" style="1550" customWidth="1"/>
    <col min="14865" max="14866" width="6.85546875" style="1550" customWidth="1"/>
    <col min="14867" max="14867" width="8.140625" style="1550" customWidth="1"/>
    <col min="14868" max="14868" width="7" style="1550" customWidth="1"/>
    <col min="14869" max="14870" width="6.7109375" style="1550" customWidth="1"/>
    <col min="14871" max="14871" width="7" style="1550" customWidth="1"/>
    <col min="14872" max="14873" width="6.7109375" style="1550" customWidth="1"/>
    <col min="14874" max="15102" width="11.42578125" style="1550"/>
    <col min="15103" max="15103" width="4.28515625" style="1550" customWidth="1"/>
    <col min="15104" max="15104" width="0.5703125" style="1550" customWidth="1"/>
    <col min="15105" max="15105" width="12.140625" style="1550" customWidth="1"/>
    <col min="15106" max="15106" width="7.7109375" style="1550" bestFit="1" customWidth="1"/>
    <col min="15107" max="15107" width="7.7109375" style="1550" customWidth="1"/>
    <col min="15108" max="15109" width="5.7109375" style="1550" customWidth="1"/>
    <col min="15110" max="15110" width="8" style="1550" customWidth="1"/>
    <col min="15111" max="15111" width="7.85546875" style="1550" bestFit="1" customWidth="1"/>
    <col min="15112" max="15112" width="5.5703125" style="1550" customWidth="1"/>
    <col min="15113" max="15113" width="6.85546875" style="1550" customWidth="1"/>
    <col min="15114" max="15114" width="7" style="1550" customWidth="1"/>
    <col min="15115" max="15116" width="6.7109375" style="1550" customWidth="1"/>
    <col min="15117" max="15118" width="6.85546875" style="1550" customWidth="1"/>
    <col min="15119" max="15119" width="6" style="1550" customWidth="1"/>
    <col min="15120" max="15120" width="6.7109375" style="1550" customWidth="1"/>
    <col min="15121" max="15122" width="6.85546875" style="1550" customWidth="1"/>
    <col min="15123" max="15123" width="8.140625" style="1550" customWidth="1"/>
    <col min="15124" max="15124" width="7" style="1550" customWidth="1"/>
    <col min="15125" max="15126" width="6.7109375" style="1550" customWidth="1"/>
    <col min="15127" max="15127" width="7" style="1550" customWidth="1"/>
    <col min="15128" max="15129" width="6.7109375" style="1550" customWidth="1"/>
    <col min="15130" max="15358" width="11.42578125" style="1550"/>
    <col min="15359" max="15359" width="4.28515625" style="1550" customWidth="1"/>
    <col min="15360" max="15360" width="0.5703125" style="1550" customWidth="1"/>
    <col min="15361" max="15361" width="12.140625" style="1550" customWidth="1"/>
    <col min="15362" max="15362" width="7.7109375" style="1550" bestFit="1" customWidth="1"/>
    <col min="15363" max="15363" width="7.7109375" style="1550" customWidth="1"/>
    <col min="15364" max="15365" width="5.7109375" style="1550" customWidth="1"/>
    <col min="15366" max="15366" width="8" style="1550" customWidth="1"/>
    <col min="15367" max="15367" width="7.85546875" style="1550" bestFit="1" customWidth="1"/>
    <col min="15368" max="15368" width="5.5703125" style="1550" customWidth="1"/>
    <col min="15369" max="15369" width="6.85546875" style="1550" customWidth="1"/>
    <col min="15370" max="15370" width="7" style="1550" customWidth="1"/>
    <col min="15371" max="15372" width="6.7109375" style="1550" customWidth="1"/>
    <col min="15373" max="15374" width="6.85546875" style="1550" customWidth="1"/>
    <col min="15375" max="15375" width="6" style="1550" customWidth="1"/>
    <col min="15376" max="15376" width="6.7109375" style="1550" customWidth="1"/>
    <col min="15377" max="15378" width="6.85546875" style="1550" customWidth="1"/>
    <col min="15379" max="15379" width="8.140625" style="1550" customWidth="1"/>
    <col min="15380" max="15380" width="7" style="1550" customWidth="1"/>
    <col min="15381" max="15382" width="6.7109375" style="1550" customWidth="1"/>
    <col min="15383" max="15383" width="7" style="1550" customWidth="1"/>
    <col min="15384" max="15385" width="6.7109375" style="1550" customWidth="1"/>
    <col min="15386" max="15614" width="11.42578125" style="1550"/>
    <col min="15615" max="15615" width="4.28515625" style="1550" customWidth="1"/>
    <col min="15616" max="15616" width="0.5703125" style="1550" customWidth="1"/>
    <col min="15617" max="15617" width="12.140625" style="1550" customWidth="1"/>
    <col min="15618" max="15618" width="7.7109375" style="1550" bestFit="1" customWidth="1"/>
    <col min="15619" max="15619" width="7.7109375" style="1550" customWidth="1"/>
    <col min="15620" max="15621" width="5.7109375" style="1550" customWidth="1"/>
    <col min="15622" max="15622" width="8" style="1550" customWidth="1"/>
    <col min="15623" max="15623" width="7.85546875" style="1550" bestFit="1" customWidth="1"/>
    <col min="15624" max="15624" width="5.5703125" style="1550" customWidth="1"/>
    <col min="15625" max="15625" width="6.85546875" style="1550" customWidth="1"/>
    <col min="15626" max="15626" width="7" style="1550" customWidth="1"/>
    <col min="15627" max="15628" width="6.7109375" style="1550" customWidth="1"/>
    <col min="15629" max="15630" width="6.85546875" style="1550" customWidth="1"/>
    <col min="15631" max="15631" width="6" style="1550" customWidth="1"/>
    <col min="15632" max="15632" width="6.7109375" style="1550" customWidth="1"/>
    <col min="15633" max="15634" width="6.85546875" style="1550" customWidth="1"/>
    <col min="15635" max="15635" width="8.140625" style="1550" customWidth="1"/>
    <col min="15636" max="15636" width="7" style="1550" customWidth="1"/>
    <col min="15637" max="15638" width="6.7109375" style="1550" customWidth="1"/>
    <col min="15639" max="15639" width="7" style="1550" customWidth="1"/>
    <col min="15640" max="15641" width="6.7109375" style="1550" customWidth="1"/>
    <col min="15642" max="15870" width="11.42578125" style="1550"/>
    <col min="15871" max="15871" width="4.28515625" style="1550" customWidth="1"/>
    <col min="15872" max="15872" width="0.5703125" style="1550" customWidth="1"/>
    <col min="15873" max="15873" width="12.140625" style="1550" customWidth="1"/>
    <col min="15874" max="15874" width="7.7109375" style="1550" bestFit="1" customWidth="1"/>
    <col min="15875" max="15875" width="7.7109375" style="1550" customWidth="1"/>
    <col min="15876" max="15877" width="5.7109375" style="1550" customWidth="1"/>
    <col min="15878" max="15878" width="8" style="1550" customWidth="1"/>
    <col min="15879" max="15879" width="7.85546875" style="1550" bestFit="1" customWidth="1"/>
    <col min="15880" max="15880" width="5.5703125" style="1550" customWidth="1"/>
    <col min="15881" max="15881" width="6.85546875" style="1550" customWidth="1"/>
    <col min="15882" max="15882" width="7" style="1550" customWidth="1"/>
    <col min="15883" max="15884" width="6.7109375" style="1550" customWidth="1"/>
    <col min="15885" max="15886" width="6.85546875" style="1550" customWidth="1"/>
    <col min="15887" max="15887" width="6" style="1550" customWidth="1"/>
    <col min="15888" max="15888" width="6.7109375" style="1550" customWidth="1"/>
    <col min="15889" max="15890" width="6.85546875" style="1550" customWidth="1"/>
    <col min="15891" max="15891" width="8.140625" style="1550" customWidth="1"/>
    <col min="15892" max="15892" width="7" style="1550" customWidth="1"/>
    <col min="15893" max="15894" width="6.7109375" style="1550" customWidth="1"/>
    <col min="15895" max="15895" width="7" style="1550" customWidth="1"/>
    <col min="15896" max="15897" width="6.7109375" style="1550" customWidth="1"/>
    <col min="15898" max="16126" width="11.42578125" style="1550"/>
    <col min="16127" max="16127" width="4.28515625" style="1550" customWidth="1"/>
    <col min="16128" max="16128" width="0.5703125" style="1550" customWidth="1"/>
    <col min="16129" max="16129" width="12.140625" style="1550" customWidth="1"/>
    <col min="16130" max="16130" width="7.7109375" style="1550" bestFit="1" customWidth="1"/>
    <col min="16131" max="16131" width="7.7109375" style="1550" customWidth="1"/>
    <col min="16132" max="16133" width="5.7109375" style="1550" customWidth="1"/>
    <col min="16134" max="16134" width="8" style="1550" customWidth="1"/>
    <col min="16135" max="16135" width="7.85546875" style="1550" bestFit="1" customWidth="1"/>
    <col min="16136" max="16136" width="5.5703125" style="1550" customWidth="1"/>
    <col min="16137" max="16137" width="6.85546875" style="1550" customWidth="1"/>
    <col min="16138" max="16138" width="7" style="1550" customWidth="1"/>
    <col min="16139" max="16140" width="6.7109375" style="1550" customWidth="1"/>
    <col min="16141" max="16142" width="6.85546875" style="1550" customWidth="1"/>
    <col min="16143" max="16143" width="6" style="1550" customWidth="1"/>
    <col min="16144" max="16144" width="6.7109375" style="1550" customWidth="1"/>
    <col min="16145" max="16146" width="6.85546875" style="1550" customWidth="1"/>
    <col min="16147" max="16147" width="8.140625" style="1550" customWidth="1"/>
    <col min="16148" max="16148" width="7" style="1550" customWidth="1"/>
    <col min="16149" max="16150" width="6.7109375" style="1550" customWidth="1"/>
    <col min="16151" max="16151" width="7" style="1550" customWidth="1"/>
    <col min="16152" max="16153" width="6.7109375" style="1550" customWidth="1"/>
    <col min="16154" max="16384" width="11.42578125" style="1550"/>
  </cols>
  <sheetData>
    <row r="1" spans="1:57" s="1532" customFormat="1" ht="15.75" customHeight="1">
      <c r="A1" s="1527" t="s">
        <v>1380</v>
      </c>
      <c r="B1" s="1528"/>
      <c r="C1" s="1529"/>
      <c r="D1" s="1529"/>
      <c r="E1" s="1529"/>
      <c r="F1" s="1530"/>
      <c r="G1" s="1529"/>
      <c r="H1" s="1531"/>
      <c r="I1" s="1529"/>
      <c r="J1" s="1529"/>
      <c r="K1" s="1529"/>
      <c r="L1" s="1529"/>
      <c r="M1" s="1529"/>
      <c r="N1" s="1529"/>
      <c r="O1" s="1529"/>
      <c r="AJ1" s="1533"/>
      <c r="AV1" s="1534"/>
    </row>
    <row r="2" spans="1:57" s="1539" customFormat="1" ht="12" customHeight="1">
      <c r="A2" s="1535" t="s">
        <v>2108</v>
      </c>
      <c r="B2" s="1536"/>
      <c r="C2" s="1536"/>
      <c r="D2" s="1536"/>
      <c r="E2" s="1536"/>
      <c r="F2" s="1536"/>
      <c r="G2" s="1536"/>
      <c r="H2" s="1537"/>
      <c r="I2" s="1536"/>
      <c r="J2" s="1536"/>
      <c r="K2" s="1536"/>
      <c r="L2" s="1536"/>
      <c r="M2" s="1536"/>
      <c r="N2" s="1536"/>
      <c r="O2" s="1538"/>
    </row>
    <row r="3" spans="1:57" s="1539" customFormat="1" ht="12" customHeight="1">
      <c r="A3" s="1540" t="s">
        <v>1381</v>
      </c>
      <c r="B3" s="1541"/>
      <c r="C3" s="1541"/>
      <c r="D3" s="1541"/>
      <c r="E3" s="1541"/>
      <c r="F3" s="1541"/>
      <c r="G3" s="1541"/>
      <c r="H3" s="1542"/>
      <c r="I3" s="1541"/>
      <c r="J3" s="1541"/>
      <c r="K3" s="1541"/>
      <c r="L3" s="1541"/>
      <c r="M3" s="1541"/>
      <c r="N3" s="1541"/>
      <c r="O3" s="1543"/>
    </row>
    <row r="4" spans="1:57" s="1550" customFormat="1" ht="22.5" customHeight="1">
      <c r="A4" s="1544"/>
      <c r="B4" s="1545" t="s">
        <v>1369</v>
      </c>
      <c r="C4" s="1546"/>
      <c r="D4" s="1547" t="s">
        <v>1370</v>
      </c>
      <c r="E4" s="1546"/>
      <c r="F4" s="1547" t="s">
        <v>1371</v>
      </c>
      <c r="G4" s="1547"/>
      <c r="H4" s="1548"/>
      <c r="I4" s="1547" t="s">
        <v>1369</v>
      </c>
      <c r="J4" s="1546"/>
      <c r="K4" s="1547" t="s">
        <v>1370</v>
      </c>
      <c r="L4" s="1546"/>
      <c r="M4" s="1547" t="s">
        <v>1371</v>
      </c>
      <c r="N4" s="1547"/>
      <c r="O4" s="1549"/>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32"/>
      <c r="BB4" s="1532"/>
      <c r="BC4" s="1532"/>
      <c r="BD4" s="1532"/>
      <c r="BE4" s="1532"/>
    </row>
    <row r="5" spans="1:57" s="1555" customFormat="1" ht="28.5" customHeight="1">
      <c r="A5" s="1551"/>
      <c r="B5" s="1552">
        <v>2022</v>
      </c>
      <c r="C5" s="1552">
        <v>2023</v>
      </c>
      <c r="D5" s="1552">
        <v>2022</v>
      </c>
      <c r="E5" s="1552">
        <v>2023</v>
      </c>
      <c r="F5" s="1552">
        <v>2022</v>
      </c>
      <c r="G5" s="1552">
        <v>2023</v>
      </c>
      <c r="H5" s="1553" t="s">
        <v>1382</v>
      </c>
      <c r="I5" s="1552">
        <v>2022</v>
      </c>
      <c r="J5" s="1552">
        <v>2023</v>
      </c>
      <c r="K5" s="1552">
        <v>2022</v>
      </c>
      <c r="L5" s="1552">
        <v>2023</v>
      </c>
      <c r="M5" s="1552">
        <v>2022</v>
      </c>
      <c r="N5" s="1552">
        <v>2023</v>
      </c>
      <c r="O5" s="1554" t="s">
        <v>1382</v>
      </c>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row>
    <row r="6" spans="1:57" s="1562" customFormat="1" ht="11.25" customHeight="1">
      <c r="A6" s="1556"/>
      <c r="B6" s="1557" t="s">
        <v>1383</v>
      </c>
      <c r="C6" s="1557"/>
      <c r="D6" s="1557"/>
      <c r="E6" s="1557"/>
      <c r="F6" s="1557"/>
      <c r="G6" s="1557"/>
      <c r="H6" s="1558"/>
      <c r="I6" s="1557" t="s">
        <v>292</v>
      </c>
      <c r="J6" s="1559"/>
      <c r="K6" s="1559"/>
      <c r="L6" s="1559"/>
      <c r="M6" s="1560"/>
      <c r="N6" s="1560"/>
      <c r="O6" s="1561"/>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row>
    <row r="7" spans="1:57" s="1550" customFormat="1" ht="9.9499999999999993" customHeight="1">
      <c r="A7" s="1563">
        <v>35065</v>
      </c>
      <c r="B7" s="1564">
        <v>77598</v>
      </c>
      <c r="C7" s="1564">
        <v>81460</v>
      </c>
      <c r="D7" s="1564">
        <v>798</v>
      </c>
      <c r="E7" s="1564">
        <v>763</v>
      </c>
      <c r="F7" s="1564">
        <v>78396</v>
      </c>
      <c r="G7" s="1564">
        <v>82223</v>
      </c>
      <c r="H7" s="1565">
        <v>4.8816266136027409</v>
      </c>
      <c r="I7" s="1564">
        <v>3307</v>
      </c>
      <c r="J7" s="1564">
        <v>3440</v>
      </c>
      <c r="K7" s="1564">
        <v>17</v>
      </c>
      <c r="L7" s="1564">
        <v>21</v>
      </c>
      <c r="M7" s="1564">
        <v>3324</v>
      </c>
      <c r="N7" s="1564">
        <v>3461</v>
      </c>
      <c r="O7" s="1565">
        <v>4.1215403128760597</v>
      </c>
      <c r="Q7" s="1532"/>
      <c r="R7" s="1532"/>
      <c r="S7" s="1532"/>
      <c r="T7" s="1532"/>
      <c r="U7" s="1532"/>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row>
    <row r="8" spans="1:57" s="1550" customFormat="1" ht="9.9499999999999993" customHeight="1">
      <c r="A8" s="1563">
        <v>35096</v>
      </c>
      <c r="B8" s="1564">
        <v>77129</v>
      </c>
      <c r="C8" s="1564">
        <v>71929</v>
      </c>
      <c r="D8" s="1564">
        <v>820</v>
      </c>
      <c r="E8" s="1564">
        <v>746</v>
      </c>
      <c r="F8" s="1564">
        <v>77949</v>
      </c>
      <c r="G8" s="1564">
        <v>72675</v>
      </c>
      <c r="H8" s="1565">
        <v>-6.7659623600046181</v>
      </c>
      <c r="I8" s="1564">
        <v>3453</v>
      </c>
      <c r="J8" s="1564">
        <v>3402</v>
      </c>
      <c r="K8" s="1564">
        <v>24</v>
      </c>
      <c r="L8" s="1564">
        <v>17</v>
      </c>
      <c r="M8" s="1564">
        <v>3477</v>
      </c>
      <c r="N8" s="1564">
        <v>3419</v>
      </c>
      <c r="O8" s="1565">
        <v>-1.6681046879493788</v>
      </c>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row>
    <row r="9" spans="1:57" s="1550" customFormat="1" ht="9.9499999999999993" customHeight="1">
      <c r="A9" s="1563">
        <v>35125</v>
      </c>
      <c r="B9" s="1564">
        <v>89333</v>
      </c>
      <c r="C9" s="1564">
        <v>95744</v>
      </c>
      <c r="D9" s="1564">
        <v>854</v>
      </c>
      <c r="E9" s="1564">
        <v>833</v>
      </c>
      <c r="F9" s="1564">
        <v>90187</v>
      </c>
      <c r="G9" s="1564">
        <v>96577</v>
      </c>
      <c r="H9" s="1565">
        <v>7.0852783660616314</v>
      </c>
      <c r="I9" s="1564">
        <v>4208</v>
      </c>
      <c r="J9" s="1564">
        <v>4075</v>
      </c>
      <c r="K9" s="1564">
        <v>26</v>
      </c>
      <c r="L9" s="1564">
        <v>19</v>
      </c>
      <c r="M9" s="1564">
        <v>4234</v>
      </c>
      <c r="N9" s="1564">
        <v>4094</v>
      </c>
      <c r="O9" s="1565">
        <v>-3.3065658951346277</v>
      </c>
      <c r="Q9" s="1532"/>
      <c r="R9" s="1532"/>
      <c r="S9" s="1532"/>
      <c r="T9" s="1532"/>
      <c r="U9" s="1532"/>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row>
    <row r="10" spans="1:57" s="1550" customFormat="1" ht="9.9499999999999993" customHeight="1">
      <c r="A10" s="1563">
        <v>35156</v>
      </c>
      <c r="B10" s="1564">
        <v>77723</v>
      </c>
      <c r="C10" s="1564">
        <v>71868</v>
      </c>
      <c r="D10" s="1564">
        <v>641</v>
      </c>
      <c r="E10" s="1564">
        <v>546</v>
      </c>
      <c r="F10" s="1564">
        <v>78364</v>
      </c>
      <c r="G10" s="1564">
        <v>72414</v>
      </c>
      <c r="H10" s="1565">
        <v>-7.5927721913123358</v>
      </c>
      <c r="I10" s="1564">
        <v>3836</v>
      </c>
      <c r="J10" s="1564">
        <v>3293</v>
      </c>
      <c r="K10" s="1564">
        <v>22</v>
      </c>
      <c r="L10" s="1564">
        <v>20</v>
      </c>
      <c r="M10" s="1564">
        <v>3858</v>
      </c>
      <c r="N10" s="1564">
        <v>3313</v>
      </c>
      <c r="O10" s="1565">
        <v>-14.126490409538617</v>
      </c>
      <c r="Q10" s="1532"/>
      <c r="R10" s="1532"/>
      <c r="S10" s="1532"/>
      <c r="T10" s="1532"/>
      <c r="U10" s="1532"/>
      <c r="V10" s="1532"/>
      <c r="W10" s="1532"/>
      <c r="X10" s="1532"/>
      <c r="Y10" s="1532"/>
      <c r="Z10" s="1532"/>
      <c r="AA10" s="1532"/>
      <c r="AB10" s="1532"/>
      <c r="AC10" s="1532"/>
      <c r="AD10" s="1532"/>
      <c r="AE10" s="1532"/>
      <c r="AF10" s="1532"/>
      <c r="AG10" s="1532"/>
      <c r="AH10" s="1532"/>
      <c r="AI10" s="1532"/>
      <c r="AJ10" s="1532"/>
      <c r="AK10" s="1532"/>
      <c r="AL10" s="1532"/>
      <c r="AM10" s="1532"/>
      <c r="AN10" s="1532"/>
      <c r="AO10" s="1532"/>
      <c r="AP10" s="1532"/>
      <c r="AQ10" s="1532"/>
      <c r="AR10" s="1532"/>
      <c r="AS10" s="1532"/>
      <c r="AT10" s="1532"/>
      <c r="AU10" s="1532"/>
      <c r="AV10" s="1532"/>
      <c r="AW10" s="1532"/>
      <c r="AX10" s="1532"/>
      <c r="AY10" s="1532"/>
      <c r="AZ10" s="1532"/>
      <c r="BA10" s="1532"/>
      <c r="BB10" s="1532"/>
      <c r="BC10" s="1532"/>
      <c r="BD10" s="1532"/>
      <c r="BE10" s="1532"/>
    </row>
    <row r="11" spans="1:57" s="1550" customFormat="1" ht="9.9499999999999993" customHeight="1">
      <c r="A11" s="1563">
        <v>35186</v>
      </c>
      <c r="B11" s="1564">
        <v>81740</v>
      </c>
      <c r="C11" s="1564">
        <v>81267</v>
      </c>
      <c r="D11" s="1564">
        <v>427</v>
      </c>
      <c r="E11" s="1564">
        <v>377</v>
      </c>
      <c r="F11" s="1564">
        <v>82167</v>
      </c>
      <c r="G11" s="1564">
        <v>81644</v>
      </c>
      <c r="H11" s="1565">
        <v>-0.63650857400172622</v>
      </c>
      <c r="I11" s="1564">
        <v>4113</v>
      </c>
      <c r="J11" s="1564">
        <v>3936</v>
      </c>
      <c r="K11" s="1564">
        <v>21</v>
      </c>
      <c r="L11" s="1564">
        <v>13</v>
      </c>
      <c r="M11" s="1564">
        <v>4134</v>
      </c>
      <c r="N11" s="1564">
        <v>3949</v>
      </c>
      <c r="O11" s="1565">
        <v>-4.4750846637639068</v>
      </c>
      <c r="Q11" s="1532"/>
      <c r="R11" s="1532"/>
      <c r="S11" s="1532"/>
      <c r="T11" s="1532"/>
      <c r="U11" s="1532"/>
      <c r="V11" s="1532"/>
      <c r="W11" s="1532"/>
      <c r="X11" s="1532"/>
      <c r="Y11" s="1532"/>
      <c r="Z11" s="1532"/>
      <c r="AA11" s="1532"/>
      <c r="AB11" s="1532"/>
      <c r="AC11" s="1532"/>
      <c r="AD11" s="1532"/>
      <c r="AE11" s="1532"/>
      <c r="AF11" s="1532"/>
      <c r="AG11" s="1532"/>
      <c r="AH11" s="1532"/>
      <c r="AI11" s="1532"/>
      <c r="AJ11" s="1532"/>
      <c r="AK11" s="1532"/>
      <c r="AL11" s="1532"/>
      <c r="AM11" s="1532"/>
      <c r="AN11" s="1532"/>
      <c r="AO11" s="1532"/>
      <c r="AP11" s="1532"/>
      <c r="AQ11" s="1532"/>
      <c r="AR11" s="1532"/>
      <c r="AS11" s="1532"/>
      <c r="AT11" s="1532"/>
      <c r="AU11" s="1532"/>
      <c r="AV11" s="1532"/>
      <c r="AW11" s="1532"/>
      <c r="AX11" s="1532"/>
      <c r="AY11" s="1532"/>
      <c r="AZ11" s="1532"/>
      <c r="BA11" s="1532"/>
      <c r="BB11" s="1532"/>
      <c r="BC11" s="1532"/>
      <c r="BD11" s="1532"/>
      <c r="BE11" s="1532"/>
    </row>
    <row r="12" spans="1:57" s="1550" customFormat="1" ht="9.9499999999999993" customHeight="1">
      <c r="A12" s="1563">
        <v>35217</v>
      </c>
      <c r="B12" s="1564">
        <v>73481</v>
      </c>
      <c r="C12" s="1564">
        <v>79222</v>
      </c>
      <c r="D12" s="1564">
        <v>282</v>
      </c>
      <c r="E12" s="1564">
        <v>312</v>
      </c>
      <c r="F12" s="1564">
        <v>73763</v>
      </c>
      <c r="G12" s="1564">
        <v>79534</v>
      </c>
      <c r="H12" s="1565">
        <v>7.8237056518850823</v>
      </c>
      <c r="I12" s="1564">
        <v>3842</v>
      </c>
      <c r="J12" s="1564">
        <v>3813</v>
      </c>
      <c r="K12" s="1564">
        <v>19</v>
      </c>
      <c r="L12" s="1564">
        <v>12</v>
      </c>
      <c r="M12" s="1564">
        <v>3861</v>
      </c>
      <c r="N12" s="1564">
        <v>3825</v>
      </c>
      <c r="O12" s="1565">
        <v>-0.93240093240093413</v>
      </c>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c r="AM12" s="1532"/>
      <c r="AN12" s="1532"/>
      <c r="AO12" s="1532"/>
      <c r="AP12" s="1532"/>
      <c r="AQ12" s="1532"/>
      <c r="AR12" s="1532"/>
      <c r="AS12" s="1532"/>
      <c r="AT12" s="1532"/>
      <c r="AU12" s="1532"/>
      <c r="AV12" s="1532"/>
      <c r="AW12" s="1532"/>
      <c r="AX12" s="1532"/>
      <c r="AY12" s="1532"/>
      <c r="AZ12" s="1532"/>
      <c r="BA12" s="1532"/>
      <c r="BB12" s="1532"/>
      <c r="BC12" s="1532"/>
      <c r="BD12" s="1532"/>
      <c r="BE12" s="1532"/>
    </row>
    <row r="13" spans="1:57" s="1550" customFormat="1" ht="9.9499999999999993" customHeight="1">
      <c r="A13" s="1563">
        <v>35247</v>
      </c>
      <c r="B13" s="1564">
        <v>72087</v>
      </c>
      <c r="C13" s="1564">
        <v>73164</v>
      </c>
      <c r="D13" s="1564">
        <v>221</v>
      </c>
      <c r="E13" s="1564">
        <v>235</v>
      </c>
      <c r="F13" s="1564">
        <v>72308</v>
      </c>
      <c r="G13" s="1564">
        <v>73399</v>
      </c>
      <c r="H13" s="1565">
        <v>1.5088233667090778</v>
      </c>
      <c r="I13" s="1564">
        <v>3128</v>
      </c>
      <c r="J13" s="1564">
        <v>3568</v>
      </c>
      <c r="K13" s="1564">
        <v>12</v>
      </c>
      <c r="L13" s="1564">
        <v>17</v>
      </c>
      <c r="M13" s="1564">
        <v>3140</v>
      </c>
      <c r="N13" s="1564">
        <v>3585</v>
      </c>
      <c r="O13" s="1565">
        <v>14.171974522292995</v>
      </c>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2"/>
    </row>
    <row r="14" spans="1:57" s="1550" customFormat="1" ht="9.9499999999999993" customHeight="1">
      <c r="A14" s="1563">
        <v>35278</v>
      </c>
      <c r="B14" s="1564">
        <v>80833</v>
      </c>
      <c r="C14" s="1564">
        <v>80488</v>
      </c>
      <c r="D14" s="1564">
        <v>218</v>
      </c>
      <c r="E14" s="1564">
        <v>182</v>
      </c>
      <c r="F14" s="1564">
        <v>81051</v>
      </c>
      <c r="G14" s="1564">
        <v>80670</v>
      </c>
      <c r="H14" s="1565">
        <v>-0.47007439760150538</v>
      </c>
      <c r="I14" s="1564">
        <v>3675</v>
      </c>
      <c r="J14" s="1564">
        <v>3818</v>
      </c>
      <c r="K14" s="1564">
        <v>14</v>
      </c>
      <c r="L14" s="1564">
        <v>9</v>
      </c>
      <c r="M14" s="1564">
        <v>3689</v>
      </c>
      <c r="N14" s="1564">
        <v>3827</v>
      </c>
      <c r="O14" s="1565">
        <v>3.7408511791813481</v>
      </c>
      <c r="Q14" s="1532"/>
      <c r="R14" s="1532"/>
      <c r="S14" s="1532"/>
      <c r="T14" s="1532"/>
      <c r="U14" s="1532"/>
      <c r="V14" s="1532"/>
      <c r="W14" s="1532"/>
      <c r="X14" s="1532"/>
      <c r="Y14" s="1532"/>
      <c r="Z14" s="1532"/>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2"/>
    </row>
    <row r="15" spans="1:57" s="1550" customFormat="1" ht="9.9499999999999993" customHeight="1">
      <c r="A15" s="1563">
        <v>35309</v>
      </c>
      <c r="B15" s="1564">
        <v>87230</v>
      </c>
      <c r="C15" s="1564">
        <v>83355</v>
      </c>
      <c r="D15" s="1564">
        <v>352</v>
      </c>
      <c r="E15" s="1564">
        <v>249</v>
      </c>
      <c r="F15" s="1564">
        <v>87582</v>
      </c>
      <c r="G15" s="1564">
        <v>83604</v>
      </c>
      <c r="H15" s="1565">
        <v>-4.5420291840789222</v>
      </c>
      <c r="I15" s="1564">
        <v>3518</v>
      </c>
      <c r="J15" s="1564">
        <v>3803</v>
      </c>
      <c r="K15" s="1564">
        <v>17</v>
      </c>
      <c r="L15" s="1564">
        <v>10</v>
      </c>
      <c r="M15" s="1564">
        <v>3535</v>
      </c>
      <c r="N15" s="1564">
        <v>3813</v>
      </c>
      <c r="O15" s="1565">
        <v>7.8642149929278649</v>
      </c>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2"/>
    </row>
    <row r="16" spans="1:57" s="1550" customFormat="1" ht="9.9499999999999993" customHeight="1">
      <c r="A16" s="1563">
        <v>35339</v>
      </c>
      <c r="B16" s="1564">
        <v>83869</v>
      </c>
      <c r="C16" s="1564">
        <v>89480</v>
      </c>
      <c r="D16" s="1564">
        <v>648</v>
      </c>
      <c r="E16" s="1564">
        <v>597</v>
      </c>
      <c r="F16" s="1564">
        <v>84517</v>
      </c>
      <c r="G16" s="1564">
        <v>90077</v>
      </c>
      <c r="H16" s="1565">
        <v>6.5785581598968301</v>
      </c>
      <c r="I16" s="1564">
        <v>3726</v>
      </c>
      <c r="J16" s="1564">
        <v>4008</v>
      </c>
      <c r="K16" s="1564">
        <v>17</v>
      </c>
      <c r="L16" s="1564">
        <v>21</v>
      </c>
      <c r="M16" s="1564">
        <v>3743</v>
      </c>
      <c r="N16" s="1564">
        <v>4029</v>
      </c>
      <c r="O16" s="1565">
        <v>7.6409297355062744</v>
      </c>
      <c r="Q16" s="1532"/>
      <c r="R16" s="1532"/>
      <c r="S16" s="1532"/>
      <c r="T16" s="1532"/>
      <c r="U16" s="1532"/>
      <c r="V16" s="1532"/>
      <c r="W16" s="1532"/>
      <c r="X16" s="1532"/>
      <c r="Y16" s="1532"/>
      <c r="Z16" s="1532"/>
      <c r="AA16" s="1532"/>
      <c r="AB16" s="1532"/>
      <c r="AC16" s="1532"/>
      <c r="AD16" s="1532"/>
      <c r="AE16" s="1532"/>
      <c r="AF16" s="1532"/>
      <c r="AG16" s="1532"/>
      <c r="AH16" s="1532"/>
      <c r="AI16" s="1532"/>
      <c r="AJ16" s="1532"/>
      <c r="AK16" s="1532"/>
      <c r="AL16" s="1532"/>
      <c r="AM16" s="1532"/>
      <c r="AN16" s="1532"/>
      <c r="AO16" s="1532"/>
      <c r="AP16" s="1532"/>
      <c r="AQ16" s="1532"/>
      <c r="AR16" s="1532"/>
      <c r="AS16" s="1532"/>
      <c r="AT16" s="1532"/>
      <c r="AU16" s="1532"/>
      <c r="AV16" s="1532"/>
      <c r="AW16" s="1532"/>
      <c r="AX16" s="1532"/>
      <c r="AY16" s="1532"/>
      <c r="AZ16" s="1532"/>
      <c r="BA16" s="1532"/>
      <c r="BB16" s="1532"/>
      <c r="BC16" s="1532"/>
      <c r="BD16" s="1532"/>
      <c r="BE16" s="1532"/>
    </row>
    <row r="17" spans="1:57" s="1550" customFormat="1" ht="9.9499999999999993" customHeight="1">
      <c r="A17" s="1563">
        <v>35370</v>
      </c>
      <c r="B17" s="1564">
        <v>102027</v>
      </c>
      <c r="C17" s="1564">
        <v>101423</v>
      </c>
      <c r="D17" s="1564">
        <v>1226</v>
      </c>
      <c r="E17" s="1564">
        <v>1130</v>
      </c>
      <c r="F17" s="1564">
        <v>103253</v>
      </c>
      <c r="G17" s="1564">
        <v>102553</v>
      </c>
      <c r="H17" s="1565">
        <v>-0.67794640349433388</v>
      </c>
      <c r="I17" s="1564">
        <v>3897</v>
      </c>
      <c r="J17" s="1564">
        <v>3798</v>
      </c>
      <c r="K17" s="1564">
        <v>30</v>
      </c>
      <c r="L17" s="1564">
        <v>27</v>
      </c>
      <c r="M17" s="1564">
        <v>3927</v>
      </c>
      <c r="N17" s="1564">
        <v>3825</v>
      </c>
      <c r="O17" s="1565">
        <v>-2.5974025974025983</v>
      </c>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1532"/>
      <c r="AM17" s="1532"/>
      <c r="AN17" s="1532"/>
      <c r="AO17" s="1532"/>
      <c r="AP17" s="1532"/>
      <c r="AQ17" s="1532"/>
      <c r="AR17" s="1532"/>
      <c r="AS17" s="1532"/>
      <c r="AT17" s="1532"/>
      <c r="AU17" s="1532"/>
      <c r="AV17" s="1532"/>
      <c r="AW17" s="1532"/>
      <c r="AX17" s="1532"/>
      <c r="AY17" s="1532"/>
      <c r="AZ17" s="1532"/>
      <c r="BA17" s="1532"/>
      <c r="BB17" s="1532"/>
      <c r="BC17" s="1532"/>
      <c r="BD17" s="1532"/>
      <c r="BE17" s="1532"/>
    </row>
    <row r="18" spans="1:57" s="1550" customFormat="1" ht="9.9499999999999993" customHeight="1">
      <c r="A18" s="1563">
        <v>35400</v>
      </c>
      <c r="B18" s="1564">
        <v>84418</v>
      </c>
      <c r="D18" s="1564">
        <v>953</v>
      </c>
      <c r="F18" s="1564">
        <v>85371</v>
      </c>
      <c r="H18" s="1565"/>
      <c r="I18" s="1564">
        <v>3995</v>
      </c>
      <c r="K18" s="1564">
        <v>23</v>
      </c>
      <c r="M18" s="1564">
        <v>4018</v>
      </c>
      <c r="O18" s="1565"/>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532"/>
      <c r="AO18" s="1532"/>
      <c r="AP18" s="1532"/>
      <c r="AQ18" s="1532"/>
      <c r="AR18" s="1532"/>
      <c r="AS18" s="1532"/>
      <c r="AT18" s="1532"/>
      <c r="AU18" s="1532"/>
      <c r="AV18" s="1532"/>
      <c r="AW18" s="1532"/>
      <c r="AX18" s="1532"/>
      <c r="AY18" s="1532"/>
      <c r="AZ18" s="1532"/>
      <c r="BA18" s="1532"/>
      <c r="BB18" s="1532"/>
      <c r="BC18" s="1532"/>
      <c r="BD18" s="1532"/>
      <c r="BE18" s="1532"/>
    </row>
    <row r="19" spans="1:57" s="1571" customFormat="1" ht="11.25" customHeight="1">
      <c r="A19" s="1566" t="s">
        <v>1375</v>
      </c>
      <c r="B19" s="1567">
        <v>903050</v>
      </c>
      <c r="C19" s="1568">
        <v>909400</v>
      </c>
      <c r="D19" s="1568">
        <v>6487</v>
      </c>
      <c r="E19" s="1568">
        <v>5970</v>
      </c>
      <c r="F19" s="1568">
        <v>909537</v>
      </c>
      <c r="G19" s="1568">
        <v>915370</v>
      </c>
      <c r="H19" s="1569">
        <v>0.6413153065790711</v>
      </c>
      <c r="I19" s="1570">
        <v>40703</v>
      </c>
      <c r="J19" s="1568">
        <v>40954</v>
      </c>
      <c r="K19" s="1568">
        <v>219</v>
      </c>
      <c r="L19" s="1568">
        <v>186</v>
      </c>
      <c r="M19" s="1568">
        <v>40922</v>
      </c>
      <c r="N19" s="1568">
        <v>41140</v>
      </c>
      <c r="O19" s="1569">
        <v>0.53272078588533223</v>
      </c>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c r="AN19" s="1572"/>
      <c r="AO19" s="1572"/>
      <c r="AP19" s="1572"/>
      <c r="AQ19" s="1572"/>
      <c r="AR19" s="1572"/>
      <c r="AS19" s="1572"/>
      <c r="AT19" s="1572"/>
      <c r="AU19" s="1572"/>
      <c r="AV19" s="1572"/>
      <c r="AW19" s="1572"/>
      <c r="AX19" s="1572"/>
      <c r="AY19" s="1572"/>
      <c r="AZ19" s="1572"/>
      <c r="BA19" s="1572"/>
      <c r="BB19" s="1572"/>
      <c r="BC19" s="1572"/>
      <c r="BD19" s="1572"/>
      <c r="BE19" s="1572"/>
    </row>
    <row r="20" spans="1:57" s="1575" customFormat="1" ht="17.25">
      <c r="A20" s="1573"/>
      <c r="B20" s="1557" t="s">
        <v>291</v>
      </c>
      <c r="C20" s="1557"/>
      <c r="D20" s="1557"/>
      <c r="E20" s="1557"/>
      <c r="F20" s="1557"/>
      <c r="G20" s="1557"/>
      <c r="H20" s="1558"/>
      <c r="I20" s="1557" t="s">
        <v>2109</v>
      </c>
      <c r="J20" s="1560"/>
      <c r="K20" s="1560"/>
      <c r="L20" s="1560"/>
      <c r="M20" s="1560"/>
      <c r="N20" s="1560"/>
      <c r="O20" s="1574"/>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c r="AL20" s="1532"/>
      <c r="AM20" s="1532"/>
      <c r="AN20" s="1532"/>
      <c r="AO20" s="1532"/>
      <c r="AP20" s="1532"/>
      <c r="AQ20" s="1532"/>
      <c r="AR20" s="1532"/>
      <c r="AS20" s="1532"/>
      <c r="AT20" s="1532"/>
      <c r="AU20" s="1532"/>
      <c r="AV20" s="1532"/>
      <c r="AW20" s="1532"/>
      <c r="AX20" s="1532"/>
      <c r="AY20" s="1532"/>
      <c r="AZ20" s="1532"/>
      <c r="BA20" s="1532"/>
      <c r="BB20" s="1532"/>
      <c r="BC20" s="1532"/>
      <c r="BD20" s="1532"/>
      <c r="BE20" s="1532"/>
    </row>
    <row r="21" spans="1:57" s="1550" customFormat="1" ht="8.25" customHeight="1">
      <c r="A21" s="1563">
        <v>35065</v>
      </c>
      <c r="B21" s="1564">
        <v>384915</v>
      </c>
      <c r="C21" s="1564">
        <v>361064</v>
      </c>
      <c r="D21" s="1564">
        <v>789</v>
      </c>
      <c r="E21" s="1564">
        <v>749</v>
      </c>
      <c r="F21" s="1564">
        <v>385704</v>
      </c>
      <c r="G21" s="1564">
        <v>361813</v>
      </c>
      <c r="H21" s="1565">
        <v>-6.1941281397133512</v>
      </c>
      <c r="I21" s="1564">
        <v>464206</v>
      </c>
      <c r="J21" s="1564">
        <v>444085</v>
      </c>
      <c r="K21" s="1576">
        <v>2202.5671400000001</v>
      </c>
      <c r="L21" s="1576">
        <v>2114.4766399999999</v>
      </c>
      <c r="M21" s="1564">
        <v>466408.56714</v>
      </c>
      <c r="N21" s="1564">
        <v>446199.47664000001</v>
      </c>
      <c r="O21" s="1565">
        <v>-4.3329158003939323</v>
      </c>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c r="AM21" s="1532"/>
      <c r="AN21" s="1532"/>
      <c r="AO21" s="1532"/>
      <c r="AP21" s="1532"/>
      <c r="AQ21" s="1532"/>
      <c r="AR21" s="1532"/>
      <c r="AS21" s="1532"/>
      <c r="AT21" s="1532"/>
      <c r="AU21" s="1532"/>
      <c r="AV21" s="1532"/>
      <c r="AW21" s="1532"/>
      <c r="AX21" s="1532"/>
      <c r="AY21" s="1532"/>
      <c r="AZ21" s="1532"/>
      <c r="BA21" s="1532"/>
      <c r="BB21" s="1532"/>
      <c r="BC21" s="1532"/>
      <c r="BD21" s="1532"/>
      <c r="BE21" s="1532"/>
    </row>
    <row r="22" spans="1:57" s="1550" customFormat="1" ht="8.25" customHeight="1">
      <c r="A22" s="1563">
        <v>35096</v>
      </c>
      <c r="B22" s="1564">
        <v>371099</v>
      </c>
      <c r="C22" s="1564">
        <v>320797</v>
      </c>
      <c r="D22" s="1564">
        <v>699</v>
      </c>
      <c r="E22" s="1564">
        <v>640</v>
      </c>
      <c r="F22" s="1564">
        <v>371798</v>
      </c>
      <c r="G22" s="1564">
        <v>321437</v>
      </c>
      <c r="H22" s="1565">
        <v>-13.545258446790998</v>
      </c>
      <c r="I22" s="1564">
        <v>449735</v>
      </c>
      <c r="J22" s="1564">
        <v>394185</v>
      </c>
      <c r="K22" s="1576">
        <v>2009.9110800000001</v>
      </c>
      <c r="L22" s="1576">
        <v>1852.2087999999999</v>
      </c>
      <c r="M22" s="1564">
        <v>451744.91107999999</v>
      </c>
      <c r="N22" s="1564">
        <v>396037.20880000002</v>
      </c>
      <c r="O22" s="1565">
        <v>-12.331672347302803</v>
      </c>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row>
    <row r="23" spans="1:57" s="1550" customFormat="1" ht="8.25" customHeight="1">
      <c r="A23" s="1563">
        <v>35125</v>
      </c>
      <c r="B23" s="1564">
        <v>396656</v>
      </c>
      <c r="C23" s="1564">
        <v>376014</v>
      </c>
      <c r="D23" s="1564">
        <v>593</v>
      </c>
      <c r="E23" s="1564">
        <v>548</v>
      </c>
      <c r="F23" s="1564">
        <v>397249</v>
      </c>
      <c r="G23" s="1564">
        <v>376562</v>
      </c>
      <c r="H23" s="1565">
        <v>-5.2075650284833959</v>
      </c>
      <c r="I23" s="1564">
        <v>488063</v>
      </c>
      <c r="J23" s="1564">
        <v>474104</v>
      </c>
      <c r="K23" s="1576">
        <v>1960.1325999999999</v>
      </c>
      <c r="L23" s="1576">
        <v>2036.1695199999999</v>
      </c>
      <c r="M23" s="1564">
        <v>490023.13260000001</v>
      </c>
      <c r="N23" s="1564">
        <v>476140.16952</v>
      </c>
      <c r="O23" s="1565">
        <v>-2.8331240213780862</v>
      </c>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c r="AL23" s="1532"/>
      <c r="AM23" s="1532"/>
      <c r="AN23" s="1532"/>
      <c r="AO23" s="1532"/>
      <c r="AP23" s="1532"/>
      <c r="AQ23" s="1532"/>
      <c r="AR23" s="1532"/>
      <c r="AS23" s="1532"/>
      <c r="AT23" s="1532"/>
      <c r="AU23" s="1532"/>
      <c r="AV23" s="1532"/>
      <c r="AW23" s="1532"/>
      <c r="AX23" s="1532"/>
      <c r="AY23" s="1532"/>
      <c r="AZ23" s="1532"/>
      <c r="BA23" s="1532"/>
      <c r="BB23" s="1532"/>
      <c r="BC23" s="1532"/>
      <c r="BD23" s="1532"/>
      <c r="BE23" s="1532"/>
    </row>
    <row r="24" spans="1:57" s="1550" customFormat="1" ht="9.9499999999999993" customHeight="1">
      <c r="A24" s="1563">
        <v>35156</v>
      </c>
      <c r="B24" s="1564">
        <v>362846</v>
      </c>
      <c r="C24" s="1564">
        <v>326943</v>
      </c>
      <c r="D24" s="1564">
        <v>359</v>
      </c>
      <c r="E24" s="1564">
        <v>476</v>
      </c>
      <c r="F24" s="1564">
        <v>363205</v>
      </c>
      <c r="G24" s="1564">
        <v>327419</v>
      </c>
      <c r="H24" s="1565">
        <v>-9.8528379289932637</v>
      </c>
      <c r="I24" s="1564">
        <v>443467</v>
      </c>
      <c r="J24" s="1564">
        <v>401214</v>
      </c>
      <c r="K24" s="1576">
        <v>1718.45156</v>
      </c>
      <c r="L24" s="1576">
        <v>1674.98784</v>
      </c>
      <c r="M24" s="1564">
        <v>445185.45156000002</v>
      </c>
      <c r="N24" s="1564">
        <v>402888.98784000002</v>
      </c>
      <c r="O24" s="1565">
        <v>-9.5008638696045704</v>
      </c>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c r="AL24" s="1532"/>
      <c r="AM24" s="1532"/>
      <c r="AN24" s="1532"/>
      <c r="AO24" s="1532"/>
      <c r="AP24" s="1532"/>
      <c r="AQ24" s="1532"/>
      <c r="AR24" s="1532"/>
      <c r="AS24" s="1532"/>
      <c r="AT24" s="1532"/>
      <c r="AU24" s="1532"/>
      <c r="AV24" s="1532"/>
      <c r="AW24" s="1532"/>
      <c r="AX24" s="1532"/>
      <c r="AY24" s="1532"/>
      <c r="AZ24" s="1532"/>
      <c r="BA24" s="1532"/>
      <c r="BB24" s="1532"/>
      <c r="BC24" s="1532"/>
      <c r="BD24" s="1532"/>
      <c r="BE24" s="1532"/>
    </row>
    <row r="25" spans="1:57" s="1550" customFormat="1" ht="9.9499999999999993" customHeight="1">
      <c r="A25" s="1563">
        <v>35186</v>
      </c>
      <c r="B25" s="1564">
        <v>383425</v>
      </c>
      <c r="C25" s="1564">
        <v>331159</v>
      </c>
      <c r="D25" s="1564">
        <v>236</v>
      </c>
      <c r="E25" s="1564">
        <v>183</v>
      </c>
      <c r="F25" s="1564">
        <v>383661</v>
      </c>
      <c r="G25" s="1564">
        <v>331342</v>
      </c>
      <c r="H25" s="1565">
        <v>-13.636778301677788</v>
      </c>
      <c r="I25" s="1564">
        <v>467094</v>
      </c>
      <c r="J25" s="1564">
        <v>414374</v>
      </c>
      <c r="K25" s="1576">
        <v>1146.4326599999999</v>
      </c>
      <c r="L25" s="1576">
        <v>1025.6539299999999</v>
      </c>
      <c r="M25" s="1564">
        <v>468240.43265999999</v>
      </c>
      <c r="N25" s="1564">
        <v>415399.65392999997</v>
      </c>
      <c r="O25" s="1565">
        <v>-11.284967090479547</v>
      </c>
      <c r="Q25" s="1532"/>
      <c r="R25" s="1532"/>
      <c r="S25" s="1532"/>
      <c r="T25" s="1532"/>
      <c r="U25" s="1532"/>
      <c r="V25" s="1532"/>
      <c r="W25" s="1532"/>
      <c r="X25" s="1532"/>
      <c r="Y25" s="1532"/>
      <c r="Z25" s="1532"/>
      <c r="AA25" s="1532"/>
      <c r="AB25" s="1532"/>
      <c r="AC25" s="1532"/>
      <c r="AD25" s="1532"/>
      <c r="AE25" s="1532"/>
      <c r="AF25" s="1532"/>
      <c r="AG25" s="1532"/>
      <c r="AH25" s="1532"/>
      <c r="AI25" s="1532"/>
      <c r="AJ25" s="1532"/>
      <c r="AK25" s="1532"/>
      <c r="AL25" s="1532"/>
      <c r="AM25" s="1532"/>
      <c r="AN25" s="1532"/>
      <c r="AO25" s="1532"/>
      <c r="AP25" s="1532"/>
      <c r="AQ25" s="1532"/>
      <c r="AR25" s="1532"/>
      <c r="AS25" s="1532"/>
      <c r="AT25" s="1532"/>
      <c r="AU25" s="1532"/>
      <c r="AV25" s="1532"/>
      <c r="AW25" s="1532"/>
      <c r="AX25" s="1532"/>
      <c r="AY25" s="1532"/>
      <c r="AZ25" s="1532"/>
      <c r="BA25" s="1532"/>
      <c r="BB25" s="1532"/>
      <c r="BC25" s="1532"/>
      <c r="BD25" s="1532"/>
      <c r="BE25" s="1532"/>
    </row>
    <row r="26" spans="1:57" s="1550" customFormat="1" ht="8.25" customHeight="1">
      <c r="A26" s="1563">
        <v>35217</v>
      </c>
      <c r="B26" s="1564">
        <v>374235</v>
      </c>
      <c r="C26" s="1564">
        <v>344152</v>
      </c>
      <c r="D26" s="1564">
        <v>193</v>
      </c>
      <c r="E26" s="1564">
        <v>173</v>
      </c>
      <c r="F26" s="1564">
        <v>374428</v>
      </c>
      <c r="G26" s="1564">
        <v>344325</v>
      </c>
      <c r="H26" s="1565">
        <v>-8.0397299347271023</v>
      </c>
      <c r="I26" s="1564">
        <v>449555</v>
      </c>
      <c r="J26" s="1564">
        <v>425943</v>
      </c>
      <c r="K26" s="1576">
        <v>876.08795999999995</v>
      </c>
      <c r="L26" s="1576">
        <v>887.33114999999998</v>
      </c>
      <c r="M26" s="1564">
        <v>450431.08795999998</v>
      </c>
      <c r="N26" s="1564">
        <v>426830.33114999998</v>
      </c>
      <c r="O26" s="1565">
        <v>-5.2395932343141993</v>
      </c>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532"/>
      <c r="AM26" s="1532"/>
      <c r="AN26" s="1532"/>
      <c r="AO26" s="1532"/>
      <c r="AP26" s="1532"/>
      <c r="AQ26" s="1532"/>
      <c r="AR26" s="1532"/>
      <c r="AS26" s="1532"/>
      <c r="AT26" s="1532"/>
      <c r="AU26" s="1532"/>
      <c r="AV26" s="1532"/>
      <c r="AW26" s="1532"/>
      <c r="AX26" s="1532"/>
      <c r="AY26" s="1532"/>
      <c r="AZ26" s="1532"/>
      <c r="BA26" s="1532"/>
      <c r="BB26" s="1532"/>
      <c r="BC26" s="1532"/>
      <c r="BD26" s="1532"/>
      <c r="BE26" s="1532"/>
    </row>
    <row r="27" spans="1:57" s="1550" customFormat="1" ht="9.9499999999999993" customHeight="1">
      <c r="A27" s="1563">
        <v>35247</v>
      </c>
      <c r="B27" s="1564">
        <v>352805</v>
      </c>
      <c r="C27" s="1564">
        <v>330260</v>
      </c>
      <c r="D27" s="1564">
        <v>134</v>
      </c>
      <c r="E27" s="1564">
        <v>124</v>
      </c>
      <c r="F27" s="1564">
        <v>352939</v>
      </c>
      <c r="G27" s="1564">
        <v>330384</v>
      </c>
      <c r="H27" s="1565">
        <v>-6.39062274217358</v>
      </c>
      <c r="I27" s="1564">
        <v>427495</v>
      </c>
      <c r="J27" s="1564">
        <v>405034</v>
      </c>
      <c r="K27" s="1576">
        <v>826.23720000000003</v>
      </c>
      <c r="L27" s="1576">
        <v>932.24840000000006</v>
      </c>
      <c r="M27" s="1564">
        <v>428321.23719999997</v>
      </c>
      <c r="N27" s="1564">
        <v>405966.24839999998</v>
      </c>
      <c r="O27" s="1565">
        <v>-5.2192109235904116</v>
      </c>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532"/>
      <c r="AM27" s="1532"/>
      <c r="AN27" s="1532"/>
      <c r="AO27" s="1532"/>
      <c r="AP27" s="1532"/>
      <c r="AQ27" s="1532"/>
      <c r="AR27" s="1532"/>
      <c r="AS27" s="1532"/>
      <c r="AT27" s="1532"/>
      <c r="AU27" s="1532"/>
      <c r="AV27" s="1532"/>
      <c r="AW27" s="1532"/>
      <c r="AX27" s="1532"/>
      <c r="AY27" s="1532"/>
      <c r="AZ27" s="1532"/>
      <c r="BA27" s="1532"/>
      <c r="BB27" s="1532"/>
      <c r="BC27" s="1532"/>
      <c r="BD27" s="1532"/>
      <c r="BE27" s="1532"/>
    </row>
    <row r="28" spans="1:57" s="1550" customFormat="1" ht="9.9499999999999993" customHeight="1">
      <c r="A28" s="1563">
        <v>35278</v>
      </c>
      <c r="B28" s="1564">
        <v>373096</v>
      </c>
      <c r="C28" s="1564">
        <v>360070</v>
      </c>
      <c r="D28" s="1564">
        <v>149</v>
      </c>
      <c r="E28" s="1564">
        <v>106</v>
      </c>
      <c r="F28" s="1564">
        <v>373245</v>
      </c>
      <c r="G28" s="1564">
        <v>360176</v>
      </c>
      <c r="H28" s="1565">
        <v>-3.5014534689011279</v>
      </c>
      <c r="I28" s="1564">
        <v>455676</v>
      </c>
      <c r="J28" s="1564">
        <v>442146</v>
      </c>
      <c r="K28" s="1576">
        <v>1127.5580399999999</v>
      </c>
      <c r="L28" s="1576">
        <v>784.99567999999999</v>
      </c>
      <c r="M28" s="1564">
        <v>456803.55803999997</v>
      </c>
      <c r="N28" s="1564">
        <v>442930.99567999999</v>
      </c>
      <c r="O28" s="1565">
        <v>-3.0368770373687015</v>
      </c>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c r="AL28" s="1532"/>
      <c r="AM28" s="1532"/>
      <c r="AN28" s="1532"/>
      <c r="AO28" s="1532"/>
      <c r="AP28" s="1532"/>
      <c r="AQ28" s="1532"/>
      <c r="AR28" s="1532"/>
      <c r="AS28" s="1532"/>
      <c r="AT28" s="1532"/>
      <c r="AU28" s="1532"/>
      <c r="AV28" s="1532"/>
      <c r="AW28" s="1532"/>
      <c r="AX28" s="1532"/>
      <c r="AY28" s="1532"/>
      <c r="AZ28" s="1532"/>
      <c r="BA28" s="1532"/>
      <c r="BB28" s="1532"/>
      <c r="BC28" s="1532"/>
      <c r="BD28" s="1532"/>
      <c r="BE28" s="1532"/>
    </row>
    <row r="29" spans="1:57" s="1550" customFormat="1" ht="8.25" customHeight="1">
      <c r="A29" s="1563">
        <v>35309</v>
      </c>
      <c r="B29" s="1564">
        <v>366844</v>
      </c>
      <c r="C29" s="1564">
        <v>349426</v>
      </c>
      <c r="D29" s="1564">
        <v>190</v>
      </c>
      <c r="E29" s="1564">
        <v>139</v>
      </c>
      <c r="F29" s="1564">
        <v>367034</v>
      </c>
      <c r="G29" s="1564">
        <v>349565</v>
      </c>
      <c r="H29" s="1565">
        <v>-4.7595045690589917</v>
      </c>
      <c r="I29" s="1564">
        <v>455985</v>
      </c>
      <c r="J29" s="1564">
        <v>434515</v>
      </c>
      <c r="K29" s="1576">
        <v>1201.32592</v>
      </c>
      <c r="L29" s="1576">
        <v>961.29059999999993</v>
      </c>
      <c r="M29" s="1564">
        <v>457186.32591999997</v>
      </c>
      <c r="N29" s="1564">
        <v>435476.29060000001</v>
      </c>
      <c r="O29" s="1565">
        <v>-4.7486186898334504</v>
      </c>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AU29" s="1532"/>
      <c r="AV29" s="1532"/>
      <c r="AW29" s="1532"/>
      <c r="AX29" s="1532"/>
      <c r="AY29" s="1532"/>
      <c r="AZ29" s="1532"/>
      <c r="BA29" s="1532"/>
      <c r="BB29" s="1532"/>
      <c r="BC29" s="1532"/>
      <c r="BD29" s="1532"/>
      <c r="BE29" s="1532"/>
    </row>
    <row r="30" spans="1:57" s="1550" customFormat="1" ht="9.9499999999999993" customHeight="1">
      <c r="A30" s="1563">
        <v>35339</v>
      </c>
      <c r="B30" s="1564">
        <v>363653</v>
      </c>
      <c r="C30" s="1564">
        <v>358076</v>
      </c>
      <c r="D30" s="1564">
        <v>421</v>
      </c>
      <c r="E30" s="1564">
        <v>313</v>
      </c>
      <c r="F30" s="1564">
        <v>364074</v>
      </c>
      <c r="G30" s="1564">
        <v>358389</v>
      </c>
      <c r="H30" s="1565">
        <v>-1.5614957398770613</v>
      </c>
      <c r="I30" s="1564">
        <v>449367</v>
      </c>
      <c r="J30" s="1564">
        <v>449291</v>
      </c>
      <c r="K30" s="1576">
        <v>2203.9226800000001</v>
      </c>
      <c r="L30" s="1576">
        <v>1945.68011</v>
      </c>
      <c r="M30" s="1564">
        <v>451570.92268000002</v>
      </c>
      <c r="N30" s="1564">
        <v>451236.68011000002</v>
      </c>
      <c r="O30" s="1565">
        <v>-7.401773524662314E-2</v>
      </c>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U30" s="1532"/>
      <c r="AV30" s="1532"/>
      <c r="AW30" s="1532"/>
      <c r="AX30" s="1532"/>
      <c r="AY30" s="1532"/>
      <c r="AZ30" s="1532"/>
      <c r="BA30" s="1532"/>
      <c r="BB30" s="1532"/>
      <c r="BC30" s="1532"/>
      <c r="BD30" s="1532"/>
      <c r="BE30" s="1532"/>
    </row>
    <row r="31" spans="1:57" s="1550" customFormat="1" ht="9.9499999999999993" customHeight="1">
      <c r="A31" s="1563">
        <v>35370</v>
      </c>
      <c r="B31" s="1564">
        <v>389808</v>
      </c>
      <c r="C31" s="1564">
        <v>382767</v>
      </c>
      <c r="D31" s="1564">
        <v>867</v>
      </c>
      <c r="E31" s="1564">
        <v>670</v>
      </c>
      <c r="F31" s="1564">
        <v>390675</v>
      </c>
      <c r="G31" s="1564">
        <v>383437</v>
      </c>
      <c r="H31" s="1565">
        <v>-1.8526908555704824</v>
      </c>
      <c r="I31" s="1564">
        <v>493768</v>
      </c>
      <c r="J31" s="1564">
        <v>486148</v>
      </c>
      <c r="K31" s="1576">
        <v>3528.7951899999998</v>
      </c>
      <c r="L31" s="1576">
        <v>3152.5346399999999</v>
      </c>
      <c r="M31" s="1564">
        <v>497296.79518999998</v>
      </c>
      <c r="N31" s="1564">
        <v>489300.53464000003</v>
      </c>
      <c r="O31" s="1565">
        <v>-1.6079453210521621</v>
      </c>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1532"/>
      <c r="AV31" s="1532"/>
      <c r="AW31" s="1532"/>
      <c r="AX31" s="1532"/>
      <c r="AY31" s="1532"/>
      <c r="AZ31" s="1532"/>
      <c r="BA31" s="1532"/>
      <c r="BB31" s="1532"/>
      <c r="BC31" s="1532"/>
      <c r="BD31" s="1532"/>
      <c r="BE31" s="1532"/>
    </row>
    <row r="32" spans="1:57" s="1550" customFormat="1" ht="8.25" customHeight="1">
      <c r="A32" s="1563">
        <v>35400</v>
      </c>
      <c r="B32" s="1564">
        <v>366974</v>
      </c>
      <c r="D32" s="1564">
        <v>723</v>
      </c>
      <c r="F32" s="1564">
        <v>367697</v>
      </c>
      <c r="H32" s="1577"/>
      <c r="I32" s="1564">
        <v>453695</v>
      </c>
      <c r="K32" s="1576">
        <v>2810.6859600000003</v>
      </c>
      <c r="M32" s="1564">
        <v>456505.68595999997</v>
      </c>
      <c r="O32" s="1565"/>
      <c r="P32" s="1578"/>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532"/>
      <c r="AM32" s="1532"/>
      <c r="AN32" s="1532"/>
      <c r="AO32" s="1532"/>
      <c r="AP32" s="1532"/>
      <c r="AQ32" s="1532"/>
      <c r="AR32" s="1532"/>
      <c r="AS32" s="1532"/>
      <c r="AT32" s="1532"/>
      <c r="AU32" s="1532"/>
      <c r="AV32" s="1532"/>
      <c r="AW32" s="1532"/>
      <c r="AX32" s="1532"/>
      <c r="AY32" s="1532"/>
      <c r="AZ32" s="1532"/>
      <c r="BA32" s="1532"/>
      <c r="BB32" s="1532"/>
      <c r="BC32" s="1532"/>
      <c r="BD32" s="1532"/>
      <c r="BE32" s="1532"/>
    </row>
    <row r="33" spans="1:57" s="1571" customFormat="1" ht="9.9499999999999993" customHeight="1">
      <c r="A33" s="1579" t="s">
        <v>1375</v>
      </c>
      <c r="B33" s="1580">
        <v>4119382</v>
      </c>
      <c r="C33" s="1581">
        <v>3840728</v>
      </c>
      <c r="D33" s="1580">
        <v>4630</v>
      </c>
      <c r="E33" s="1581">
        <v>4121</v>
      </c>
      <c r="F33" s="1581">
        <v>4124012</v>
      </c>
      <c r="G33" s="1581">
        <v>3844849</v>
      </c>
      <c r="H33" s="1582">
        <v>-6.7692092069567167</v>
      </c>
      <c r="I33" s="1580">
        <v>5044411</v>
      </c>
      <c r="J33" s="1581">
        <v>4771039</v>
      </c>
      <c r="K33" s="1581">
        <v>18801.422029999998</v>
      </c>
      <c r="L33" s="1581">
        <v>17367.577310000001</v>
      </c>
      <c r="M33" s="1581">
        <v>5063212.42203</v>
      </c>
      <c r="N33" s="1581">
        <v>4788406.5773100005</v>
      </c>
      <c r="O33" s="1583">
        <v>-5.4274998126549345</v>
      </c>
      <c r="P33" s="1584"/>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2"/>
      <c r="AZ33" s="1572"/>
      <c r="BA33" s="1572"/>
      <c r="BB33" s="1572"/>
      <c r="BC33" s="1572"/>
      <c r="BD33" s="1572"/>
      <c r="BE33" s="1572"/>
    </row>
    <row r="34" spans="1:57" s="1586" customFormat="1" ht="8.25" customHeight="1">
      <c r="A34" s="1585" t="s">
        <v>1384</v>
      </c>
      <c r="H34" s="1587"/>
      <c r="K34" s="1588"/>
      <c r="L34" s="1588"/>
      <c r="M34" s="1588"/>
      <c r="N34" s="1588"/>
      <c r="P34" s="1588"/>
      <c r="Q34" s="1589"/>
      <c r="R34" s="1589"/>
      <c r="S34" s="1589"/>
      <c r="T34" s="1589"/>
      <c r="U34" s="1589"/>
      <c r="V34" s="1589"/>
      <c r="W34" s="1589"/>
      <c r="X34" s="1589"/>
      <c r="Y34" s="1589"/>
      <c r="Z34" s="1589"/>
      <c r="AA34" s="1589"/>
      <c r="AB34" s="1589"/>
      <c r="AC34" s="1590"/>
      <c r="AD34" s="1589"/>
      <c r="AE34" s="1589"/>
      <c r="AF34" s="1589"/>
      <c r="AG34" s="1589"/>
      <c r="AH34" s="1589"/>
      <c r="AJ34" s="1550"/>
      <c r="AK34" s="1550"/>
      <c r="AL34" s="1550"/>
      <c r="AM34" s="1550"/>
      <c r="AN34" s="1550"/>
      <c r="AO34" s="1550"/>
      <c r="AP34" s="1550"/>
      <c r="AQ34" s="1550"/>
      <c r="AR34" s="1550"/>
      <c r="AS34" s="1550"/>
      <c r="AT34" s="1550"/>
      <c r="AU34" s="1550"/>
      <c r="AV34" s="1550"/>
      <c r="AW34" s="1550"/>
      <c r="AX34" s="1550"/>
      <c r="AY34" s="1550"/>
      <c r="AZ34" s="1550"/>
      <c r="BA34" s="1550"/>
      <c r="BB34" s="1550"/>
      <c r="BC34" s="1550"/>
      <c r="BD34" s="1550"/>
    </row>
    <row r="35" spans="1:57" s="1586" customFormat="1" ht="8.25" customHeight="1">
      <c r="A35" s="1591" t="s">
        <v>1386</v>
      </c>
      <c r="H35" s="1587"/>
      <c r="K35" s="1588"/>
      <c r="L35" s="1588"/>
      <c r="M35" s="1588"/>
      <c r="N35" s="1588"/>
      <c r="O35" s="1588"/>
      <c r="P35" s="1588"/>
      <c r="Q35" s="1589"/>
      <c r="R35" s="1589"/>
      <c r="S35" s="1589"/>
      <c r="T35" s="1589"/>
      <c r="U35" s="1589"/>
      <c r="V35" s="1589"/>
      <c r="W35" s="1589"/>
      <c r="X35" s="1589"/>
      <c r="Y35" s="1589"/>
      <c r="Z35" s="1589"/>
      <c r="AA35" s="1589"/>
      <c r="AB35" s="1589"/>
      <c r="AC35" s="1589"/>
      <c r="AD35" s="1589"/>
      <c r="AE35" s="1589"/>
      <c r="AF35" s="1589"/>
      <c r="AG35" s="1589"/>
      <c r="AH35" s="1589"/>
      <c r="AJ35" s="1550"/>
      <c r="AK35" s="1550"/>
      <c r="AL35" s="1550"/>
      <c r="AM35" s="1550"/>
      <c r="AN35" s="1550"/>
      <c r="AO35" s="1550"/>
      <c r="AP35" s="1550"/>
      <c r="AQ35" s="1550"/>
      <c r="AR35" s="1550"/>
      <c r="AS35" s="1550"/>
      <c r="AT35" s="1550"/>
      <c r="AU35" s="1550"/>
      <c r="AV35" s="1550"/>
      <c r="AW35" s="1550"/>
      <c r="AX35" s="1550"/>
      <c r="AY35" s="1550"/>
      <c r="AZ35" s="1550"/>
      <c r="BA35" s="1550"/>
      <c r="BB35" s="1550"/>
      <c r="BC35" s="1550"/>
      <c r="BD35" s="1550"/>
    </row>
    <row r="36" spans="1:57" s="1586" customFormat="1" ht="8.25" customHeight="1">
      <c r="A36" s="1592" t="s">
        <v>1385</v>
      </c>
      <c r="H36" s="1587"/>
      <c r="K36" s="1588"/>
      <c r="L36" s="1588"/>
      <c r="M36" s="1588"/>
      <c r="N36" s="1588"/>
      <c r="O36" s="1588"/>
      <c r="P36" s="1588"/>
      <c r="Q36" s="1589"/>
      <c r="R36" s="1589"/>
      <c r="S36" s="1589"/>
      <c r="T36" s="1589"/>
      <c r="U36" s="1589"/>
      <c r="V36" s="1589"/>
      <c r="W36" s="1589"/>
      <c r="X36" s="1589"/>
      <c r="Y36" s="1589"/>
      <c r="Z36" s="1589"/>
      <c r="AA36" s="1589"/>
      <c r="AB36" s="1589"/>
      <c r="AC36" s="1589"/>
      <c r="AD36" s="1589"/>
      <c r="AE36" s="1589"/>
      <c r="AF36" s="1589"/>
      <c r="AG36" s="1589"/>
      <c r="AH36" s="1589"/>
      <c r="AJ36" s="1550"/>
      <c r="AK36" s="1550"/>
      <c r="AL36" s="1550"/>
      <c r="AM36" s="1550"/>
      <c r="AN36" s="1550"/>
      <c r="AO36" s="1550"/>
      <c r="AP36" s="1550"/>
      <c r="AQ36" s="1550"/>
      <c r="AR36" s="1550"/>
      <c r="AS36" s="1550"/>
      <c r="AT36" s="1550"/>
      <c r="AU36" s="1550"/>
      <c r="AV36" s="1550"/>
      <c r="AW36" s="1550"/>
      <c r="AX36" s="1550"/>
      <c r="AY36" s="1550"/>
      <c r="AZ36" s="1550"/>
      <c r="BA36" s="1550"/>
      <c r="BB36" s="1550"/>
      <c r="BC36" s="1550"/>
      <c r="BD36" s="1550"/>
    </row>
    <row r="37" spans="1:57" s="1550" customFormat="1">
      <c r="A37" s="224" t="s">
        <v>1503</v>
      </c>
      <c r="H37" s="1593"/>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9E03A"/>
    <pageSetUpPr fitToPage="1"/>
  </sheetPr>
  <dimension ref="A1:BL330"/>
  <sheetViews>
    <sheetView showGridLines="0" zoomScale="145" zoomScaleNormal="145" workbookViewId="0"/>
  </sheetViews>
  <sheetFormatPr baseColWidth="10" defaultRowHeight="16.5"/>
  <cols>
    <col min="1" max="1" width="12" style="1506" customWidth="1"/>
    <col min="2" max="9" width="9.28515625" style="1506" customWidth="1"/>
    <col min="10" max="13" width="5.42578125" style="1043" customWidth="1"/>
    <col min="14" max="16384" width="11.42578125" style="1506"/>
  </cols>
  <sheetData>
    <row r="1" spans="1:13" s="1493" customFormat="1" ht="15.75" customHeight="1">
      <c r="A1" s="1491" t="s">
        <v>1391</v>
      </c>
      <c r="B1" s="1492"/>
      <c r="C1" s="1492"/>
      <c r="D1" s="1492"/>
      <c r="E1" s="1492"/>
      <c r="F1" s="1492"/>
      <c r="G1" s="1492"/>
      <c r="H1" s="1492"/>
      <c r="I1" s="1492"/>
      <c r="J1" s="1043"/>
      <c r="K1" s="1043"/>
      <c r="L1" s="1043"/>
      <c r="M1" s="1043"/>
    </row>
    <row r="2" spans="1:13" s="1497" customFormat="1" ht="11.25" customHeight="1">
      <c r="A2" s="1494" t="s">
        <v>2107</v>
      </c>
      <c r="B2" s="1495"/>
      <c r="C2" s="1495"/>
      <c r="D2" s="1495"/>
      <c r="E2" s="1495"/>
      <c r="F2" s="1495"/>
      <c r="G2" s="1495"/>
      <c r="H2" s="1495"/>
      <c r="I2" s="1496"/>
      <c r="J2" s="1043"/>
      <c r="K2" s="1043"/>
      <c r="L2" s="1043"/>
      <c r="M2" s="1043"/>
    </row>
    <row r="3" spans="1:13" s="1497" customFormat="1" ht="11.25" customHeight="1">
      <c r="A3" s="1498" t="s">
        <v>1390</v>
      </c>
      <c r="B3" s="1499"/>
      <c r="C3" s="1499"/>
      <c r="D3" s="1499"/>
      <c r="E3" s="1499"/>
      <c r="F3" s="1499"/>
      <c r="G3" s="1499"/>
      <c r="H3" s="1499"/>
      <c r="I3" s="1500"/>
      <c r="J3" s="1043"/>
      <c r="K3" s="1043"/>
      <c r="L3" s="1043"/>
      <c r="M3" s="1043"/>
    </row>
    <row r="4" spans="1:13" ht="17.100000000000001" customHeight="1">
      <c r="A4" s="1501" t="s">
        <v>227</v>
      </c>
      <c r="B4" s="1502" t="s">
        <v>1389</v>
      </c>
      <c r="C4" s="1503"/>
      <c r="D4" s="1504" t="s">
        <v>292</v>
      </c>
      <c r="E4" s="1503"/>
      <c r="F4" s="1504" t="s">
        <v>291</v>
      </c>
      <c r="G4" s="1503"/>
      <c r="H4" s="1504" t="s">
        <v>1388</v>
      </c>
      <c r="I4" s="1505"/>
      <c r="L4" s="1496"/>
    </row>
    <row r="5" spans="1:13" ht="17.100000000000001" customHeight="1">
      <c r="A5" s="1507"/>
      <c r="B5" s="1508">
        <v>2022</v>
      </c>
      <c r="C5" s="1509">
        <v>2023</v>
      </c>
      <c r="D5" s="1510">
        <v>2022</v>
      </c>
      <c r="E5" s="1511">
        <v>2023</v>
      </c>
      <c r="F5" s="1510">
        <v>2022</v>
      </c>
      <c r="G5" s="1509">
        <v>2023</v>
      </c>
      <c r="H5" s="1510">
        <v>2022</v>
      </c>
      <c r="I5" s="1512">
        <v>2023</v>
      </c>
    </row>
    <row r="6" spans="1:13" ht="8.25" customHeight="1">
      <c r="A6" s="1513">
        <v>35065</v>
      </c>
      <c r="B6" s="1514">
        <v>350.05</v>
      </c>
      <c r="C6" s="1515">
        <v>351.76</v>
      </c>
      <c r="D6" s="1515">
        <v>143.32</v>
      </c>
      <c r="E6" s="1515">
        <v>147.22999999999999</v>
      </c>
      <c r="F6" s="1515">
        <v>96.36</v>
      </c>
      <c r="G6" s="1515">
        <v>95.94</v>
      </c>
      <c r="H6" s="1515">
        <v>20.38</v>
      </c>
      <c r="I6" s="1516">
        <v>20.32</v>
      </c>
    </row>
    <row r="7" spans="1:13" ht="8.25" customHeight="1">
      <c r="A7" s="1513">
        <v>35096</v>
      </c>
      <c r="B7" s="1514">
        <v>349.68</v>
      </c>
      <c r="C7" s="1515">
        <v>351.78</v>
      </c>
      <c r="D7" s="1515">
        <v>146.77000000000001</v>
      </c>
      <c r="E7" s="1515">
        <v>145.91</v>
      </c>
      <c r="F7" s="1515">
        <v>96.25</v>
      </c>
      <c r="G7" s="1515">
        <v>95.86</v>
      </c>
      <c r="H7" s="1515">
        <v>20.32</v>
      </c>
      <c r="I7" s="1516">
        <v>20.55</v>
      </c>
    </row>
    <row r="8" spans="1:13" ht="8.25" customHeight="1">
      <c r="A8" s="1513">
        <v>35125</v>
      </c>
      <c r="B8" s="1514">
        <v>350.89</v>
      </c>
      <c r="C8" s="1515">
        <v>355.72</v>
      </c>
      <c r="D8" s="1515">
        <v>149.78</v>
      </c>
      <c r="E8" s="1515">
        <v>146.91</v>
      </c>
      <c r="F8" s="1515">
        <v>96.23</v>
      </c>
      <c r="G8" s="1515">
        <v>96.12</v>
      </c>
      <c r="H8" s="1515">
        <v>20.51</v>
      </c>
      <c r="I8" s="1516">
        <v>20.54</v>
      </c>
    </row>
    <row r="9" spans="1:13" ht="8.25" customHeight="1">
      <c r="A9" s="1513">
        <v>35156</v>
      </c>
      <c r="B9" s="1514">
        <v>352.79</v>
      </c>
      <c r="C9" s="1515">
        <v>356.43</v>
      </c>
      <c r="D9" s="1515">
        <v>148.47999999999999</v>
      </c>
      <c r="E9" s="1515">
        <v>150.41</v>
      </c>
      <c r="F9" s="1515">
        <v>96.74</v>
      </c>
      <c r="G9" s="1515">
        <v>96.01</v>
      </c>
      <c r="H9" s="1515">
        <v>20.350000000000001</v>
      </c>
      <c r="I9" s="1516">
        <v>20.32</v>
      </c>
    </row>
    <row r="10" spans="1:13" ht="8.25" customHeight="1">
      <c r="A10" s="1513">
        <v>35186</v>
      </c>
      <c r="B10" s="1514">
        <v>355.28</v>
      </c>
      <c r="C10" s="1515">
        <v>359.1</v>
      </c>
      <c r="D10" s="1515">
        <v>151.91999999999999</v>
      </c>
      <c r="E10" s="1515">
        <v>150.43</v>
      </c>
      <c r="F10" s="1515">
        <v>96.35</v>
      </c>
      <c r="G10" s="1515">
        <v>96.28</v>
      </c>
      <c r="H10" s="1515">
        <v>20.34</v>
      </c>
      <c r="I10" s="1516">
        <v>20.329999999999998</v>
      </c>
    </row>
    <row r="11" spans="1:13" ht="8.25" customHeight="1">
      <c r="A11" s="1513">
        <v>35217</v>
      </c>
      <c r="B11" s="1514">
        <v>352.9</v>
      </c>
      <c r="C11" s="1515">
        <v>354.53</v>
      </c>
      <c r="D11" s="1515">
        <v>151.88999999999999</v>
      </c>
      <c r="E11" s="1515">
        <v>152.84</v>
      </c>
      <c r="F11" s="1515">
        <v>95.93</v>
      </c>
      <c r="G11" s="1515">
        <v>95.85</v>
      </c>
      <c r="H11" s="1515">
        <v>20.6</v>
      </c>
      <c r="I11" s="1516">
        <v>20.11</v>
      </c>
    </row>
    <row r="12" spans="1:13" ht="8.25" customHeight="1">
      <c r="A12" s="1513">
        <v>35247</v>
      </c>
      <c r="B12" s="1514">
        <v>350.07</v>
      </c>
      <c r="C12" s="1515">
        <v>350.59</v>
      </c>
      <c r="D12" s="1515">
        <v>148.61000000000001</v>
      </c>
      <c r="E12" s="1515">
        <v>156.35</v>
      </c>
      <c r="F12" s="1515">
        <v>95.46</v>
      </c>
      <c r="G12" s="1515">
        <v>95.48</v>
      </c>
      <c r="H12" s="1515">
        <v>20.16</v>
      </c>
      <c r="I12" s="1516">
        <v>19.55</v>
      </c>
    </row>
    <row r="13" spans="1:13" ht="8.25" customHeight="1">
      <c r="A13" s="1513">
        <v>35278</v>
      </c>
      <c r="B13" s="1514">
        <v>345.5</v>
      </c>
      <c r="C13" s="1515">
        <v>351.13</v>
      </c>
      <c r="D13" s="1515">
        <v>150.04</v>
      </c>
      <c r="E13" s="1515">
        <v>156.05000000000001</v>
      </c>
      <c r="F13" s="1515">
        <v>95.43</v>
      </c>
      <c r="G13" s="1515">
        <v>96.22</v>
      </c>
      <c r="H13" s="1515">
        <v>20.5</v>
      </c>
      <c r="I13" s="1516">
        <v>20.059999999999999</v>
      </c>
    </row>
    <row r="14" spans="1:13" ht="8.25" customHeight="1">
      <c r="A14" s="1513">
        <v>35309</v>
      </c>
      <c r="B14" s="1514">
        <v>347.61</v>
      </c>
      <c r="C14" s="1515">
        <v>348.56</v>
      </c>
      <c r="D14" s="1515">
        <v>147.91999999999999</v>
      </c>
      <c r="E14" s="1515">
        <v>152.96</v>
      </c>
      <c r="F14" s="1515">
        <v>95.75</v>
      </c>
      <c r="G14" s="1515">
        <v>95.95</v>
      </c>
      <c r="H14" s="1515">
        <v>20.67</v>
      </c>
      <c r="I14" s="1516">
        <v>20.18</v>
      </c>
    </row>
    <row r="15" spans="1:13" ht="8.25" customHeight="1">
      <c r="A15" s="1513">
        <v>35339</v>
      </c>
      <c r="B15" s="1514">
        <v>349.34</v>
      </c>
      <c r="C15" s="1515">
        <v>348.91</v>
      </c>
      <c r="D15" s="1515">
        <v>147.61000000000001</v>
      </c>
      <c r="E15" s="1515">
        <v>154.88999999999999</v>
      </c>
      <c r="F15" s="1515">
        <v>96.46</v>
      </c>
      <c r="G15" s="1515">
        <v>96.59</v>
      </c>
      <c r="H15" s="1515">
        <v>20.66</v>
      </c>
      <c r="I15" s="1516">
        <v>20.309999999999999</v>
      </c>
    </row>
    <row r="16" spans="1:13" ht="8.25" customHeight="1">
      <c r="A16" s="1513">
        <v>35370</v>
      </c>
      <c r="B16" s="1514">
        <v>351.27</v>
      </c>
      <c r="C16" s="1515">
        <v>351.63</v>
      </c>
      <c r="D16" s="1515">
        <v>148.71</v>
      </c>
      <c r="E16" s="1517">
        <v>152.69999999999999</v>
      </c>
      <c r="F16" s="1515">
        <v>96.34</v>
      </c>
      <c r="G16" s="1517">
        <v>96.7</v>
      </c>
      <c r="H16" s="1515">
        <v>20.78</v>
      </c>
      <c r="I16" s="1516">
        <v>20.440000000000001</v>
      </c>
    </row>
    <row r="17" spans="1:13" ht="8.25" customHeight="1">
      <c r="A17" s="1513">
        <v>35400</v>
      </c>
      <c r="B17" s="1514">
        <v>352.98</v>
      </c>
      <c r="C17" s="1517"/>
      <c r="D17" s="1515">
        <v>143.12</v>
      </c>
      <c r="E17" s="1517"/>
      <c r="F17" s="1515">
        <v>95.51</v>
      </c>
      <c r="G17" s="1517"/>
      <c r="H17" s="1515">
        <v>20.190000000000001</v>
      </c>
      <c r="I17" s="1518"/>
    </row>
    <row r="18" spans="1:13" s="1523" customFormat="1" ht="8.25" customHeight="1">
      <c r="A18" s="1519" t="s">
        <v>1387</v>
      </c>
      <c r="B18" s="1520">
        <v>350.71</v>
      </c>
      <c r="C18" s="1521"/>
      <c r="D18" s="1521">
        <v>148.61000000000001</v>
      </c>
      <c r="E18" s="1521"/>
      <c r="F18" s="1521">
        <v>96.08</v>
      </c>
      <c r="G18" s="1521"/>
      <c r="H18" s="1521">
        <v>20.51</v>
      </c>
      <c r="I18" s="1522"/>
      <c r="J18" s="1043"/>
      <c r="K18" s="1043"/>
      <c r="L18" s="1043"/>
      <c r="M18" s="1043"/>
    </row>
    <row r="19" spans="1:13" ht="12.75" customHeight="1">
      <c r="A19" s="1506" t="s">
        <v>1514</v>
      </c>
    </row>
    <row r="20" spans="1:13" ht="9.75" customHeight="1">
      <c r="A20" s="224" t="s">
        <v>1503</v>
      </c>
    </row>
    <row r="21" spans="1:13">
      <c r="A21" s="1524" t="s">
        <v>1379</v>
      </c>
      <c r="C21" s="1525"/>
    </row>
    <row r="22" spans="1:13">
      <c r="A22" s="871"/>
      <c r="B22" s="1526"/>
      <c r="C22" s="1525"/>
      <c r="D22" s="1526"/>
      <c r="E22" s="1526"/>
      <c r="F22" s="1526"/>
      <c r="H22" s="1526"/>
    </row>
    <row r="23" spans="1:13">
      <c r="C23" s="1525"/>
    </row>
    <row r="73" spans="1:9">
      <c r="A73" s="1043"/>
      <c r="B73" s="1043"/>
      <c r="C73" s="1043"/>
      <c r="D73" s="1043"/>
      <c r="E73" s="1043"/>
      <c r="F73" s="1043"/>
      <c r="G73" s="1043"/>
      <c r="H73" s="1043"/>
      <c r="I73" s="1043"/>
    </row>
    <row r="74" spans="1:9">
      <c r="A74" s="1043"/>
      <c r="B74" s="1043"/>
      <c r="C74" s="1043"/>
      <c r="D74" s="1043"/>
      <c r="E74" s="1043"/>
      <c r="F74" s="1043"/>
      <c r="G74" s="1043"/>
      <c r="H74" s="1043"/>
      <c r="I74" s="1043"/>
    </row>
    <row r="75" spans="1:9">
      <c r="A75" s="1043"/>
      <c r="B75" s="1043"/>
      <c r="C75" s="1043"/>
      <c r="D75" s="1043"/>
      <c r="E75" s="1043"/>
      <c r="F75" s="1043"/>
      <c r="G75" s="1043"/>
      <c r="H75" s="1043"/>
      <c r="I75" s="1043"/>
    </row>
    <row r="76" spans="1:9">
      <c r="A76" s="1043"/>
      <c r="B76" s="1043"/>
      <c r="C76" s="1043"/>
      <c r="D76" s="1043"/>
      <c r="E76" s="1043"/>
      <c r="F76" s="1043"/>
      <c r="G76" s="1043"/>
      <c r="H76" s="1043"/>
      <c r="I76" s="1043"/>
    </row>
    <row r="77" spans="1:9">
      <c r="A77" s="1043"/>
      <c r="B77" s="1043"/>
      <c r="C77" s="1043"/>
      <c r="D77" s="1043"/>
      <c r="E77" s="1043"/>
      <c r="F77" s="1043"/>
      <c r="G77" s="1043"/>
      <c r="H77" s="1043"/>
      <c r="I77" s="1043"/>
    </row>
    <row r="78" spans="1:9">
      <c r="A78" s="1043"/>
      <c r="B78" s="1043"/>
      <c r="C78" s="1043"/>
      <c r="D78" s="1043"/>
      <c r="E78" s="1043"/>
      <c r="F78" s="1043"/>
      <c r="G78" s="1043"/>
      <c r="H78" s="1043"/>
      <c r="I78" s="1043"/>
    </row>
    <row r="79" spans="1:9">
      <c r="A79" s="1043"/>
      <c r="B79" s="1043"/>
      <c r="C79" s="1043"/>
      <c r="D79" s="1043"/>
      <c r="E79" s="1043"/>
      <c r="F79" s="1043"/>
      <c r="G79" s="1043"/>
      <c r="H79" s="1043"/>
      <c r="I79" s="1043"/>
    </row>
    <row r="80" spans="1:9">
      <c r="A80" s="1043"/>
      <c r="B80" s="1043"/>
      <c r="C80" s="1043"/>
      <c r="D80" s="1043"/>
      <c r="E80" s="1043"/>
      <c r="F80" s="1043"/>
      <c r="G80" s="1043"/>
      <c r="H80" s="1043"/>
      <c r="I80" s="1043"/>
    </row>
    <row r="81" spans="1:9">
      <c r="A81" s="1043"/>
      <c r="B81" s="1043"/>
      <c r="C81" s="1043"/>
      <c r="D81" s="1043"/>
      <c r="E81" s="1043"/>
      <c r="F81" s="1043"/>
      <c r="G81" s="1043"/>
      <c r="H81" s="1043"/>
      <c r="I81" s="1043"/>
    </row>
    <row r="82" spans="1:9">
      <c r="A82" s="1043"/>
      <c r="B82" s="1043"/>
      <c r="C82" s="1043"/>
      <c r="D82" s="1043"/>
      <c r="E82" s="1043"/>
      <c r="F82" s="1043"/>
      <c r="G82" s="1043"/>
      <c r="H82" s="1043"/>
      <c r="I82" s="1043"/>
    </row>
    <row r="83" spans="1:9">
      <c r="A83" s="1043"/>
      <c r="B83" s="1043"/>
      <c r="C83" s="1043"/>
      <c r="D83" s="1043"/>
      <c r="E83" s="1043"/>
      <c r="F83" s="1043"/>
      <c r="G83" s="1043"/>
      <c r="H83" s="1043"/>
      <c r="I83" s="1043"/>
    </row>
    <row r="84" spans="1:9">
      <c r="A84" s="1043"/>
      <c r="B84" s="1043"/>
      <c r="C84" s="1043"/>
      <c r="D84" s="1043"/>
      <c r="E84" s="1043"/>
      <c r="F84" s="1043"/>
      <c r="G84" s="1043"/>
      <c r="H84" s="1043"/>
      <c r="I84" s="1043"/>
    </row>
    <row r="85" spans="1:9">
      <c r="A85" s="1043"/>
      <c r="B85" s="1043"/>
      <c r="C85" s="1043"/>
      <c r="D85" s="1043"/>
      <c r="E85" s="1043"/>
      <c r="F85" s="1043"/>
      <c r="G85" s="1043"/>
      <c r="H85" s="1043"/>
      <c r="I85" s="1043"/>
    </row>
    <row r="86" spans="1:9">
      <c r="A86" s="1043"/>
      <c r="B86" s="1043"/>
      <c r="C86" s="1043"/>
      <c r="D86" s="1043"/>
      <c r="E86" s="1043"/>
      <c r="F86" s="1043"/>
      <c r="G86" s="1043"/>
      <c r="H86" s="1043"/>
      <c r="I86" s="1043"/>
    </row>
    <row r="87" spans="1:9">
      <c r="A87" s="1043"/>
      <c r="B87" s="1043"/>
      <c r="C87" s="1043"/>
      <c r="D87" s="1043"/>
      <c r="E87" s="1043"/>
      <c r="F87" s="1043"/>
      <c r="G87" s="1043"/>
      <c r="H87" s="1043"/>
      <c r="I87" s="1043"/>
    </row>
    <row r="88" spans="1:9">
      <c r="A88" s="1043"/>
      <c r="B88" s="1043"/>
      <c r="C88" s="1043"/>
      <c r="D88" s="1043"/>
      <c r="E88" s="1043"/>
      <c r="F88" s="1043"/>
      <c r="G88" s="1043"/>
      <c r="H88" s="1043"/>
      <c r="I88" s="1043"/>
    </row>
    <row r="89" spans="1:9">
      <c r="A89" s="1043"/>
      <c r="B89" s="1043"/>
      <c r="C89" s="1043"/>
      <c r="D89" s="1043"/>
      <c r="E89" s="1043"/>
      <c r="F89" s="1043"/>
      <c r="G89" s="1043"/>
      <c r="H89" s="1043"/>
      <c r="I89" s="1043"/>
    </row>
    <row r="90" spans="1:9">
      <c r="A90" s="1043"/>
      <c r="B90" s="1043"/>
      <c r="C90" s="1043"/>
      <c r="D90" s="1043"/>
      <c r="E90" s="1043"/>
      <c r="F90" s="1043"/>
      <c r="G90" s="1043"/>
      <c r="H90" s="1043"/>
      <c r="I90" s="1043"/>
    </row>
    <row r="91" spans="1:9">
      <c r="A91" s="1043"/>
      <c r="B91" s="1043"/>
      <c r="C91" s="1043"/>
      <c r="D91" s="1043"/>
      <c r="E91" s="1043"/>
      <c r="F91" s="1043"/>
      <c r="G91" s="1043"/>
      <c r="H91" s="1043"/>
      <c r="I91" s="1043"/>
    </row>
    <row r="92" spans="1:9">
      <c r="A92" s="1043"/>
      <c r="B92" s="1043"/>
      <c r="C92" s="1043"/>
      <c r="D92" s="1043"/>
      <c r="E92" s="1043"/>
      <c r="F92" s="1043"/>
      <c r="G92" s="1043"/>
      <c r="H92" s="1043"/>
      <c r="I92" s="1043"/>
    </row>
    <row r="93" spans="1:9">
      <c r="A93" s="1043"/>
      <c r="B93" s="1043"/>
      <c r="C93" s="1043"/>
      <c r="D93" s="1043"/>
      <c r="E93" s="1043"/>
      <c r="F93" s="1043"/>
      <c r="G93" s="1043"/>
      <c r="H93" s="1043"/>
      <c r="I93" s="1043"/>
    </row>
    <row r="94" spans="1:9">
      <c r="A94" s="1043"/>
      <c r="B94" s="1043"/>
      <c r="C94" s="1043"/>
      <c r="D94" s="1043"/>
      <c r="E94" s="1043"/>
      <c r="F94" s="1043"/>
      <c r="G94" s="1043"/>
      <c r="H94" s="1043"/>
      <c r="I94" s="1043"/>
    </row>
    <row r="95" spans="1:9">
      <c r="A95" s="1043"/>
      <c r="B95" s="1043"/>
      <c r="C95" s="1043"/>
      <c r="D95" s="1043"/>
      <c r="E95" s="1043"/>
      <c r="F95" s="1043"/>
      <c r="G95" s="1043"/>
      <c r="H95" s="1043"/>
      <c r="I95" s="1043"/>
    </row>
    <row r="96" spans="1:9">
      <c r="A96" s="1043"/>
      <c r="B96" s="1043"/>
      <c r="C96" s="1043"/>
      <c r="D96" s="1043"/>
      <c r="E96" s="1043"/>
      <c r="F96" s="1043"/>
      <c r="G96" s="1043"/>
      <c r="H96" s="1043"/>
      <c r="I96" s="1043"/>
    </row>
    <row r="97" spans="1:9">
      <c r="A97" s="1043"/>
      <c r="B97" s="1043"/>
      <c r="C97" s="1043"/>
      <c r="D97" s="1043"/>
      <c r="E97" s="1043"/>
      <c r="F97" s="1043"/>
      <c r="G97" s="1043"/>
      <c r="H97" s="1043"/>
      <c r="I97" s="1043"/>
    </row>
    <row r="98" spans="1:9">
      <c r="A98" s="1043"/>
      <c r="B98" s="1043"/>
      <c r="C98" s="1043"/>
      <c r="D98" s="1043"/>
      <c r="E98" s="1043"/>
      <c r="F98" s="1043"/>
      <c r="G98" s="1043"/>
      <c r="H98" s="1043"/>
      <c r="I98" s="1043"/>
    </row>
    <row r="99" spans="1:9">
      <c r="A99" s="1043"/>
      <c r="B99" s="1043"/>
      <c r="C99" s="1043"/>
      <c r="D99" s="1043"/>
      <c r="E99" s="1043"/>
      <c r="F99" s="1043"/>
      <c r="G99" s="1043"/>
      <c r="H99" s="1043"/>
      <c r="I99" s="1043"/>
    </row>
    <row r="100" spans="1:9">
      <c r="A100" s="1043"/>
      <c r="B100" s="1043"/>
      <c r="C100" s="1043"/>
      <c r="D100" s="1043"/>
      <c r="E100" s="1043"/>
      <c r="F100" s="1043"/>
      <c r="G100" s="1043"/>
      <c r="H100" s="1043"/>
      <c r="I100" s="1043"/>
    </row>
    <row r="101" spans="1:9">
      <c r="A101" s="1043"/>
      <c r="B101" s="1043"/>
      <c r="C101" s="1043"/>
      <c r="D101" s="1043"/>
      <c r="E101" s="1043"/>
      <c r="F101" s="1043"/>
      <c r="G101" s="1043"/>
      <c r="H101" s="1043"/>
      <c r="I101" s="1043"/>
    </row>
    <row r="102" spans="1:9">
      <c r="A102" s="1043"/>
      <c r="B102" s="1043"/>
      <c r="C102" s="1043"/>
      <c r="D102" s="1043"/>
      <c r="E102" s="1043"/>
      <c r="F102" s="1043"/>
      <c r="G102" s="1043"/>
      <c r="H102" s="1043"/>
      <c r="I102" s="1043"/>
    </row>
    <row r="103" spans="1:9">
      <c r="A103" s="1043"/>
      <c r="B103" s="1043"/>
      <c r="C103" s="1043"/>
      <c r="D103" s="1043"/>
      <c r="E103" s="1043"/>
      <c r="F103" s="1043"/>
      <c r="G103" s="1043"/>
      <c r="H103" s="1043"/>
      <c r="I103" s="1043"/>
    </row>
    <row r="104" spans="1:9">
      <c r="A104" s="1043"/>
      <c r="B104" s="1043"/>
      <c r="C104" s="1043"/>
      <c r="D104" s="1043"/>
      <c r="E104" s="1043"/>
      <c r="F104" s="1043"/>
      <c r="G104" s="1043"/>
      <c r="H104" s="1043"/>
      <c r="I104" s="1043"/>
    </row>
    <row r="105" spans="1:9">
      <c r="A105" s="1043"/>
      <c r="B105" s="1043"/>
      <c r="C105" s="1043"/>
      <c r="D105" s="1043"/>
      <c r="E105" s="1043"/>
      <c r="F105" s="1043"/>
      <c r="G105" s="1043"/>
      <c r="H105" s="1043"/>
      <c r="I105" s="1043"/>
    </row>
    <row r="106" spans="1:9">
      <c r="A106" s="1043"/>
      <c r="B106" s="1043"/>
      <c r="C106" s="1043"/>
      <c r="D106" s="1043"/>
      <c r="E106" s="1043"/>
      <c r="F106" s="1043"/>
      <c r="G106" s="1043"/>
      <c r="H106" s="1043"/>
      <c r="I106" s="1043"/>
    </row>
    <row r="107" spans="1:9">
      <c r="A107" s="1043"/>
      <c r="B107" s="1043"/>
      <c r="C107" s="1043"/>
      <c r="D107" s="1043"/>
      <c r="E107" s="1043"/>
      <c r="F107" s="1043"/>
      <c r="G107" s="1043"/>
      <c r="H107" s="1043"/>
      <c r="I107" s="1043"/>
    </row>
    <row r="108" spans="1:9">
      <c r="A108" s="1043"/>
      <c r="B108" s="1043"/>
      <c r="C108" s="1043"/>
      <c r="D108" s="1043"/>
      <c r="E108" s="1043"/>
      <c r="F108" s="1043"/>
      <c r="G108" s="1043"/>
      <c r="H108" s="1043"/>
      <c r="I108" s="1043"/>
    </row>
    <row r="109" spans="1:9">
      <c r="A109" s="1043"/>
      <c r="B109" s="1043"/>
      <c r="C109" s="1043"/>
      <c r="D109" s="1043"/>
      <c r="E109" s="1043"/>
      <c r="F109" s="1043"/>
      <c r="G109" s="1043"/>
      <c r="H109" s="1043"/>
      <c r="I109" s="1043"/>
    </row>
    <row r="110" spans="1:9">
      <c r="A110" s="1043"/>
      <c r="B110" s="1043"/>
      <c r="C110" s="1043"/>
      <c r="D110" s="1043"/>
      <c r="E110" s="1043"/>
      <c r="F110" s="1043"/>
      <c r="G110" s="1043"/>
      <c r="H110" s="1043"/>
      <c r="I110" s="1043"/>
    </row>
    <row r="111" spans="1:9">
      <c r="A111" s="1043"/>
      <c r="B111" s="1043"/>
      <c r="C111" s="1043"/>
      <c r="D111" s="1043"/>
      <c r="E111" s="1043"/>
      <c r="F111" s="1043"/>
      <c r="G111" s="1043"/>
      <c r="H111" s="1043"/>
      <c r="I111" s="1043"/>
    </row>
    <row r="112" spans="1:9">
      <c r="A112" s="1043"/>
      <c r="B112" s="1043"/>
      <c r="C112" s="1043"/>
      <c r="D112" s="1043"/>
      <c r="E112" s="1043"/>
      <c r="F112" s="1043"/>
      <c r="G112" s="1043"/>
      <c r="H112" s="1043"/>
      <c r="I112" s="1043"/>
    </row>
    <row r="113" spans="1:64">
      <c r="A113" s="1043"/>
      <c r="B113" s="1043"/>
      <c r="C113" s="1043"/>
      <c r="D113" s="1043"/>
      <c r="E113" s="1043"/>
      <c r="F113" s="1043"/>
      <c r="G113" s="1043"/>
      <c r="H113" s="1043"/>
      <c r="I113" s="1043"/>
    </row>
    <row r="114" spans="1:64">
      <c r="A114" s="1043"/>
      <c r="B114" s="1043"/>
      <c r="C114" s="1043"/>
      <c r="D114" s="1043"/>
      <c r="E114" s="1043"/>
      <c r="F114" s="1043"/>
      <c r="G114" s="1043"/>
      <c r="H114" s="1043"/>
      <c r="I114" s="1043"/>
    </row>
    <row r="115" spans="1:64">
      <c r="A115" s="1043"/>
      <c r="B115" s="1043"/>
      <c r="C115" s="1043"/>
      <c r="D115" s="1043"/>
      <c r="E115" s="1043"/>
      <c r="F115" s="1043"/>
      <c r="G115" s="1043"/>
      <c r="H115" s="1043"/>
      <c r="I115" s="1043"/>
    </row>
    <row r="116" spans="1:64">
      <c r="A116" s="1043"/>
      <c r="B116" s="1043"/>
      <c r="C116" s="1043"/>
      <c r="D116" s="1043"/>
      <c r="E116" s="1043"/>
      <c r="F116" s="1043"/>
      <c r="G116" s="1043"/>
      <c r="H116" s="1043"/>
      <c r="I116" s="1043"/>
    </row>
    <row r="117" spans="1:64">
      <c r="A117" s="1043"/>
      <c r="B117" s="1043"/>
      <c r="C117" s="1043"/>
      <c r="D117" s="1043"/>
      <c r="E117" s="1043"/>
      <c r="F117" s="1043"/>
      <c r="G117" s="1043"/>
      <c r="H117" s="1043"/>
      <c r="I117" s="1043"/>
    </row>
    <row r="118" spans="1:64">
      <c r="A118" s="1043"/>
      <c r="B118" s="1043"/>
      <c r="C118" s="1043"/>
      <c r="D118" s="1043"/>
      <c r="E118" s="1043"/>
      <c r="F118" s="1043"/>
      <c r="G118" s="1043"/>
      <c r="H118" s="1043"/>
      <c r="I118" s="1043"/>
    </row>
    <row r="119" spans="1:64">
      <c r="A119" s="1043"/>
      <c r="B119" s="1043"/>
      <c r="C119" s="1043"/>
      <c r="D119" s="1043"/>
      <c r="E119" s="1043"/>
      <c r="F119" s="1043"/>
      <c r="G119" s="1043"/>
      <c r="H119" s="1043"/>
      <c r="I119" s="1043"/>
    </row>
    <row r="120" spans="1:64">
      <c r="A120" s="1043"/>
      <c r="B120" s="1043"/>
      <c r="C120" s="1043"/>
      <c r="D120" s="1043"/>
      <c r="E120" s="1043"/>
      <c r="F120" s="1043"/>
      <c r="G120" s="1043"/>
      <c r="H120" s="1043"/>
      <c r="I120" s="1043"/>
    </row>
    <row r="121" spans="1:64">
      <c r="A121" s="1043"/>
      <c r="B121" s="1043"/>
      <c r="C121" s="1043"/>
      <c r="D121" s="1043"/>
      <c r="E121" s="1043"/>
      <c r="F121" s="1043"/>
      <c r="G121" s="1043"/>
      <c r="H121" s="1043"/>
      <c r="I121" s="1043"/>
    </row>
    <row r="122" spans="1:64">
      <c r="A122" s="1043"/>
      <c r="B122" s="1043"/>
      <c r="C122" s="1043"/>
      <c r="D122" s="1043"/>
      <c r="E122" s="1043"/>
      <c r="F122" s="1043"/>
      <c r="G122" s="1043"/>
      <c r="H122" s="1043"/>
      <c r="I122" s="1043"/>
    </row>
    <row r="123" spans="1:64">
      <c r="A123" s="1043"/>
      <c r="B123" s="1043"/>
      <c r="C123" s="1043"/>
      <c r="D123" s="1043"/>
      <c r="E123" s="1043"/>
      <c r="F123" s="1043"/>
      <c r="G123" s="1043"/>
      <c r="H123" s="1043"/>
      <c r="I123" s="1043"/>
      <c r="N123" s="1043"/>
      <c r="O123" s="1043"/>
      <c r="P123" s="1043"/>
      <c r="Q123" s="1043"/>
      <c r="R123" s="1043"/>
      <c r="S123" s="1043"/>
      <c r="T123" s="1043"/>
      <c r="U123" s="1043"/>
      <c r="V123" s="1043"/>
      <c r="W123" s="1043"/>
      <c r="X123" s="1043"/>
      <c r="Y123" s="1043"/>
      <c r="Z123" s="1043"/>
      <c r="AA123" s="1043"/>
      <c r="AB123" s="1043"/>
      <c r="AC123" s="1043"/>
      <c r="AD123" s="1043"/>
      <c r="AE123" s="1043"/>
      <c r="AF123" s="1043"/>
      <c r="AG123" s="1043"/>
      <c r="AH123" s="1043"/>
      <c r="AI123" s="1043"/>
      <c r="AJ123" s="1043"/>
      <c r="AK123" s="1043"/>
      <c r="AL123" s="1043"/>
      <c r="AM123" s="1043"/>
      <c r="AN123" s="1043"/>
      <c r="AO123" s="1043"/>
      <c r="AP123" s="1043"/>
      <c r="AQ123" s="1043"/>
      <c r="AR123" s="1043"/>
      <c r="AS123" s="1043"/>
      <c r="AT123" s="1043"/>
      <c r="AU123" s="1043"/>
      <c r="AV123" s="1043"/>
      <c r="AW123" s="1043"/>
      <c r="AX123" s="1043"/>
      <c r="AY123" s="1043"/>
      <c r="AZ123" s="1043"/>
      <c r="BA123" s="1043"/>
      <c r="BB123" s="1043"/>
      <c r="BC123" s="1043"/>
      <c r="BD123" s="1043"/>
      <c r="BE123" s="1043"/>
      <c r="BF123" s="1043"/>
      <c r="BG123" s="1043"/>
      <c r="BH123" s="1043"/>
      <c r="BI123" s="1043"/>
      <c r="BJ123" s="1043"/>
      <c r="BK123" s="1043"/>
      <c r="BL123" s="1043"/>
    </row>
    <row r="124" spans="1:64">
      <c r="A124" s="1043"/>
      <c r="B124" s="1043"/>
      <c r="C124" s="1043"/>
      <c r="D124" s="1043"/>
      <c r="E124" s="1043"/>
      <c r="F124" s="1043"/>
      <c r="G124" s="1043"/>
      <c r="H124" s="1043"/>
      <c r="I124" s="1043"/>
      <c r="N124" s="1043"/>
      <c r="O124" s="1043"/>
      <c r="P124" s="1043"/>
      <c r="Q124" s="1043"/>
      <c r="R124" s="1043"/>
      <c r="S124" s="1043"/>
      <c r="T124" s="1043"/>
      <c r="U124" s="1043"/>
      <c r="V124" s="1043"/>
      <c r="W124" s="1043"/>
      <c r="X124" s="1043"/>
      <c r="Y124" s="1043"/>
      <c r="Z124" s="1043"/>
      <c r="AA124" s="1043"/>
      <c r="AB124" s="1043"/>
      <c r="AC124" s="1043"/>
      <c r="AD124" s="1043"/>
      <c r="AE124" s="1043"/>
      <c r="AF124" s="1043"/>
      <c r="AG124" s="1043"/>
      <c r="AH124" s="1043"/>
      <c r="AI124" s="1043"/>
      <c r="AJ124" s="1043"/>
      <c r="AK124" s="1043"/>
      <c r="AL124" s="1043"/>
      <c r="AM124" s="1043"/>
      <c r="AN124" s="1043"/>
      <c r="AO124" s="1043"/>
      <c r="AP124" s="1043"/>
      <c r="AQ124" s="1043"/>
      <c r="AR124" s="1043"/>
      <c r="AS124" s="1043"/>
      <c r="AT124" s="1043"/>
      <c r="AU124" s="1043"/>
      <c r="AV124" s="1043"/>
      <c r="AW124" s="1043"/>
      <c r="AX124" s="1043"/>
      <c r="AY124" s="1043"/>
      <c r="AZ124" s="1043"/>
      <c r="BA124" s="1043"/>
      <c r="BB124" s="1043"/>
      <c r="BC124" s="1043"/>
      <c r="BD124" s="1043"/>
      <c r="BE124" s="1043"/>
      <c r="BF124" s="1043"/>
      <c r="BG124" s="1043"/>
      <c r="BH124" s="1043"/>
      <c r="BI124" s="1043"/>
      <c r="BJ124" s="1043"/>
      <c r="BK124" s="1043"/>
      <c r="BL124" s="1043"/>
    </row>
    <row r="125" spans="1:64">
      <c r="A125" s="1043"/>
      <c r="B125" s="1043"/>
      <c r="C125" s="1043"/>
      <c r="D125" s="1043"/>
      <c r="E125" s="1043"/>
      <c r="F125" s="1043"/>
      <c r="G125" s="1043"/>
      <c r="H125" s="1043"/>
      <c r="I125" s="1043"/>
      <c r="N125" s="1043"/>
      <c r="O125" s="1043"/>
      <c r="P125" s="1043"/>
      <c r="Q125" s="1043"/>
      <c r="R125" s="1043"/>
      <c r="S125" s="1043"/>
      <c r="T125" s="1043"/>
      <c r="U125" s="1043"/>
      <c r="V125" s="1043"/>
      <c r="W125" s="1043"/>
      <c r="X125" s="1043"/>
      <c r="Y125" s="1043"/>
      <c r="Z125" s="1043"/>
      <c r="AA125" s="1043"/>
      <c r="AB125" s="1043"/>
      <c r="AC125" s="1043"/>
      <c r="AD125" s="1043"/>
      <c r="AE125" s="1043"/>
      <c r="AF125" s="1043"/>
      <c r="AG125" s="1043"/>
      <c r="AH125" s="1043"/>
      <c r="AI125" s="1043"/>
      <c r="AJ125" s="1043"/>
      <c r="AK125" s="1043"/>
      <c r="AL125" s="1043"/>
      <c r="AM125" s="1043"/>
      <c r="AN125" s="1043"/>
      <c r="AO125" s="1043"/>
      <c r="AP125" s="1043"/>
      <c r="AQ125" s="1043"/>
      <c r="AR125" s="1043"/>
      <c r="AS125" s="1043"/>
      <c r="AT125" s="1043"/>
      <c r="AU125" s="1043"/>
      <c r="AV125" s="1043"/>
      <c r="AW125" s="1043"/>
      <c r="AX125" s="1043"/>
      <c r="AY125" s="1043"/>
      <c r="AZ125" s="1043"/>
      <c r="BA125" s="1043"/>
      <c r="BB125" s="1043"/>
      <c r="BC125" s="1043"/>
      <c r="BD125" s="1043"/>
      <c r="BE125" s="1043"/>
      <c r="BF125" s="1043"/>
      <c r="BG125" s="1043"/>
      <c r="BH125" s="1043"/>
      <c r="BI125" s="1043"/>
      <c r="BJ125" s="1043"/>
      <c r="BK125" s="1043"/>
      <c r="BL125" s="1043"/>
    </row>
    <row r="126" spans="1:64">
      <c r="A126" s="1043"/>
      <c r="B126" s="1043"/>
      <c r="C126" s="1043"/>
      <c r="D126" s="1043"/>
      <c r="E126" s="1043"/>
      <c r="F126" s="1043"/>
      <c r="G126" s="1043"/>
      <c r="H126" s="1043"/>
      <c r="I126" s="1043"/>
      <c r="N126" s="1043"/>
      <c r="O126" s="1043"/>
      <c r="P126" s="1043"/>
      <c r="Q126" s="1043"/>
      <c r="R126" s="1043"/>
      <c r="S126" s="1043"/>
      <c r="T126" s="1043"/>
      <c r="U126" s="1043"/>
      <c r="V126" s="1043"/>
      <c r="W126" s="1043"/>
      <c r="X126" s="1043"/>
      <c r="Y126" s="1043"/>
      <c r="Z126" s="1043"/>
      <c r="AA126" s="1043"/>
      <c r="AB126" s="1043"/>
      <c r="AC126" s="1043"/>
      <c r="AD126" s="1043"/>
      <c r="AE126" s="1043"/>
      <c r="AF126" s="1043"/>
      <c r="AG126" s="1043"/>
      <c r="AH126" s="1043"/>
      <c r="AI126" s="1043"/>
      <c r="AJ126" s="1043"/>
      <c r="AK126" s="1043"/>
      <c r="AL126" s="1043"/>
      <c r="AM126" s="1043"/>
      <c r="AN126" s="1043"/>
      <c r="AO126" s="1043"/>
      <c r="AP126" s="1043"/>
      <c r="AQ126" s="1043"/>
      <c r="AR126" s="1043"/>
      <c r="AS126" s="1043"/>
      <c r="AT126" s="1043"/>
      <c r="AU126" s="1043"/>
      <c r="AV126" s="1043"/>
      <c r="AW126" s="1043"/>
      <c r="AX126" s="1043"/>
      <c r="AY126" s="1043"/>
      <c r="AZ126" s="1043"/>
      <c r="BA126" s="1043"/>
      <c r="BB126" s="1043"/>
      <c r="BC126" s="1043"/>
      <c r="BD126" s="1043"/>
      <c r="BE126" s="1043"/>
      <c r="BF126" s="1043"/>
      <c r="BG126" s="1043"/>
      <c r="BH126" s="1043"/>
      <c r="BI126" s="1043"/>
      <c r="BJ126" s="1043"/>
      <c r="BK126" s="1043"/>
      <c r="BL126" s="1043"/>
    </row>
    <row r="127" spans="1:64">
      <c r="A127" s="1043"/>
      <c r="B127" s="1043"/>
      <c r="C127" s="1043"/>
      <c r="D127" s="1043"/>
      <c r="E127" s="1043"/>
      <c r="F127" s="1043"/>
      <c r="G127" s="1043"/>
      <c r="H127" s="1043"/>
      <c r="I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043"/>
      <c r="AM127" s="1043"/>
      <c r="AN127" s="1043"/>
      <c r="AO127" s="1043"/>
      <c r="AP127" s="1043"/>
      <c r="AQ127" s="1043"/>
      <c r="AR127" s="1043"/>
      <c r="AS127" s="1043"/>
      <c r="AT127" s="1043"/>
      <c r="AU127" s="1043"/>
      <c r="AV127" s="1043"/>
      <c r="AW127" s="1043"/>
      <c r="AX127" s="1043"/>
      <c r="AY127" s="1043"/>
      <c r="AZ127" s="1043"/>
      <c r="BA127" s="1043"/>
      <c r="BB127" s="1043"/>
      <c r="BC127" s="1043"/>
      <c r="BD127" s="1043"/>
      <c r="BE127" s="1043"/>
      <c r="BF127" s="1043"/>
      <c r="BG127" s="1043"/>
      <c r="BH127" s="1043"/>
      <c r="BI127" s="1043"/>
      <c r="BJ127" s="1043"/>
      <c r="BK127" s="1043"/>
      <c r="BL127" s="1043"/>
    </row>
    <row r="128" spans="1:64">
      <c r="A128" s="1043"/>
      <c r="B128" s="1043"/>
      <c r="C128" s="1043"/>
      <c r="D128" s="1043"/>
      <c r="E128" s="1043"/>
      <c r="F128" s="1043"/>
      <c r="G128" s="1043"/>
      <c r="H128" s="1043"/>
      <c r="I128" s="1043"/>
      <c r="N128" s="1043"/>
      <c r="O128" s="1043"/>
      <c r="P128" s="1043"/>
      <c r="Q128" s="1043"/>
      <c r="R128" s="1043"/>
      <c r="S128" s="1043"/>
      <c r="T128" s="1043"/>
      <c r="U128" s="1043"/>
      <c r="V128" s="1043"/>
      <c r="W128" s="1043"/>
      <c r="X128" s="1043"/>
      <c r="Y128" s="1043"/>
      <c r="Z128" s="1043"/>
      <c r="AA128" s="1043"/>
      <c r="AB128" s="1043"/>
      <c r="AC128" s="1043"/>
      <c r="AD128" s="1043"/>
      <c r="AE128" s="1043"/>
      <c r="AF128" s="1043"/>
      <c r="AG128" s="1043"/>
      <c r="AH128" s="1043"/>
      <c r="AI128" s="1043"/>
      <c r="AJ128" s="1043"/>
      <c r="AK128" s="1043"/>
      <c r="AL128" s="1043"/>
      <c r="AM128" s="1043"/>
      <c r="AN128" s="1043"/>
      <c r="AO128" s="1043"/>
      <c r="AP128" s="1043"/>
      <c r="AQ128" s="1043"/>
      <c r="AR128" s="1043"/>
      <c r="AS128" s="1043"/>
      <c r="AT128" s="1043"/>
      <c r="AU128" s="1043"/>
      <c r="AV128" s="1043"/>
      <c r="AW128" s="1043"/>
      <c r="AX128" s="1043"/>
      <c r="AY128" s="1043"/>
      <c r="AZ128" s="1043"/>
      <c r="BA128" s="1043"/>
      <c r="BB128" s="1043"/>
      <c r="BC128" s="1043"/>
      <c r="BD128" s="1043"/>
      <c r="BE128" s="1043"/>
      <c r="BF128" s="1043"/>
      <c r="BG128" s="1043"/>
      <c r="BH128" s="1043"/>
      <c r="BI128" s="1043"/>
      <c r="BJ128" s="1043"/>
      <c r="BK128" s="1043"/>
      <c r="BL128" s="1043"/>
    </row>
    <row r="129" spans="1:64">
      <c r="A129" s="1043"/>
      <c r="B129" s="1043"/>
      <c r="C129" s="1043"/>
      <c r="D129" s="1043"/>
      <c r="E129" s="1043"/>
      <c r="F129" s="1043"/>
      <c r="G129" s="1043"/>
      <c r="H129" s="1043"/>
      <c r="I129" s="1043"/>
      <c r="N129" s="1043"/>
      <c r="O129" s="1043"/>
      <c r="P129" s="1043"/>
      <c r="Q129" s="1043"/>
      <c r="R129" s="1043"/>
      <c r="S129" s="1043"/>
      <c r="T129" s="1043"/>
      <c r="U129" s="1043"/>
      <c r="V129" s="1043"/>
      <c r="W129" s="1043"/>
      <c r="X129" s="1043"/>
      <c r="Y129" s="1043"/>
      <c r="Z129" s="1043"/>
      <c r="AA129" s="1043"/>
      <c r="AB129" s="1043"/>
      <c r="AC129" s="1043"/>
      <c r="AD129" s="1043"/>
      <c r="AE129" s="1043"/>
      <c r="AF129" s="1043"/>
      <c r="AG129" s="1043"/>
      <c r="AH129" s="1043"/>
      <c r="AI129" s="1043"/>
      <c r="AJ129" s="1043"/>
      <c r="AK129" s="1043"/>
      <c r="AL129" s="1043"/>
      <c r="AM129" s="1043"/>
      <c r="AN129" s="1043"/>
      <c r="AO129" s="1043"/>
      <c r="AP129" s="1043"/>
      <c r="AQ129" s="1043"/>
      <c r="AR129" s="1043"/>
      <c r="AS129" s="1043"/>
      <c r="AT129" s="1043"/>
      <c r="AU129" s="1043"/>
      <c r="AV129" s="1043"/>
      <c r="AW129" s="1043"/>
      <c r="AX129" s="1043"/>
      <c r="AY129" s="1043"/>
      <c r="AZ129" s="1043"/>
      <c r="BA129" s="1043"/>
      <c r="BB129" s="1043"/>
      <c r="BC129" s="1043"/>
      <c r="BD129" s="1043"/>
      <c r="BE129" s="1043"/>
      <c r="BF129" s="1043"/>
      <c r="BG129" s="1043"/>
      <c r="BH129" s="1043"/>
      <c r="BI129" s="1043"/>
      <c r="BJ129" s="1043"/>
      <c r="BK129" s="1043"/>
      <c r="BL129" s="1043"/>
    </row>
    <row r="130" spans="1:64">
      <c r="A130" s="1043"/>
      <c r="B130" s="1043"/>
      <c r="C130" s="1043"/>
      <c r="D130" s="1043"/>
      <c r="E130" s="1043"/>
      <c r="F130" s="1043"/>
      <c r="G130" s="1043"/>
      <c r="H130" s="1043"/>
      <c r="I130" s="1043"/>
      <c r="N130" s="1043"/>
      <c r="O130" s="1043"/>
      <c r="P130" s="1043"/>
      <c r="Q130" s="1043"/>
      <c r="R130" s="1043"/>
      <c r="S130" s="1043"/>
      <c r="T130" s="1043"/>
      <c r="U130" s="1043"/>
      <c r="V130" s="1043"/>
      <c r="W130" s="1043"/>
      <c r="X130" s="1043"/>
      <c r="Y130" s="1043"/>
      <c r="Z130" s="1043"/>
      <c r="AA130" s="1043"/>
      <c r="AB130" s="1043"/>
      <c r="AC130" s="1043"/>
      <c r="AD130" s="1043"/>
      <c r="AE130" s="1043"/>
      <c r="AF130" s="1043"/>
      <c r="AG130" s="1043"/>
      <c r="AH130" s="1043"/>
      <c r="AI130" s="1043"/>
      <c r="AJ130" s="1043"/>
      <c r="AK130" s="1043"/>
      <c r="AL130" s="1043"/>
      <c r="AM130" s="1043"/>
      <c r="AN130" s="1043"/>
      <c r="AO130" s="1043"/>
      <c r="AP130" s="1043"/>
      <c r="AQ130" s="1043"/>
      <c r="AR130" s="1043"/>
      <c r="AS130" s="1043"/>
      <c r="AT130" s="1043"/>
      <c r="AU130" s="1043"/>
      <c r="AV130" s="1043"/>
      <c r="AW130" s="1043"/>
      <c r="AX130" s="1043"/>
      <c r="AY130" s="1043"/>
      <c r="AZ130" s="1043"/>
      <c r="BA130" s="1043"/>
      <c r="BB130" s="1043"/>
      <c r="BC130" s="1043"/>
      <c r="BD130" s="1043"/>
      <c r="BE130" s="1043"/>
      <c r="BF130" s="1043"/>
      <c r="BG130" s="1043"/>
      <c r="BH130" s="1043"/>
      <c r="BI130" s="1043"/>
      <c r="BJ130" s="1043"/>
      <c r="BK130" s="1043"/>
      <c r="BL130" s="1043"/>
    </row>
    <row r="131" spans="1:64">
      <c r="A131" s="1043"/>
      <c r="B131" s="1043"/>
      <c r="C131" s="1043"/>
      <c r="D131" s="1043"/>
      <c r="E131" s="1043"/>
      <c r="F131" s="1043"/>
      <c r="G131" s="1043"/>
      <c r="H131" s="1043"/>
      <c r="I131" s="1043"/>
      <c r="N131" s="1043"/>
      <c r="O131" s="1043"/>
      <c r="P131" s="1043"/>
      <c r="Q131" s="1043"/>
      <c r="R131" s="1043"/>
      <c r="S131" s="1043"/>
      <c r="T131" s="1043"/>
      <c r="U131" s="1043"/>
      <c r="V131" s="1043"/>
      <c r="W131" s="1043"/>
      <c r="X131" s="1043"/>
      <c r="Y131" s="1043"/>
      <c r="Z131" s="1043"/>
      <c r="AA131" s="1043"/>
      <c r="AB131" s="1043"/>
      <c r="AC131" s="1043"/>
      <c r="AD131" s="1043"/>
      <c r="AE131" s="1043"/>
      <c r="AF131" s="1043"/>
      <c r="AG131" s="1043"/>
      <c r="AH131" s="1043"/>
      <c r="AI131" s="1043"/>
      <c r="AJ131" s="1043"/>
      <c r="AK131" s="1043"/>
      <c r="AL131" s="1043"/>
      <c r="AM131" s="1043"/>
      <c r="AN131" s="1043"/>
      <c r="AO131" s="1043"/>
      <c r="AP131" s="1043"/>
      <c r="AQ131" s="1043"/>
      <c r="AR131" s="1043"/>
      <c r="AS131" s="1043"/>
      <c r="AT131" s="1043"/>
      <c r="AU131" s="1043"/>
      <c r="AV131" s="1043"/>
      <c r="AW131" s="1043"/>
      <c r="AX131" s="1043"/>
      <c r="AY131" s="1043"/>
      <c r="AZ131" s="1043"/>
      <c r="BA131" s="1043"/>
      <c r="BB131" s="1043"/>
      <c r="BC131" s="1043"/>
      <c r="BD131" s="1043"/>
      <c r="BE131" s="1043"/>
      <c r="BF131" s="1043"/>
      <c r="BG131" s="1043"/>
      <c r="BH131" s="1043"/>
      <c r="BI131" s="1043"/>
      <c r="BJ131" s="1043"/>
      <c r="BK131" s="1043"/>
      <c r="BL131" s="1043"/>
    </row>
    <row r="132" spans="1:64">
      <c r="A132" s="1043"/>
      <c r="B132" s="1043"/>
      <c r="C132" s="1043"/>
      <c r="D132" s="1043"/>
      <c r="E132" s="1043"/>
      <c r="F132" s="1043"/>
      <c r="G132" s="1043"/>
      <c r="H132" s="1043"/>
      <c r="I132" s="1043"/>
      <c r="N132" s="1043"/>
      <c r="O132" s="1043"/>
      <c r="P132" s="1043"/>
      <c r="Q132" s="1043"/>
      <c r="R132" s="1043"/>
      <c r="S132" s="1043"/>
      <c r="T132" s="1043"/>
      <c r="U132" s="1043"/>
      <c r="V132" s="1043"/>
      <c r="W132" s="1043"/>
      <c r="X132" s="1043"/>
      <c r="Y132" s="1043"/>
      <c r="Z132" s="1043"/>
      <c r="AA132" s="1043"/>
      <c r="AB132" s="1043"/>
      <c r="AC132" s="1043"/>
      <c r="AD132" s="1043"/>
      <c r="AE132" s="1043"/>
      <c r="AF132" s="1043"/>
      <c r="AG132" s="1043"/>
      <c r="AH132" s="1043"/>
      <c r="AI132" s="1043"/>
      <c r="AJ132" s="1043"/>
      <c r="AK132" s="1043"/>
      <c r="AL132" s="1043"/>
      <c r="AM132" s="1043"/>
      <c r="AN132" s="1043"/>
      <c r="AO132" s="1043"/>
      <c r="AP132" s="1043"/>
      <c r="AQ132" s="1043"/>
      <c r="AR132" s="1043"/>
      <c r="AS132" s="1043"/>
      <c r="AT132" s="1043"/>
      <c r="AU132" s="1043"/>
      <c r="AV132" s="1043"/>
      <c r="AW132" s="1043"/>
      <c r="AX132" s="1043"/>
      <c r="AY132" s="1043"/>
      <c r="AZ132" s="1043"/>
      <c r="BA132" s="1043"/>
      <c r="BB132" s="1043"/>
      <c r="BC132" s="1043"/>
      <c r="BD132" s="1043"/>
      <c r="BE132" s="1043"/>
      <c r="BF132" s="1043"/>
      <c r="BG132" s="1043"/>
      <c r="BH132" s="1043"/>
      <c r="BI132" s="1043"/>
      <c r="BJ132" s="1043"/>
      <c r="BK132" s="1043"/>
      <c r="BL132" s="1043"/>
    </row>
    <row r="133" spans="1:64">
      <c r="A133" s="1043"/>
      <c r="B133" s="1043"/>
      <c r="C133" s="1043"/>
      <c r="D133" s="1043"/>
      <c r="E133" s="1043"/>
      <c r="F133" s="1043"/>
      <c r="G133" s="1043"/>
      <c r="H133" s="1043"/>
      <c r="I133" s="1043"/>
      <c r="N133" s="1043"/>
      <c r="O133" s="1043"/>
      <c r="P133" s="1043"/>
      <c r="Q133" s="1043"/>
      <c r="R133" s="1043"/>
      <c r="S133" s="1043"/>
      <c r="T133" s="1043"/>
      <c r="U133" s="1043"/>
      <c r="V133" s="1043"/>
      <c r="W133" s="1043"/>
      <c r="X133" s="1043"/>
      <c r="Y133" s="1043"/>
      <c r="Z133" s="1043"/>
      <c r="AA133" s="1043"/>
      <c r="AB133" s="1043"/>
      <c r="AC133" s="1043"/>
      <c r="AD133" s="1043"/>
      <c r="AE133" s="1043"/>
      <c r="AF133" s="1043"/>
      <c r="AG133" s="1043"/>
      <c r="AH133" s="1043"/>
      <c r="AI133" s="1043"/>
      <c r="AJ133" s="1043"/>
      <c r="AK133" s="1043"/>
      <c r="AL133" s="1043"/>
      <c r="AM133" s="1043"/>
      <c r="AN133" s="1043"/>
      <c r="AO133" s="1043"/>
      <c r="AP133" s="1043"/>
      <c r="AQ133" s="1043"/>
      <c r="AR133" s="1043"/>
      <c r="AS133" s="1043"/>
      <c r="AT133" s="1043"/>
      <c r="AU133" s="1043"/>
      <c r="AV133" s="1043"/>
      <c r="AW133" s="1043"/>
      <c r="AX133" s="1043"/>
      <c r="AY133" s="1043"/>
      <c r="AZ133" s="1043"/>
      <c r="BA133" s="1043"/>
      <c r="BB133" s="1043"/>
      <c r="BC133" s="1043"/>
      <c r="BD133" s="1043"/>
      <c r="BE133" s="1043"/>
      <c r="BF133" s="1043"/>
      <c r="BG133" s="1043"/>
      <c r="BH133" s="1043"/>
      <c r="BI133" s="1043"/>
      <c r="BJ133" s="1043"/>
      <c r="BK133" s="1043"/>
      <c r="BL133" s="1043"/>
    </row>
    <row r="134" spans="1:64">
      <c r="A134" s="1043"/>
      <c r="B134" s="1043"/>
      <c r="C134" s="1043"/>
      <c r="D134" s="1043"/>
      <c r="E134" s="1043"/>
      <c r="F134" s="1043"/>
      <c r="G134" s="1043"/>
      <c r="H134" s="1043"/>
      <c r="I134" s="1043"/>
      <c r="N134" s="1043"/>
      <c r="O134" s="1043"/>
      <c r="P134" s="1043"/>
      <c r="Q134" s="1043"/>
      <c r="R134" s="1043"/>
      <c r="S134" s="1043"/>
      <c r="T134" s="1043"/>
      <c r="U134" s="1043"/>
      <c r="V134" s="1043"/>
      <c r="W134" s="1043"/>
      <c r="X134" s="1043"/>
      <c r="Y134" s="1043"/>
      <c r="Z134" s="1043"/>
      <c r="AA134" s="1043"/>
      <c r="AB134" s="1043"/>
      <c r="AC134" s="1043"/>
      <c r="AD134" s="1043"/>
      <c r="AE134" s="1043"/>
      <c r="AF134" s="1043"/>
      <c r="AG134" s="1043"/>
      <c r="AH134" s="1043"/>
      <c r="AI134" s="1043"/>
      <c r="AJ134" s="1043"/>
      <c r="AK134" s="1043"/>
      <c r="AL134" s="1043"/>
      <c r="AM134" s="1043"/>
      <c r="AN134" s="1043"/>
      <c r="AO134" s="1043"/>
      <c r="AP134" s="1043"/>
      <c r="AQ134" s="1043"/>
      <c r="AR134" s="1043"/>
      <c r="AS134" s="1043"/>
      <c r="AT134" s="1043"/>
      <c r="AU134" s="1043"/>
      <c r="AV134" s="1043"/>
      <c r="AW134" s="1043"/>
      <c r="AX134" s="1043"/>
      <c r="AY134" s="1043"/>
      <c r="AZ134" s="1043"/>
      <c r="BA134" s="1043"/>
      <c r="BB134" s="1043"/>
      <c r="BC134" s="1043"/>
      <c r="BD134" s="1043"/>
      <c r="BE134" s="1043"/>
      <c r="BF134" s="1043"/>
      <c r="BG134" s="1043"/>
      <c r="BH134" s="1043"/>
      <c r="BI134" s="1043"/>
      <c r="BJ134" s="1043"/>
      <c r="BK134" s="1043"/>
      <c r="BL134" s="1043"/>
    </row>
    <row r="135" spans="1:64">
      <c r="A135" s="1043"/>
      <c r="B135" s="1043"/>
      <c r="C135" s="1043"/>
      <c r="D135" s="1043"/>
      <c r="E135" s="1043"/>
      <c r="F135" s="1043"/>
      <c r="G135" s="1043"/>
      <c r="H135" s="1043"/>
      <c r="I135" s="1043"/>
      <c r="N135" s="1043"/>
      <c r="O135" s="1043"/>
      <c r="P135" s="1043"/>
      <c r="Q135" s="1043"/>
      <c r="R135" s="1043"/>
      <c r="S135" s="1043"/>
      <c r="T135" s="1043"/>
      <c r="U135" s="1043"/>
      <c r="V135" s="1043"/>
      <c r="W135" s="1043"/>
      <c r="X135" s="1043"/>
      <c r="Y135" s="1043"/>
      <c r="Z135" s="1043"/>
      <c r="AA135" s="1043"/>
      <c r="AB135" s="1043"/>
      <c r="AC135" s="1043"/>
      <c r="AD135" s="1043"/>
      <c r="AE135" s="1043"/>
      <c r="AF135" s="1043"/>
      <c r="AG135" s="1043"/>
      <c r="AH135" s="1043"/>
      <c r="AI135" s="1043"/>
      <c r="AJ135" s="1043"/>
      <c r="AK135" s="1043"/>
      <c r="AL135" s="1043"/>
      <c r="AM135" s="1043"/>
      <c r="AN135" s="1043"/>
      <c r="AO135" s="1043"/>
      <c r="AP135" s="1043"/>
      <c r="AQ135" s="1043"/>
      <c r="AR135" s="1043"/>
      <c r="AS135" s="1043"/>
      <c r="AT135" s="1043"/>
      <c r="AU135" s="1043"/>
      <c r="AV135" s="1043"/>
      <c r="AW135" s="1043"/>
      <c r="AX135" s="1043"/>
      <c r="AY135" s="1043"/>
      <c r="AZ135" s="1043"/>
      <c r="BA135" s="1043"/>
      <c r="BB135" s="1043"/>
      <c r="BC135" s="1043"/>
      <c r="BD135" s="1043"/>
      <c r="BE135" s="1043"/>
      <c r="BF135" s="1043"/>
      <c r="BG135" s="1043"/>
      <c r="BH135" s="1043"/>
      <c r="BI135" s="1043"/>
      <c r="BJ135" s="1043"/>
      <c r="BK135" s="1043"/>
      <c r="BL135" s="1043"/>
    </row>
    <row r="136" spans="1:64">
      <c r="A136" s="1043"/>
      <c r="B136" s="1043"/>
      <c r="C136" s="1043"/>
      <c r="D136" s="1043"/>
      <c r="E136" s="1043"/>
      <c r="F136" s="1043"/>
      <c r="G136" s="1043"/>
      <c r="H136" s="1043"/>
      <c r="I136" s="1043"/>
      <c r="N136" s="1043"/>
      <c r="O136" s="1043"/>
      <c r="P136" s="1043"/>
      <c r="Q136" s="1043"/>
      <c r="R136" s="1043"/>
      <c r="S136" s="1043"/>
      <c r="T136" s="1043"/>
      <c r="U136" s="1043"/>
      <c r="V136" s="1043"/>
      <c r="W136" s="1043"/>
      <c r="X136" s="1043"/>
      <c r="Y136" s="1043"/>
      <c r="Z136" s="1043"/>
      <c r="AA136" s="1043"/>
      <c r="AB136" s="1043"/>
      <c r="AC136" s="1043"/>
      <c r="AD136" s="1043"/>
      <c r="AE136" s="1043"/>
      <c r="AF136" s="1043"/>
      <c r="AG136" s="1043"/>
      <c r="AH136" s="1043"/>
      <c r="AI136" s="1043"/>
      <c r="AJ136" s="1043"/>
      <c r="AK136" s="1043"/>
      <c r="AL136" s="1043"/>
      <c r="AM136" s="1043"/>
      <c r="AN136" s="1043"/>
      <c r="AO136" s="1043"/>
      <c r="AP136" s="1043"/>
      <c r="AQ136" s="1043"/>
      <c r="AR136" s="1043"/>
      <c r="AS136" s="1043"/>
      <c r="AT136" s="1043"/>
      <c r="AU136" s="1043"/>
      <c r="AV136" s="1043"/>
      <c r="AW136" s="1043"/>
      <c r="AX136" s="1043"/>
      <c r="AY136" s="1043"/>
      <c r="AZ136" s="1043"/>
      <c r="BA136" s="1043"/>
      <c r="BB136" s="1043"/>
      <c r="BC136" s="1043"/>
      <c r="BD136" s="1043"/>
      <c r="BE136" s="1043"/>
      <c r="BF136" s="1043"/>
      <c r="BG136" s="1043"/>
      <c r="BH136" s="1043"/>
      <c r="BI136" s="1043"/>
      <c r="BJ136" s="1043"/>
      <c r="BK136" s="1043"/>
      <c r="BL136" s="1043"/>
    </row>
    <row r="137" spans="1:64">
      <c r="A137" s="1043"/>
      <c r="B137" s="1043"/>
      <c r="C137" s="1043"/>
      <c r="D137" s="1043"/>
      <c r="E137" s="1043"/>
      <c r="F137" s="1043"/>
      <c r="G137" s="1043"/>
      <c r="H137" s="1043"/>
      <c r="I137" s="1043"/>
      <c r="N137" s="1043"/>
      <c r="O137" s="1043"/>
      <c r="P137" s="1043"/>
      <c r="Q137" s="1043"/>
      <c r="R137" s="1043"/>
      <c r="S137" s="1043"/>
      <c r="T137" s="1043"/>
      <c r="U137" s="1043"/>
      <c r="V137" s="1043"/>
      <c r="W137" s="1043"/>
      <c r="X137" s="1043"/>
      <c r="Y137" s="1043"/>
      <c r="Z137" s="1043"/>
      <c r="AA137" s="1043"/>
      <c r="AB137" s="1043"/>
      <c r="AC137" s="1043"/>
      <c r="AD137" s="1043"/>
      <c r="AE137" s="1043"/>
      <c r="AF137" s="1043"/>
      <c r="AG137" s="1043"/>
      <c r="AH137" s="1043"/>
      <c r="AI137" s="1043"/>
      <c r="AJ137" s="1043"/>
      <c r="AK137" s="1043"/>
      <c r="AL137" s="1043"/>
      <c r="AM137" s="1043"/>
      <c r="AN137" s="1043"/>
      <c r="AO137" s="1043"/>
      <c r="AP137" s="1043"/>
      <c r="AQ137" s="1043"/>
      <c r="AR137" s="1043"/>
      <c r="AS137" s="1043"/>
      <c r="AT137" s="1043"/>
      <c r="AU137" s="1043"/>
      <c r="AV137" s="1043"/>
      <c r="AW137" s="1043"/>
      <c r="AX137" s="1043"/>
      <c r="AY137" s="1043"/>
      <c r="AZ137" s="1043"/>
      <c r="BA137" s="1043"/>
      <c r="BB137" s="1043"/>
      <c r="BC137" s="1043"/>
      <c r="BD137" s="1043"/>
      <c r="BE137" s="1043"/>
      <c r="BF137" s="1043"/>
      <c r="BG137" s="1043"/>
      <c r="BH137" s="1043"/>
      <c r="BI137" s="1043"/>
      <c r="BJ137" s="1043"/>
      <c r="BK137" s="1043"/>
      <c r="BL137" s="1043"/>
    </row>
    <row r="138" spans="1:64">
      <c r="A138" s="1043"/>
      <c r="B138" s="1043"/>
      <c r="C138" s="1043"/>
      <c r="D138" s="1043"/>
      <c r="E138" s="1043"/>
      <c r="F138" s="1043"/>
      <c r="G138" s="1043"/>
      <c r="H138" s="1043"/>
      <c r="I138" s="1043"/>
      <c r="N138" s="1043"/>
      <c r="O138" s="1043"/>
      <c r="P138" s="1043"/>
      <c r="Q138" s="1043"/>
      <c r="R138" s="1043"/>
      <c r="S138" s="1043"/>
      <c r="T138" s="1043"/>
      <c r="U138" s="1043"/>
      <c r="V138" s="1043"/>
      <c r="W138" s="1043"/>
      <c r="X138" s="1043"/>
      <c r="Y138" s="1043"/>
      <c r="Z138" s="1043"/>
      <c r="AA138" s="1043"/>
      <c r="AB138" s="1043"/>
      <c r="AC138" s="1043"/>
      <c r="AD138" s="1043"/>
      <c r="AE138" s="1043"/>
      <c r="AF138" s="1043"/>
      <c r="AG138" s="1043"/>
      <c r="AH138" s="1043"/>
      <c r="AI138" s="1043"/>
      <c r="AJ138" s="1043"/>
      <c r="AK138" s="1043"/>
      <c r="AL138" s="1043"/>
      <c r="AM138" s="1043"/>
      <c r="AN138" s="1043"/>
      <c r="AO138" s="1043"/>
      <c r="AP138" s="1043"/>
      <c r="AQ138" s="1043"/>
      <c r="AR138" s="1043"/>
      <c r="AS138" s="1043"/>
      <c r="AT138" s="1043"/>
      <c r="AU138" s="1043"/>
      <c r="AV138" s="1043"/>
      <c r="AW138" s="1043"/>
      <c r="AX138" s="1043"/>
      <c r="AY138" s="1043"/>
      <c r="AZ138" s="1043"/>
      <c r="BA138" s="1043"/>
      <c r="BB138" s="1043"/>
      <c r="BC138" s="1043"/>
      <c r="BD138" s="1043"/>
      <c r="BE138" s="1043"/>
      <c r="BF138" s="1043"/>
      <c r="BG138" s="1043"/>
      <c r="BH138" s="1043"/>
      <c r="BI138" s="1043"/>
      <c r="BJ138" s="1043"/>
      <c r="BK138" s="1043"/>
      <c r="BL138" s="1043"/>
    </row>
    <row r="139" spans="1:64">
      <c r="A139" s="1043"/>
      <c r="B139" s="1043"/>
      <c r="C139" s="1043"/>
      <c r="D139" s="1043"/>
      <c r="E139" s="1043"/>
      <c r="F139" s="1043"/>
      <c r="G139" s="1043"/>
      <c r="H139" s="1043"/>
      <c r="I139" s="1043"/>
      <c r="N139" s="1043"/>
      <c r="O139" s="1043"/>
      <c r="P139" s="1043"/>
      <c r="Q139" s="1043"/>
      <c r="R139" s="1043"/>
      <c r="S139" s="1043"/>
      <c r="T139" s="1043"/>
      <c r="U139" s="1043"/>
      <c r="V139" s="1043"/>
      <c r="W139" s="1043"/>
      <c r="X139" s="1043"/>
      <c r="Y139" s="1043"/>
      <c r="Z139" s="1043"/>
      <c r="AA139" s="1043"/>
      <c r="AB139" s="1043"/>
      <c r="AC139" s="1043"/>
      <c r="AD139" s="1043"/>
      <c r="AE139" s="1043"/>
      <c r="AF139" s="1043"/>
      <c r="AG139" s="1043"/>
      <c r="AH139" s="1043"/>
      <c r="AI139" s="1043"/>
      <c r="AJ139" s="1043"/>
      <c r="AK139" s="1043"/>
      <c r="AL139" s="1043"/>
      <c r="AM139" s="1043"/>
      <c r="AN139" s="1043"/>
      <c r="AO139" s="1043"/>
      <c r="AP139" s="1043"/>
      <c r="AQ139" s="1043"/>
      <c r="AR139" s="1043"/>
      <c r="AS139" s="1043"/>
      <c r="AT139" s="1043"/>
      <c r="AU139" s="1043"/>
      <c r="AV139" s="1043"/>
      <c r="AW139" s="1043"/>
      <c r="AX139" s="1043"/>
      <c r="AY139" s="1043"/>
      <c r="AZ139" s="1043"/>
      <c r="BA139" s="1043"/>
      <c r="BB139" s="1043"/>
      <c r="BC139" s="1043"/>
      <c r="BD139" s="1043"/>
      <c r="BE139" s="1043"/>
      <c r="BF139" s="1043"/>
      <c r="BG139" s="1043"/>
      <c r="BH139" s="1043"/>
      <c r="BI139" s="1043"/>
      <c r="BJ139" s="1043"/>
      <c r="BK139" s="1043"/>
      <c r="BL139" s="1043"/>
    </row>
    <row r="140" spans="1:64">
      <c r="A140" s="1043"/>
      <c r="B140" s="1043"/>
      <c r="C140" s="1043"/>
      <c r="D140" s="1043"/>
      <c r="E140" s="1043"/>
      <c r="F140" s="1043"/>
      <c r="G140" s="1043"/>
      <c r="H140" s="1043"/>
      <c r="I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043"/>
      <c r="AM140" s="1043"/>
      <c r="AN140" s="1043"/>
      <c r="AO140" s="1043"/>
      <c r="AP140" s="1043"/>
      <c r="AQ140" s="1043"/>
      <c r="AR140" s="1043"/>
      <c r="AS140" s="1043"/>
      <c r="AT140" s="1043"/>
      <c r="AU140" s="1043"/>
      <c r="AV140" s="1043"/>
      <c r="AW140" s="1043"/>
      <c r="AX140" s="1043"/>
      <c r="AY140" s="1043"/>
      <c r="AZ140" s="1043"/>
      <c r="BA140" s="1043"/>
      <c r="BB140" s="1043"/>
      <c r="BC140" s="1043"/>
      <c r="BD140" s="1043"/>
      <c r="BE140" s="1043"/>
      <c r="BF140" s="1043"/>
      <c r="BG140" s="1043"/>
      <c r="BH140" s="1043"/>
      <c r="BI140" s="1043"/>
      <c r="BJ140" s="1043"/>
      <c r="BK140" s="1043"/>
      <c r="BL140" s="1043"/>
    </row>
    <row r="141" spans="1:64">
      <c r="A141" s="1043"/>
      <c r="B141" s="1043"/>
      <c r="C141" s="1043"/>
      <c r="D141" s="1043"/>
      <c r="E141" s="1043"/>
      <c r="F141" s="1043"/>
      <c r="G141" s="1043"/>
      <c r="H141" s="1043"/>
      <c r="I141" s="1043"/>
      <c r="N141" s="1043"/>
      <c r="O141" s="1043"/>
      <c r="P141" s="1043"/>
      <c r="Q141" s="1043"/>
      <c r="R141" s="1043"/>
      <c r="S141" s="1043"/>
      <c r="T141" s="1043"/>
      <c r="U141" s="1043"/>
      <c r="V141" s="1043"/>
      <c r="W141" s="1043"/>
      <c r="X141" s="1043"/>
      <c r="Y141" s="1043"/>
      <c r="Z141" s="1043"/>
      <c r="AA141" s="1043"/>
      <c r="AB141" s="1043"/>
      <c r="AC141" s="1043"/>
      <c r="AD141" s="1043"/>
      <c r="AE141" s="1043"/>
      <c r="AF141" s="1043"/>
      <c r="AG141" s="1043"/>
      <c r="AH141" s="1043"/>
      <c r="AI141" s="1043"/>
      <c r="AJ141" s="1043"/>
      <c r="AK141" s="1043"/>
      <c r="AL141" s="1043"/>
      <c r="AM141" s="1043"/>
      <c r="AN141" s="1043"/>
      <c r="AO141" s="1043"/>
      <c r="AP141" s="1043"/>
      <c r="AQ141" s="1043"/>
      <c r="AR141" s="1043"/>
      <c r="AS141" s="1043"/>
      <c r="AT141" s="1043"/>
      <c r="AU141" s="1043"/>
      <c r="AV141" s="1043"/>
      <c r="AW141" s="1043"/>
      <c r="AX141" s="1043"/>
      <c r="AY141" s="1043"/>
      <c r="AZ141" s="1043"/>
      <c r="BA141" s="1043"/>
      <c r="BB141" s="1043"/>
      <c r="BC141" s="1043"/>
      <c r="BD141" s="1043"/>
      <c r="BE141" s="1043"/>
      <c r="BF141" s="1043"/>
      <c r="BG141" s="1043"/>
      <c r="BH141" s="1043"/>
      <c r="BI141" s="1043"/>
      <c r="BJ141" s="1043"/>
      <c r="BK141" s="1043"/>
      <c r="BL141" s="1043"/>
    </row>
    <row r="142" spans="1:64">
      <c r="A142" s="1043"/>
      <c r="B142" s="1043"/>
      <c r="C142" s="1043"/>
      <c r="D142" s="1043"/>
      <c r="E142" s="1043"/>
      <c r="F142" s="1043"/>
      <c r="G142" s="1043"/>
      <c r="H142" s="1043"/>
      <c r="I142" s="1043"/>
      <c r="N142" s="1043"/>
      <c r="O142" s="1043"/>
      <c r="P142" s="1043"/>
      <c r="Q142" s="1043"/>
      <c r="R142" s="1043"/>
      <c r="S142" s="1043"/>
      <c r="T142" s="1043"/>
      <c r="U142" s="1043"/>
      <c r="V142" s="1043"/>
      <c r="W142" s="1043"/>
      <c r="X142" s="1043"/>
      <c r="Y142" s="1043"/>
      <c r="Z142" s="1043"/>
      <c r="AA142" s="1043"/>
      <c r="AB142" s="1043"/>
      <c r="AC142" s="1043"/>
      <c r="AD142" s="1043"/>
      <c r="AE142" s="1043"/>
      <c r="AF142" s="1043"/>
      <c r="AG142" s="1043"/>
      <c r="AH142" s="1043"/>
      <c r="AI142" s="1043"/>
      <c r="AJ142" s="1043"/>
      <c r="AK142" s="1043"/>
      <c r="AL142" s="1043"/>
      <c r="AM142" s="1043"/>
      <c r="AN142" s="1043"/>
      <c r="AO142" s="1043"/>
      <c r="AP142" s="1043"/>
      <c r="AQ142" s="1043"/>
      <c r="AR142" s="1043"/>
      <c r="AS142" s="1043"/>
      <c r="AT142" s="1043"/>
      <c r="AU142" s="1043"/>
      <c r="AV142" s="1043"/>
      <c r="AW142" s="1043"/>
      <c r="AX142" s="1043"/>
      <c r="AY142" s="1043"/>
      <c r="AZ142" s="1043"/>
      <c r="BA142" s="1043"/>
      <c r="BB142" s="1043"/>
      <c r="BC142" s="1043"/>
      <c r="BD142" s="1043"/>
      <c r="BE142" s="1043"/>
      <c r="BF142" s="1043"/>
      <c r="BG142" s="1043"/>
      <c r="BH142" s="1043"/>
      <c r="BI142" s="1043"/>
      <c r="BJ142" s="1043"/>
      <c r="BK142" s="1043"/>
      <c r="BL142" s="1043"/>
    </row>
    <row r="143" spans="1:64">
      <c r="A143" s="1043"/>
      <c r="B143" s="1043"/>
      <c r="C143" s="1043"/>
      <c r="D143" s="1043"/>
      <c r="E143" s="1043"/>
      <c r="F143" s="1043"/>
      <c r="G143" s="1043"/>
      <c r="H143" s="1043"/>
      <c r="I143" s="1043"/>
      <c r="N143" s="1043"/>
      <c r="O143" s="1043"/>
      <c r="P143" s="1043"/>
      <c r="Q143" s="1043"/>
      <c r="R143" s="1043"/>
      <c r="S143" s="1043"/>
      <c r="T143" s="1043"/>
      <c r="U143" s="1043"/>
      <c r="V143" s="1043"/>
      <c r="W143" s="1043"/>
      <c r="X143" s="1043"/>
      <c r="Y143" s="1043"/>
      <c r="Z143" s="1043"/>
      <c r="AA143" s="1043"/>
      <c r="AB143" s="1043"/>
      <c r="AC143" s="1043"/>
      <c r="AD143" s="1043"/>
      <c r="AE143" s="1043"/>
      <c r="AF143" s="1043"/>
      <c r="AG143" s="1043"/>
      <c r="AH143" s="1043"/>
      <c r="AI143" s="1043"/>
      <c r="AJ143" s="1043"/>
      <c r="AK143" s="1043"/>
      <c r="AL143" s="1043"/>
      <c r="AM143" s="1043"/>
      <c r="AN143" s="1043"/>
      <c r="AO143" s="1043"/>
      <c r="AP143" s="1043"/>
      <c r="AQ143" s="1043"/>
      <c r="AR143" s="1043"/>
      <c r="AS143" s="1043"/>
      <c r="AT143" s="1043"/>
      <c r="AU143" s="1043"/>
      <c r="AV143" s="1043"/>
      <c r="AW143" s="1043"/>
      <c r="AX143" s="1043"/>
      <c r="AY143" s="1043"/>
      <c r="AZ143" s="1043"/>
      <c r="BA143" s="1043"/>
      <c r="BB143" s="1043"/>
      <c r="BC143" s="1043"/>
      <c r="BD143" s="1043"/>
      <c r="BE143" s="1043"/>
      <c r="BF143" s="1043"/>
      <c r="BG143" s="1043"/>
      <c r="BH143" s="1043"/>
      <c r="BI143" s="1043"/>
      <c r="BJ143" s="1043"/>
      <c r="BK143" s="1043"/>
      <c r="BL143" s="1043"/>
    </row>
    <row r="144" spans="1:64">
      <c r="A144" s="1043"/>
      <c r="B144" s="1043"/>
      <c r="C144" s="1043"/>
      <c r="D144" s="1043"/>
      <c r="E144" s="1043"/>
      <c r="F144" s="1043"/>
      <c r="G144" s="1043"/>
      <c r="H144" s="1043"/>
      <c r="I144" s="1043"/>
      <c r="N144" s="1043"/>
      <c r="O144" s="1043"/>
      <c r="P144" s="1043"/>
      <c r="Q144" s="1043"/>
      <c r="R144" s="1043"/>
      <c r="S144" s="1043"/>
      <c r="T144" s="1043"/>
      <c r="U144" s="1043"/>
      <c r="V144" s="1043"/>
      <c r="W144" s="1043"/>
      <c r="X144" s="1043"/>
      <c r="Y144" s="1043"/>
      <c r="Z144" s="1043"/>
      <c r="AA144" s="1043"/>
      <c r="AB144" s="1043"/>
      <c r="AC144" s="1043"/>
      <c r="AD144" s="1043"/>
      <c r="AE144" s="1043"/>
      <c r="AF144" s="1043"/>
      <c r="AG144" s="1043"/>
      <c r="AH144" s="1043"/>
      <c r="AI144" s="1043"/>
      <c r="AJ144" s="1043"/>
      <c r="AK144" s="1043"/>
      <c r="AL144" s="1043"/>
      <c r="AM144" s="1043"/>
      <c r="AN144" s="1043"/>
      <c r="AO144" s="1043"/>
      <c r="AP144" s="1043"/>
      <c r="AQ144" s="1043"/>
      <c r="AR144" s="1043"/>
      <c r="AS144" s="1043"/>
      <c r="AT144" s="1043"/>
      <c r="AU144" s="1043"/>
      <c r="AV144" s="1043"/>
      <c r="AW144" s="1043"/>
      <c r="AX144" s="1043"/>
      <c r="AY144" s="1043"/>
      <c r="AZ144" s="1043"/>
      <c r="BA144" s="1043"/>
      <c r="BB144" s="1043"/>
      <c r="BC144" s="1043"/>
      <c r="BD144" s="1043"/>
      <c r="BE144" s="1043"/>
      <c r="BF144" s="1043"/>
      <c r="BG144" s="1043"/>
      <c r="BH144" s="1043"/>
      <c r="BI144" s="1043"/>
      <c r="BJ144" s="1043"/>
      <c r="BK144" s="1043"/>
      <c r="BL144" s="1043"/>
    </row>
    <row r="145" spans="1:64">
      <c r="A145" s="1043"/>
      <c r="B145" s="1043"/>
      <c r="C145" s="1043"/>
      <c r="D145" s="1043"/>
      <c r="E145" s="1043"/>
      <c r="F145" s="1043"/>
      <c r="G145" s="1043"/>
      <c r="H145" s="1043"/>
      <c r="I145" s="1043"/>
      <c r="N145" s="1043"/>
      <c r="O145" s="1043"/>
      <c r="P145" s="1043"/>
      <c r="Q145" s="1043"/>
      <c r="R145" s="1043"/>
      <c r="S145" s="1043"/>
      <c r="T145" s="1043"/>
      <c r="U145" s="1043"/>
      <c r="V145" s="1043"/>
      <c r="W145" s="1043"/>
      <c r="X145" s="1043"/>
      <c r="Y145" s="1043"/>
      <c r="Z145" s="1043"/>
      <c r="AA145" s="1043"/>
      <c r="AB145" s="1043"/>
      <c r="AC145" s="1043"/>
      <c r="AD145" s="1043"/>
      <c r="AE145" s="1043"/>
      <c r="AF145" s="1043"/>
      <c r="AG145" s="1043"/>
      <c r="AH145" s="1043"/>
      <c r="AI145" s="1043"/>
      <c r="AJ145" s="1043"/>
      <c r="AK145" s="1043"/>
      <c r="AL145" s="1043"/>
      <c r="AM145" s="1043"/>
      <c r="AN145" s="1043"/>
      <c r="AO145" s="1043"/>
      <c r="AP145" s="1043"/>
      <c r="AQ145" s="1043"/>
      <c r="AR145" s="1043"/>
      <c r="AS145" s="1043"/>
      <c r="AT145" s="1043"/>
      <c r="AU145" s="1043"/>
      <c r="AV145" s="1043"/>
      <c r="AW145" s="1043"/>
      <c r="AX145" s="1043"/>
      <c r="AY145" s="1043"/>
      <c r="AZ145" s="1043"/>
      <c r="BA145" s="1043"/>
      <c r="BB145" s="1043"/>
      <c r="BC145" s="1043"/>
      <c r="BD145" s="1043"/>
      <c r="BE145" s="1043"/>
      <c r="BF145" s="1043"/>
      <c r="BG145" s="1043"/>
      <c r="BH145" s="1043"/>
      <c r="BI145" s="1043"/>
      <c r="BJ145" s="1043"/>
      <c r="BK145" s="1043"/>
      <c r="BL145" s="1043"/>
    </row>
    <row r="146" spans="1:64">
      <c r="A146" s="1043"/>
      <c r="B146" s="1043"/>
      <c r="C146" s="1043"/>
      <c r="D146" s="1043"/>
      <c r="E146" s="1043"/>
      <c r="F146" s="1043"/>
      <c r="G146" s="1043"/>
      <c r="H146" s="1043"/>
      <c r="I146" s="1043"/>
      <c r="N146" s="1043"/>
      <c r="O146" s="1043"/>
      <c r="P146" s="1043"/>
      <c r="Q146" s="1043"/>
      <c r="R146" s="1043"/>
      <c r="S146" s="1043"/>
      <c r="T146" s="1043"/>
      <c r="U146" s="1043"/>
      <c r="V146" s="1043"/>
      <c r="W146" s="1043"/>
      <c r="X146" s="1043"/>
      <c r="Y146" s="1043"/>
      <c r="Z146" s="1043"/>
      <c r="AA146" s="1043"/>
      <c r="AB146" s="1043"/>
      <c r="AC146" s="1043"/>
      <c r="AD146" s="1043"/>
      <c r="AE146" s="1043"/>
      <c r="AF146" s="1043"/>
      <c r="AG146" s="1043"/>
      <c r="AH146" s="1043"/>
      <c r="AI146" s="1043"/>
      <c r="AJ146" s="1043"/>
      <c r="AK146" s="1043"/>
      <c r="AL146" s="1043"/>
      <c r="AM146" s="1043"/>
      <c r="AN146" s="1043"/>
      <c r="AO146" s="1043"/>
      <c r="AP146" s="1043"/>
      <c r="AQ146" s="1043"/>
      <c r="AR146" s="1043"/>
      <c r="AS146" s="1043"/>
      <c r="AT146" s="1043"/>
      <c r="AU146" s="1043"/>
      <c r="AV146" s="1043"/>
      <c r="AW146" s="1043"/>
      <c r="AX146" s="1043"/>
      <c r="AY146" s="1043"/>
      <c r="AZ146" s="1043"/>
      <c r="BA146" s="1043"/>
      <c r="BB146" s="1043"/>
      <c r="BC146" s="1043"/>
      <c r="BD146" s="1043"/>
      <c r="BE146" s="1043"/>
      <c r="BF146" s="1043"/>
      <c r="BG146" s="1043"/>
      <c r="BH146" s="1043"/>
      <c r="BI146" s="1043"/>
      <c r="BJ146" s="1043"/>
      <c r="BK146" s="1043"/>
      <c r="BL146" s="1043"/>
    </row>
    <row r="147" spans="1:64">
      <c r="A147" s="1043"/>
      <c r="B147" s="1043"/>
      <c r="C147" s="1043"/>
      <c r="D147" s="1043"/>
      <c r="E147" s="1043"/>
      <c r="F147" s="1043"/>
      <c r="G147" s="1043"/>
      <c r="H147" s="1043"/>
      <c r="I147" s="1043"/>
      <c r="N147" s="1043"/>
      <c r="O147" s="1043"/>
      <c r="P147" s="1043"/>
      <c r="Q147" s="1043"/>
      <c r="R147" s="1043"/>
      <c r="S147" s="1043"/>
      <c r="T147" s="1043"/>
      <c r="U147" s="1043"/>
      <c r="V147" s="1043"/>
      <c r="W147" s="1043"/>
      <c r="X147" s="1043"/>
      <c r="Y147" s="1043"/>
      <c r="Z147" s="1043"/>
      <c r="AA147" s="1043"/>
      <c r="AB147" s="1043"/>
      <c r="AC147" s="1043"/>
      <c r="AD147" s="1043"/>
      <c r="AE147" s="1043"/>
      <c r="AF147" s="1043"/>
      <c r="AG147" s="1043"/>
      <c r="AH147" s="1043"/>
      <c r="AI147" s="1043"/>
      <c r="AJ147" s="1043"/>
      <c r="AK147" s="1043"/>
      <c r="AL147" s="1043"/>
      <c r="AM147" s="1043"/>
      <c r="AN147" s="1043"/>
      <c r="AO147" s="1043"/>
      <c r="AP147" s="1043"/>
      <c r="AQ147" s="1043"/>
      <c r="AR147" s="1043"/>
      <c r="AS147" s="1043"/>
      <c r="AT147" s="1043"/>
      <c r="AU147" s="1043"/>
      <c r="AV147" s="1043"/>
      <c r="AW147" s="1043"/>
      <c r="AX147" s="1043"/>
      <c r="AY147" s="1043"/>
      <c r="AZ147" s="1043"/>
      <c r="BA147" s="1043"/>
      <c r="BB147" s="1043"/>
      <c r="BC147" s="1043"/>
      <c r="BD147" s="1043"/>
      <c r="BE147" s="1043"/>
      <c r="BF147" s="1043"/>
      <c r="BG147" s="1043"/>
      <c r="BH147" s="1043"/>
      <c r="BI147" s="1043"/>
      <c r="BJ147" s="1043"/>
      <c r="BK147" s="1043"/>
      <c r="BL147" s="1043"/>
    </row>
    <row r="148" spans="1:64">
      <c r="A148" s="1043"/>
      <c r="B148" s="1043"/>
      <c r="C148" s="1043"/>
      <c r="D148" s="1043"/>
      <c r="E148" s="1043"/>
      <c r="F148" s="1043"/>
      <c r="G148" s="1043"/>
      <c r="H148" s="1043"/>
      <c r="I148" s="1043"/>
      <c r="N148" s="1043"/>
      <c r="O148" s="1043"/>
      <c r="P148" s="1043"/>
      <c r="Q148" s="1043"/>
      <c r="R148" s="1043"/>
      <c r="S148" s="1043"/>
      <c r="T148" s="1043"/>
      <c r="U148" s="1043"/>
      <c r="V148" s="1043"/>
      <c r="W148" s="1043"/>
      <c r="X148" s="1043"/>
      <c r="Y148" s="1043"/>
      <c r="Z148" s="1043"/>
      <c r="AA148" s="1043"/>
      <c r="AB148" s="1043"/>
      <c r="AC148" s="1043"/>
      <c r="AD148" s="1043"/>
      <c r="AE148" s="1043"/>
      <c r="AF148" s="1043"/>
      <c r="AG148" s="1043"/>
      <c r="AH148" s="1043"/>
      <c r="AI148" s="1043"/>
      <c r="AJ148" s="1043"/>
      <c r="AK148" s="1043"/>
      <c r="AL148" s="1043"/>
      <c r="AM148" s="1043"/>
      <c r="AN148" s="1043"/>
      <c r="AO148" s="1043"/>
      <c r="AP148" s="1043"/>
      <c r="AQ148" s="1043"/>
      <c r="AR148" s="1043"/>
      <c r="AS148" s="1043"/>
      <c r="AT148" s="1043"/>
      <c r="AU148" s="1043"/>
      <c r="AV148" s="1043"/>
      <c r="AW148" s="1043"/>
      <c r="AX148" s="1043"/>
      <c r="AY148" s="1043"/>
      <c r="AZ148" s="1043"/>
      <c r="BA148" s="1043"/>
      <c r="BB148" s="1043"/>
      <c r="BC148" s="1043"/>
      <c r="BD148" s="1043"/>
      <c r="BE148" s="1043"/>
      <c r="BF148" s="1043"/>
      <c r="BG148" s="1043"/>
      <c r="BH148" s="1043"/>
      <c r="BI148" s="1043"/>
      <c r="BJ148" s="1043"/>
      <c r="BK148" s="1043"/>
      <c r="BL148" s="1043"/>
    </row>
    <row r="149" spans="1:64">
      <c r="A149" s="1043"/>
      <c r="B149" s="1043"/>
      <c r="C149" s="1043"/>
      <c r="D149" s="1043"/>
      <c r="E149" s="1043"/>
      <c r="F149" s="1043"/>
      <c r="G149" s="1043"/>
      <c r="H149" s="1043"/>
      <c r="I149" s="1043"/>
      <c r="N149" s="1043"/>
      <c r="O149" s="1043"/>
      <c r="P149" s="1043"/>
      <c r="Q149" s="1043"/>
      <c r="R149" s="1043"/>
      <c r="S149" s="1043"/>
      <c r="T149" s="1043"/>
      <c r="U149" s="1043"/>
      <c r="V149" s="1043"/>
      <c r="W149" s="1043"/>
      <c r="X149" s="1043"/>
      <c r="Y149" s="1043"/>
      <c r="Z149" s="1043"/>
      <c r="AA149" s="1043"/>
      <c r="AB149" s="1043"/>
      <c r="AC149" s="1043"/>
      <c r="AD149" s="1043"/>
      <c r="AE149" s="1043"/>
      <c r="AF149" s="1043"/>
      <c r="AG149" s="1043"/>
      <c r="AH149" s="1043"/>
      <c r="AI149" s="1043"/>
      <c r="AJ149" s="1043"/>
      <c r="AK149" s="1043"/>
      <c r="AL149" s="1043"/>
      <c r="AM149" s="1043"/>
      <c r="AN149" s="1043"/>
      <c r="AO149" s="1043"/>
      <c r="AP149" s="1043"/>
      <c r="AQ149" s="1043"/>
      <c r="AR149" s="1043"/>
      <c r="AS149" s="1043"/>
      <c r="AT149" s="1043"/>
      <c r="AU149" s="1043"/>
      <c r="AV149" s="1043"/>
      <c r="AW149" s="1043"/>
      <c r="AX149" s="1043"/>
      <c r="AY149" s="1043"/>
      <c r="AZ149" s="1043"/>
      <c r="BA149" s="1043"/>
      <c r="BB149" s="1043"/>
      <c r="BC149" s="1043"/>
      <c r="BD149" s="1043"/>
      <c r="BE149" s="1043"/>
      <c r="BF149" s="1043"/>
      <c r="BG149" s="1043"/>
      <c r="BH149" s="1043"/>
      <c r="BI149" s="1043"/>
      <c r="BJ149" s="1043"/>
      <c r="BK149" s="1043"/>
      <c r="BL149" s="1043"/>
    </row>
    <row r="150" spans="1:64">
      <c r="A150" s="1043"/>
      <c r="B150" s="1043"/>
      <c r="C150" s="1043"/>
      <c r="D150" s="1043"/>
      <c r="E150" s="1043"/>
      <c r="F150" s="1043"/>
      <c r="G150" s="1043"/>
      <c r="H150" s="1043"/>
      <c r="I150" s="1043"/>
      <c r="N150" s="1043"/>
      <c r="O150" s="1043"/>
      <c r="P150" s="1043"/>
      <c r="Q150" s="1043"/>
      <c r="R150" s="1043"/>
      <c r="S150" s="1043"/>
      <c r="T150" s="1043"/>
      <c r="U150" s="1043"/>
      <c r="V150" s="1043"/>
      <c r="W150" s="1043"/>
      <c r="X150" s="1043"/>
      <c r="Y150" s="1043"/>
      <c r="Z150" s="1043"/>
      <c r="AA150" s="1043"/>
      <c r="AB150" s="1043"/>
      <c r="AC150" s="1043"/>
      <c r="AD150" s="1043"/>
      <c r="AE150" s="1043"/>
      <c r="AF150" s="1043"/>
      <c r="AG150" s="1043"/>
      <c r="AH150" s="1043"/>
      <c r="AI150" s="1043"/>
      <c r="AJ150" s="1043"/>
      <c r="AK150" s="1043"/>
      <c r="AL150" s="1043"/>
      <c r="AM150" s="1043"/>
      <c r="AN150" s="1043"/>
      <c r="AO150" s="1043"/>
      <c r="AP150" s="1043"/>
      <c r="AQ150" s="1043"/>
      <c r="AR150" s="1043"/>
      <c r="AS150" s="1043"/>
      <c r="AT150" s="1043"/>
      <c r="AU150" s="1043"/>
      <c r="AV150" s="1043"/>
      <c r="AW150" s="1043"/>
      <c r="AX150" s="1043"/>
      <c r="AY150" s="1043"/>
      <c r="AZ150" s="1043"/>
      <c r="BA150" s="1043"/>
      <c r="BB150" s="1043"/>
      <c r="BC150" s="1043"/>
      <c r="BD150" s="1043"/>
      <c r="BE150" s="1043"/>
      <c r="BF150" s="1043"/>
      <c r="BG150" s="1043"/>
      <c r="BH150" s="1043"/>
      <c r="BI150" s="1043"/>
      <c r="BJ150" s="1043"/>
      <c r="BK150" s="1043"/>
      <c r="BL150" s="1043"/>
    </row>
    <row r="151" spans="1:64">
      <c r="A151" s="1043"/>
      <c r="B151" s="1043"/>
      <c r="C151" s="1043"/>
      <c r="D151" s="1043"/>
      <c r="E151" s="1043"/>
      <c r="F151" s="1043"/>
      <c r="G151" s="1043"/>
      <c r="H151" s="1043"/>
      <c r="I151" s="1043"/>
      <c r="N151" s="1043"/>
      <c r="O151" s="1043"/>
      <c r="P151" s="1043"/>
      <c r="Q151" s="1043"/>
      <c r="R151" s="1043"/>
      <c r="S151" s="1043"/>
      <c r="T151" s="1043"/>
      <c r="U151" s="1043"/>
      <c r="V151" s="1043"/>
      <c r="W151" s="1043"/>
      <c r="X151" s="1043"/>
      <c r="Y151" s="1043"/>
      <c r="Z151" s="1043"/>
      <c r="AA151" s="1043"/>
      <c r="AB151" s="1043"/>
      <c r="AC151" s="1043"/>
      <c r="AD151" s="1043"/>
      <c r="AE151" s="1043"/>
      <c r="AF151" s="1043"/>
      <c r="AG151" s="1043"/>
      <c r="AH151" s="1043"/>
      <c r="AI151" s="1043"/>
      <c r="AJ151" s="1043"/>
      <c r="AK151" s="1043"/>
      <c r="AL151" s="1043"/>
      <c r="AM151" s="1043"/>
      <c r="AN151" s="1043"/>
      <c r="AO151" s="1043"/>
      <c r="AP151" s="1043"/>
      <c r="AQ151" s="1043"/>
      <c r="AR151" s="1043"/>
      <c r="AS151" s="1043"/>
      <c r="AT151" s="1043"/>
      <c r="AU151" s="1043"/>
      <c r="AV151" s="1043"/>
      <c r="AW151" s="1043"/>
      <c r="AX151" s="1043"/>
      <c r="AY151" s="1043"/>
      <c r="AZ151" s="1043"/>
      <c r="BA151" s="1043"/>
      <c r="BB151" s="1043"/>
      <c r="BC151" s="1043"/>
      <c r="BD151" s="1043"/>
      <c r="BE151" s="1043"/>
      <c r="BF151" s="1043"/>
      <c r="BG151" s="1043"/>
      <c r="BH151" s="1043"/>
      <c r="BI151" s="1043"/>
      <c r="BJ151" s="1043"/>
      <c r="BK151" s="1043"/>
      <c r="BL151" s="1043"/>
    </row>
    <row r="152" spans="1:64">
      <c r="A152" s="1043"/>
      <c r="B152" s="1043"/>
      <c r="C152" s="1043"/>
      <c r="D152" s="1043"/>
      <c r="E152" s="1043"/>
      <c r="F152" s="1043"/>
      <c r="G152" s="1043"/>
      <c r="H152" s="1043"/>
      <c r="I152" s="1043"/>
      <c r="N152" s="1043"/>
      <c r="O152" s="1043"/>
      <c r="P152" s="1043"/>
      <c r="Q152" s="1043"/>
      <c r="R152" s="1043"/>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c r="AS152" s="1043"/>
      <c r="AT152" s="1043"/>
      <c r="AU152" s="1043"/>
      <c r="AV152" s="1043"/>
      <c r="AW152" s="1043"/>
      <c r="AX152" s="1043"/>
      <c r="AY152" s="1043"/>
      <c r="AZ152" s="1043"/>
      <c r="BA152" s="1043"/>
      <c r="BB152" s="1043"/>
      <c r="BC152" s="1043"/>
      <c r="BD152" s="1043"/>
      <c r="BE152" s="1043"/>
      <c r="BF152" s="1043"/>
      <c r="BG152" s="1043"/>
      <c r="BH152" s="1043"/>
      <c r="BI152" s="1043"/>
      <c r="BJ152" s="1043"/>
      <c r="BK152" s="1043"/>
      <c r="BL152" s="1043"/>
    </row>
    <row r="153" spans="1:64">
      <c r="A153" s="1043"/>
      <c r="B153" s="1043"/>
      <c r="C153" s="1043"/>
      <c r="D153" s="1043"/>
      <c r="E153" s="1043"/>
      <c r="F153" s="1043"/>
      <c r="G153" s="1043"/>
      <c r="H153" s="1043"/>
      <c r="I153" s="1043"/>
      <c r="N153" s="1043"/>
      <c r="O153" s="1043"/>
      <c r="P153" s="1043"/>
      <c r="Q153" s="1043"/>
      <c r="R153" s="1043"/>
      <c r="S153" s="1043"/>
      <c r="T153" s="1043"/>
      <c r="U153" s="1043"/>
      <c r="V153" s="1043"/>
      <c r="W153" s="1043"/>
      <c r="X153" s="1043"/>
      <c r="Y153" s="1043"/>
      <c r="Z153" s="1043"/>
      <c r="AA153" s="1043"/>
      <c r="AB153" s="1043"/>
      <c r="AC153" s="1043"/>
      <c r="AD153" s="1043"/>
      <c r="AE153" s="1043"/>
      <c r="AF153" s="1043"/>
      <c r="AG153" s="1043"/>
      <c r="AH153" s="1043"/>
      <c r="AI153" s="1043"/>
      <c r="AJ153" s="1043"/>
      <c r="AK153" s="1043"/>
      <c r="AL153" s="1043"/>
      <c r="AM153" s="1043"/>
      <c r="AN153" s="1043"/>
      <c r="AO153" s="1043"/>
      <c r="AP153" s="1043"/>
      <c r="AQ153" s="1043"/>
      <c r="AR153" s="1043"/>
      <c r="AS153" s="1043"/>
      <c r="AT153" s="1043"/>
      <c r="AU153" s="1043"/>
      <c r="AV153" s="1043"/>
      <c r="AW153" s="1043"/>
      <c r="AX153" s="1043"/>
      <c r="AY153" s="1043"/>
      <c r="AZ153" s="1043"/>
      <c r="BA153" s="1043"/>
      <c r="BB153" s="1043"/>
      <c r="BC153" s="1043"/>
      <c r="BD153" s="1043"/>
      <c r="BE153" s="1043"/>
      <c r="BF153" s="1043"/>
      <c r="BG153" s="1043"/>
      <c r="BH153" s="1043"/>
      <c r="BI153" s="1043"/>
      <c r="BJ153" s="1043"/>
      <c r="BK153" s="1043"/>
      <c r="BL153" s="1043"/>
    </row>
    <row r="154" spans="1:64">
      <c r="A154" s="1043"/>
      <c r="B154" s="1043"/>
      <c r="C154" s="1043"/>
      <c r="D154" s="1043"/>
      <c r="E154" s="1043"/>
      <c r="F154" s="1043"/>
      <c r="G154" s="1043"/>
      <c r="H154" s="1043"/>
      <c r="I154" s="1043"/>
      <c r="N154" s="1043"/>
      <c r="O154" s="1043"/>
      <c r="P154" s="1043"/>
      <c r="Q154" s="1043"/>
      <c r="R154" s="1043"/>
      <c r="S154" s="1043"/>
      <c r="T154" s="1043"/>
      <c r="U154" s="1043"/>
      <c r="V154" s="1043"/>
      <c r="W154" s="1043"/>
      <c r="X154" s="1043"/>
      <c r="Y154" s="1043"/>
      <c r="Z154" s="1043"/>
      <c r="AA154" s="1043"/>
      <c r="AB154" s="1043"/>
      <c r="AC154" s="1043"/>
      <c r="AD154" s="1043"/>
      <c r="AE154" s="1043"/>
      <c r="AF154" s="1043"/>
      <c r="AG154" s="1043"/>
      <c r="AH154" s="1043"/>
      <c r="AI154" s="1043"/>
      <c r="AJ154" s="1043"/>
      <c r="AK154" s="1043"/>
      <c r="AL154" s="1043"/>
      <c r="AM154" s="1043"/>
      <c r="AN154" s="1043"/>
      <c r="AO154" s="1043"/>
      <c r="AP154" s="1043"/>
      <c r="AQ154" s="1043"/>
      <c r="AR154" s="1043"/>
      <c r="AS154" s="1043"/>
      <c r="AT154" s="1043"/>
      <c r="AU154" s="1043"/>
      <c r="AV154" s="1043"/>
      <c r="AW154" s="1043"/>
      <c r="AX154" s="1043"/>
      <c r="AY154" s="1043"/>
      <c r="AZ154" s="1043"/>
      <c r="BA154" s="1043"/>
      <c r="BB154" s="1043"/>
      <c r="BC154" s="1043"/>
      <c r="BD154" s="1043"/>
      <c r="BE154" s="1043"/>
      <c r="BF154" s="1043"/>
      <c r="BG154" s="1043"/>
      <c r="BH154" s="1043"/>
      <c r="BI154" s="1043"/>
      <c r="BJ154" s="1043"/>
      <c r="BK154" s="1043"/>
      <c r="BL154" s="1043"/>
    </row>
    <row r="155" spans="1:64">
      <c r="A155" s="1043"/>
      <c r="B155" s="1043"/>
      <c r="C155" s="1043"/>
      <c r="D155" s="1043"/>
      <c r="E155" s="1043"/>
      <c r="F155" s="1043"/>
      <c r="G155" s="1043"/>
      <c r="H155" s="1043"/>
      <c r="I155" s="1043"/>
      <c r="N155" s="1043"/>
      <c r="O155" s="1043"/>
      <c r="P155" s="1043"/>
      <c r="Q155" s="1043"/>
      <c r="R155" s="1043"/>
      <c r="S155" s="1043"/>
      <c r="T155" s="1043"/>
      <c r="U155" s="1043"/>
      <c r="V155" s="1043"/>
      <c r="W155" s="1043"/>
      <c r="X155" s="1043"/>
      <c r="Y155" s="1043"/>
      <c r="Z155" s="1043"/>
      <c r="AA155" s="1043"/>
      <c r="AB155" s="1043"/>
      <c r="AC155" s="1043"/>
      <c r="AD155" s="1043"/>
      <c r="AE155" s="1043"/>
      <c r="AF155" s="1043"/>
      <c r="AG155" s="1043"/>
      <c r="AH155" s="1043"/>
      <c r="AI155" s="1043"/>
      <c r="AJ155" s="1043"/>
      <c r="AK155" s="1043"/>
      <c r="AL155" s="1043"/>
      <c r="AM155" s="1043"/>
      <c r="AN155" s="1043"/>
      <c r="AO155" s="1043"/>
      <c r="AP155" s="1043"/>
      <c r="AQ155" s="1043"/>
      <c r="AR155" s="1043"/>
      <c r="AS155" s="1043"/>
      <c r="AT155" s="1043"/>
      <c r="AU155" s="1043"/>
      <c r="AV155" s="1043"/>
      <c r="AW155" s="1043"/>
      <c r="AX155" s="1043"/>
      <c r="AY155" s="1043"/>
      <c r="AZ155" s="1043"/>
      <c r="BA155" s="1043"/>
      <c r="BB155" s="1043"/>
      <c r="BC155" s="1043"/>
      <c r="BD155" s="1043"/>
      <c r="BE155" s="1043"/>
      <c r="BF155" s="1043"/>
      <c r="BG155" s="1043"/>
      <c r="BH155" s="1043"/>
      <c r="BI155" s="1043"/>
      <c r="BJ155" s="1043"/>
      <c r="BK155" s="1043"/>
      <c r="BL155" s="1043"/>
    </row>
    <row r="156" spans="1:64">
      <c r="A156" s="1043"/>
      <c r="B156" s="1043"/>
      <c r="C156" s="1043"/>
      <c r="D156" s="1043"/>
      <c r="E156" s="1043"/>
      <c r="F156" s="1043"/>
      <c r="G156" s="1043"/>
      <c r="H156" s="1043"/>
      <c r="I156" s="1043"/>
      <c r="N156" s="1043"/>
      <c r="O156" s="1043"/>
      <c r="P156" s="1043"/>
      <c r="Q156" s="1043"/>
      <c r="R156" s="1043"/>
      <c r="S156" s="1043"/>
      <c r="T156" s="1043"/>
      <c r="U156" s="1043"/>
      <c r="V156" s="1043"/>
      <c r="W156" s="1043"/>
      <c r="X156" s="1043"/>
      <c r="Y156" s="1043"/>
      <c r="Z156" s="1043"/>
      <c r="AA156" s="1043"/>
      <c r="AB156" s="1043"/>
      <c r="AC156" s="1043"/>
      <c r="AD156" s="1043"/>
      <c r="AE156" s="1043"/>
      <c r="AF156" s="1043"/>
      <c r="AG156" s="1043"/>
      <c r="AH156" s="1043"/>
      <c r="AI156" s="1043"/>
      <c r="AJ156" s="1043"/>
      <c r="AK156" s="1043"/>
      <c r="AL156" s="1043"/>
      <c r="AM156" s="1043"/>
      <c r="AN156" s="1043"/>
      <c r="AO156" s="1043"/>
      <c r="AP156" s="1043"/>
      <c r="AQ156" s="1043"/>
      <c r="AR156" s="1043"/>
      <c r="AS156" s="1043"/>
      <c r="AT156" s="1043"/>
      <c r="AU156" s="1043"/>
      <c r="AV156" s="1043"/>
      <c r="AW156" s="1043"/>
      <c r="AX156" s="1043"/>
      <c r="AY156" s="1043"/>
      <c r="AZ156" s="1043"/>
      <c r="BA156" s="1043"/>
      <c r="BB156" s="1043"/>
      <c r="BC156" s="1043"/>
      <c r="BD156" s="1043"/>
      <c r="BE156" s="1043"/>
      <c r="BF156" s="1043"/>
      <c r="BG156" s="1043"/>
      <c r="BH156" s="1043"/>
      <c r="BI156" s="1043"/>
      <c r="BJ156" s="1043"/>
      <c r="BK156" s="1043"/>
      <c r="BL156" s="1043"/>
    </row>
    <row r="157" spans="1:64">
      <c r="A157" s="1043"/>
      <c r="B157" s="1043"/>
      <c r="C157" s="1043"/>
      <c r="D157" s="1043"/>
      <c r="E157" s="1043"/>
      <c r="F157" s="1043"/>
      <c r="G157" s="1043"/>
      <c r="H157" s="1043"/>
      <c r="I157" s="1043"/>
      <c r="N157" s="1043"/>
      <c r="O157" s="1043"/>
      <c r="P157" s="1043"/>
      <c r="Q157" s="1043"/>
      <c r="R157" s="1043"/>
      <c r="S157" s="1043"/>
      <c r="T157" s="1043"/>
      <c r="U157" s="1043"/>
      <c r="V157" s="1043"/>
      <c r="W157" s="1043"/>
      <c r="X157" s="1043"/>
      <c r="Y157" s="1043"/>
      <c r="Z157" s="1043"/>
      <c r="AA157" s="1043"/>
      <c r="AB157" s="1043"/>
      <c r="AC157" s="1043"/>
      <c r="AD157" s="1043"/>
      <c r="AE157" s="1043"/>
      <c r="AF157" s="1043"/>
      <c r="AG157" s="1043"/>
      <c r="AH157" s="1043"/>
      <c r="AI157" s="1043"/>
      <c r="AJ157" s="1043"/>
      <c r="AK157" s="1043"/>
      <c r="AL157" s="1043"/>
      <c r="AM157" s="1043"/>
      <c r="AN157" s="1043"/>
      <c r="AO157" s="1043"/>
      <c r="AP157" s="1043"/>
      <c r="AQ157" s="1043"/>
      <c r="AR157" s="1043"/>
      <c r="AS157" s="1043"/>
      <c r="AT157" s="1043"/>
      <c r="AU157" s="1043"/>
      <c r="AV157" s="1043"/>
      <c r="AW157" s="1043"/>
      <c r="AX157" s="1043"/>
      <c r="AY157" s="1043"/>
      <c r="AZ157" s="1043"/>
      <c r="BA157" s="1043"/>
      <c r="BB157" s="1043"/>
      <c r="BC157" s="1043"/>
      <c r="BD157" s="1043"/>
      <c r="BE157" s="1043"/>
      <c r="BF157" s="1043"/>
      <c r="BG157" s="1043"/>
      <c r="BH157" s="1043"/>
      <c r="BI157" s="1043"/>
      <c r="BJ157" s="1043"/>
      <c r="BK157" s="1043"/>
      <c r="BL157" s="1043"/>
    </row>
    <row r="158" spans="1:64">
      <c r="A158" s="1043"/>
      <c r="B158" s="1043"/>
      <c r="C158" s="1043"/>
      <c r="D158" s="1043"/>
      <c r="E158" s="1043"/>
      <c r="F158" s="1043"/>
      <c r="G158" s="1043"/>
      <c r="H158" s="1043"/>
      <c r="I158" s="1043"/>
      <c r="N158" s="1043"/>
      <c r="O158" s="1043"/>
      <c r="P158" s="1043"/>
      <c r="Q158" s="1043"/>
      <c r="R158" s="1043"/>
      <c r="S158" s="1043"/>
      <c r="T158" s="1043"/>
      <c r="U158" s="1043"/>
      <c r="V158" s="1043"/>
      <c r="W158" s="1043"/>
      <c r="X158" s="1043"/>
      <c r="Y158" s="1043"/>
      <c r="Z158" s="1043"/>
      <c r="AA158" s="1043"/>
      <c r="AB158" s="1043"/>
      <c r="AC158" s="1043"/>
      <c r="AD158" s="1043"/>
      <c r="AE158" s="1043"/>
      <c r="AF158" s="1043"/>
      <c r="AG158" s="1043"/>
      <c r="AH158" s="1043"/>
      <c r="AI158" s="1043"/>
      <c r="AJ158" s="1043"/>
      <c r="AK158" s="1043"/>
      <c r="AL158" s="1043"/>
      <c r="AM158" s="1043"/>
      <c r="AN158" s="1043"/>
      <c r="AO158" s="1043"/>
      <c r="AP158" s="1043"/>
      <c r="AQ158" s="1043"/>
      <c r="AR158" s="1043"/>
      <c r="AS158" s="1043"/>
      <c r="AT158" s="1043"/>
      <c r="AU158" s="1043"/>
      <c r="AV158" s="1043"/>
      <c r="AW158" s="1043"/>
      <c r="AX158" s="1043"/>
      <c r="AY158" s="1043"/>
      <c r="AZ158" s="1043"/>
      <c r="BA158" s="1043"/>
      <c r="BB158" s="1043"/>
      <c r="BC158" s="1043"/>
      <c r="BD158" s="1043"/>
      <c r="BE158" s="1043"/>
      <c r="BF158" s="1043"/>
      <c r="BG158" s="1043"/>
      <c r="BH158" s="1043"/>
      <c r="BI158" s="1043"/>
      <c r="BJ158" s="1043"/>
      <c r="BK158" s="1043"/>
      <c r="BL158" s="1043"/>
    </row>
    <row r="159" spans="1:64">
      <c r="A159" s="1043"/>
      <c r="B159" s="1043"/>
      <c r="C159" s="1043"/>
      <c r="D159" s="1043"/>
      <c r="E159" s="1043"/>
      <c r="F159" s="1043"/>
      <c r="G159" s="1043"/>
      <c r="H159" s="1043"/>
      <c r="I159" s="1043"/>
      <c r="N159" s="1043"/>
      <c r="O159" s="1043"/>
      <c r="P159" s="1043"/>
      <c r="Q159" s="1043"/>
      <c r="R159" s="1043"/>
      <c r="S159" s="1043"/>
      <c r="T159" s="1043"/>
      <c r="U159" s="1043"/>
      <c r="V159" s="1043"/>
      <c r="W159" s="1043"/>
      <c r="X159" s="1043"/>
      <c r="Y159" s="1043"/>
      <c r="Z159" s="1043"/>
      <c r="AA159" s="1043"/>
      <c r="AB159" s="1043"/>
      <c r="AC159" s="1043"/>
      <c r="AD159" s="1043"/>
      <c r="AE159" s="1043"/>
      <c r="AF159" s="1043"/>
      <c r="AG159" s="1043"/>
      <c r="AH159" s="1043"/>
      <c r="AI159" s="1043"/>
      <c r="AJ159" s="1043"/>
      <c r="AK159" s="1043"/>
      <c r="AL159" s="1043"/>
      <c r="AM159" s="1043"/>
      <c r="AN159" s="1043"/>
      <c r="AO159" s="1043"/>
      <c r="AP159" s="1043"/>
      <c r="AQ159" s="1043"/>
      <c r="AR159" s="1043"/>
      <c r="AS159" s="1043"/>
      <c r="AT159" s="1043"/>
      <c r="AU159" s="1043"/>
      <c r="AV159" s="1043"/>
      <c r="AW159" s="1043"/>
      <c r="AX159" s="1043"/>
      <c r="AY159" s="1043"/>
      <c r="AZ159" s="1043"/>
      <c r="BA159" s="1043"/>
      <c r="BB159" s="1043"/>
      <c r="BC159" s="1043"/>
      <c r="BD159" s="1043"/>
      <c r="BE159" s="1043"/>
      <c r="BF159" s="1043"/>
      <c r="BG159" s="1043"/>
      <c r="BH159" s="1043"/>
      <c r="BI159" s="1043"/>
      <c r="BJ159" s="1043"/>
      <c r="BK159" s="1043"/>
      <c r="BL159" s="1043"/>
    </row>
    <row r="160" spans="1:64">
      <c r="A160" s="1043"/>
      <c r="B160" s="1043"/>
      <c r="C160" s="1043"/>
      <c r="D160" s="1043"/>
      <c r="E160" s="1043"/>
      <c r="F160" s="1043"/>
      <c r="G160" s="1043"/>
      <c r="H160" s="1043"/>
      <c r="I160" s="1043"/>
      <c r="N160" s="1043"/>
      <c r="O160" s="1043"/>
      <c r="P160" s="1043"/>
      <c r="Q160" s="1043"/>
      <c r="R160" s="1043"/>
      <c r="S160" s="1043"/>
      <c r="T160" s="1043"/>
      <c r="U160" s="1043"/>
      <c r="V160" s="1043"/>
      <c r="W160" s="1043"/>
      <c r="X160" s="1043"/>
      <c r="Y160" s="1043"/>
      <c r="Z160" s="1043"/>
      <c r="AA160" s="1043"/>
      <c r="AB160" s="1043"/>
      <c r="AC160" s="1043"/>
      <c r="AD160" s="1043"/>
      <c r="AE160" s="1043"/>
      <c r="AF160" s="1043"/>
      <c r="AG160" s="1043"/>
      <c r="AH160" s="1043"/>
      <c r="AI160" s="1043"/>
      <c r="AJ160" s="1043"/>
      <c r="AK160" s="1043"/>
      <c r="AL160" s="1043"/>
      <c r="AM160" s="1043"/>
      <c r="AN160" s="1043"/>
      <c r="AO160" s="1043"/>
      <c r="AP160" s="1043"/>
      <c r="AQ160" s="1043"/>
      <c r="AR160" s="1043"/>
      <c r="AS160" s="1043"/>
      <c r="AT160" s="1043"/>
      <c r="AU160" s="1043"/>
      <c r="AV160" s="1043"/>
      <c r="AW160" s="1043"/>
      <c r="AX160" s="1043"/>
      <c r="AY160" s="1043"/>
      <c r="AZ160" s="1043"/>
      <c r="BA160" s="1043"/>
      <c r="BB160" s="1043"/>
      <c r="BC160" s="1043"/>
      <c r="BD160" s="1043"/>
      <c r="BE160" s="1043"/>
      <c r="BF160" s="1043"/>
      <c r="BG160" s="1043"/>
      <c r="BH160" s="1043"/>
      <c r="BI160" s="1043"/>
      <c r="BJ160" s="1043"/>
      <c r="BK160" s="1043"/>
      <c r="BL160" s="1043"/>
    </row>
    <row r="161" spans="1:64">
      <c r="A161" s="1043"/>
      <c r="B161" s="1043"/>
      <c r="C161" s="1043"/>
      <c r="D161" s="1043"/>
      <c r="E161" s="1043"/>
      <c r="F161" s="1043"/>
      <c r="G161" s="1043"/>
      <c r="H161" s="1043"/>
      <c r="I161" s="1043"/>
      <c r="N161" s="1043"/>
      <c r="O161" s="1043"/>
      <c r="P161" s="1043"/>
      <c r="Q161" s="1043"/>
      <c r="R161" s="1043"/>
      <c r="S161" s="1043"/>
      <c r="T161" s="1043"/>
      <c r="U161" s="1043"/>
      <c r="V161" s="1043"/>
      <c r="W161" s="1043"/>
      <c r="X161" s="1043"/>
      <c r="Y161" s="1043"/>
      <c r="Z161" s="1043"/>
      <c r="AA161" s="1043"/>
      <c r="AB161" s="1043"/>
      <c r="AC161" s="1043"/>
      <c r="AD161" s="1043"/>
      <c r="AE161" s="1043"/>
      <c r="AF161" s="1043"/>
      <c r="AG161" s="1043"/>
      <c r="AH161" s="1043"/>
      <c r="AI161" s="1043"/>
      <c r="AJ161" s="1043"/>
      <c r="AK161" s="1043"/>
      <c r="AL161" s="1043"/>
      <c r="AM161" s="1043"/>
      <c r="AN161" s="1043"/>
      <c r="AO161" s="1043"/>
      <c r="AP161" s="1043"/>
      <c r="AQ161" s="1043"/>
      <c r="AR161" s="1043"/>
      <c r="AS161" s="1043"/>
      <c r="AT161" s="1043"/>
      <c r="AU161" s="1043"/>
      <c r="AV161" s="1043"/>
      <c r="AW161" s="1043"/>
      <c r="AX161" s="1043"/>
      <c r="AY161" s="1043"/>
      <c r="AZ161" s="1043"/>
      <c r="BA161" s="1043"/>
      <c r="BB161" s="1043"/>
      <c r="BC161" s="1043"/>
      <c r="BD161" s="1043"/>
      <c r="BE161" s="1043"/>
      <c r="BF161" s="1043"/>
      <c r="BG161" s="1043"/>
      <c r="BH161" s="1043"/>
      <c r="BI161" s="1043"/>
      <c r="BJ161" s="1043"/>
      <c r="BK161" s="1043"/>
      <c r="BL161" s="1043"/>
    </row>
    <row r="162" spans="1:64">
      <c r="A162" s="1043"/>
      <c r="B162" s="1043"/>
      <c r="C162" s="1043"/>
      <c r="D162" s="1043"/>
      <c r="E162" s="1043"/>
      <c r="F162" s="1043"/>
      <c r="G162" s="1043"/>
      <c r="H162" s="1043"/>
      <c r="I162" s="1043"/>
      <c r="N162" s="1043"/>
      <c r="O162" s="1043"/>
      <c r="P162" s="1043"/>
      <c r="Q162" s="1043"/>
      <c r="R162" s="1043"/>
      <c r="S162" s="1043"/>
      <c r="T162" s="1043"/>
      <c r="U162" s="1043"/>
      <c r="V162" s="1043"/>
      <c r="W162" s="1043"/>
      <c r="X162" s="1043"/>
      <c r="Y162" s="1043"/>
      <c r="Z162" s="1043"/>
      <c r="AA162" s="1043"/>
      <c r="AB162" s="1043"/>
      <c r="AC162" s="1043"/>
      <c r="AD162" s="1043"/>
      <c r="AE162" s="1043"/>
      <c r="AF162" s="1043"/>
      <c r="AG162" s="1043"/>
      <c r="AH162" s="1043"/>
      <c r="AI162" s="1043"/>
      <c r="AJ162" s="1043"/>
      <c r="AK162" s="1043"/>
      <c r="AL162" s="1043"/>
      <c r="AM162" s="1043"/>
      <c r="AN162" s="1043"/>
      <c r="AO162" s="1043"/>
      <c r="AP162" s="1043"/>
      <c r="AQ162" s="1043"/>
      <c r="AR162" s="1043"/>
      <c r="AS162" s="1043"/>
      <c r="AT162" s="1043"/>
      <c r="AU162" s="1043"/>
      <c r="AV162" s="1043"/>
      <c r="AW162" s="1043"/>
      <c r="AX162" s="1043"/>
      <c r="AY162" s="1043"/>
      <c r="AZ162" s="1043"/>
      <c r="BA162" s="1043"/>
      <c r="BB162" s="1043"/>
      <c r="BC162" s="1043"/>
      <c r="BD162" s="1043"/>
      <c r="BE162" s="1043"/>
      <c r="BF162" s="1043"/>
      <c r="BG162" s="1043"/>
      <c r="BH162" s="1043"/>
      <c r="BI162" s="1043"/>
      <c r="BJ162" s="1043"/>
      <c r="BK162" s="1043"/>
      <c r="BL162" s="1043"/>
    </row>
    <row r="163" spans="1:64">
      <c r="A163" s="1043"/>
      <c r="B163" s="1043"/>
      <c r="C163" s="1043"/>
      <c r="D163" s="1043"/>
      <c r="E163" s="1043"/>
      <c r="F163" s="1043"/>
      <c r="G163" s="1043"/>
      <c r="H163" s="1043"/>
      <c r="I163" s="1043"/>
      <c r="N163" s="1043"/>
      <c r="O163" s="1043"/>
      <c r="P163" s="1043"/>
      <c r="Q163" s="1043"/>
      <c r="R163" s="1043"/>
      <c r="S163" s="1043"/>
      <c r="T163" s="1043"/>
      <c r="U163" s="1043"/>
      <c r="V163" s="1043"/>
      <c r="W163" s="1043"/>
      <c r="X163" s="1043"/>
      <c r="Y163" s="1043"/>
      <c r="Z163" s="1043"/>
      <c r="AA163" s="1043"/>
      <c r="AB163" s="1043"/>
      <c r="AC163" s="1043"/>
      <c r="AD163" s="1043"/>
      <c r="AE163" s="1043"/>
      <c r="AF163" s="1043"/>
      <c r="AG163" s="1043"/>
      <c r="AH163" s="1043"/>
      <c r="AI163" s="1043"/>
      <c r="AJ163" s="1043"/>
      <c r="AK163" s="1043"/>
      <c r="AL163" s="1043"/>
      <c r="AM163" s="1043"/>
      <c r="AN163" s="1043"/>
      <c r="AO163" s="1043"/>
      <c r="AP163" s="1043"/>
      <c r="AQ163" s="1043"/>
      <c r="AR163" s="1043"/>
      <c r="AS163" s="1043"/>
      <c r="AT163" s="1043"/>
      <c r="AU163" s="1043"/>
      <c r="AV163" s="1043"/>
      <c r="AW163" s="1043"/>
      <c r="AX163" s="1043"/>
      <c r="AY163" s="1043"/>
      <c r="AZ163" s="1043"/>
      <c r="BA163" s="1043"/>
      <c r="BB163" s="1043"/>
      <c r="BC163" s="1043"/>
      <c r="BD163" s="1043"/>
      <c r="BE163" s="1043"/>
      <c r="BF163" s="1043"/>
      <c r="BG163" s="1043"/>
      <c r="BH163" s="1043"/>
      <c r="BI163" s="1043"/>
      <c r="BJ163" s="1043"/>
      <c r="BK163" s="1043"/>
      <c r="BL163" s="1043"/>
    </row>
    <row r="164" spans="1:64">
      <c r="A164" s="1043"/>
      <c r="B164" s="1043"/>
      <c r="C164" s="1043"/>
      <c r="D164" s="1043"/>
      <c r="E164" s="1043"/>
      <c r="F164" s="1043"/>
      <c r="G164" s="1043"/>
      <c r="H164" s="1043"/>
      <c r="I164" s="1043"/>
      <c r="N164" s="1043"/>
      <c r="O164" s="1043"/>
      <c r="P164" s="1043"/>
      <c r="Q164" s="1043"/>
      <c r="R164" s="1043"/>
      <c r="S164" s="1043"/>
      <c r="T164" s="1043"/>
      <c r="U164" s="1043"/>
      <c r="V164" s="1043"/>
      <c r="W164" s="1043"/>
      <c r="X164" s="1043"/>
      <c r="Y164" s="1043"/>
      <c r="Z164" s="1043"/>
      <c r="AA164" s="1043"/>
      <c r="AB164" s="1043"/>
      <c r="AC164" s="1043"/>
      <c r="AD164" s="1043"/>
      <c r="AE164" s="1043"/>
      <c r="AF164" s="1043"/>
      <c r="AG164" s="1043"/>
      <c r="AH164" s="1043"/>
      <c r="AI164" s="1043"/>
      <c r="AJ164" s="1043"/>
      <c r="AK164" s="1043"/>
      <c r="AL164" s="1043"/>
      <c r="AM164" s="1043"/>
      <c r="AN164" s="1043"/>
      <c r="AO164" s="1043"/>
      <c r="AP164" s="1043"/>
      <c r="AQ164" s="1043"/>
      <c r="AR164" s="1043"/>
      <c r="AS164" s="1043"/>
      <c r="AT164" s="1043"/>
      <c r="AU164" s="1043"/>
      <c r="AV164" s="1043"/>
      <c r="AW164" s="1043"/>
      <c r="AX164" s="1043"/>
      <c r="AY164" s="1043"/>
      <c r="AZ164" s="1043"/>
      <c r="BA164" s="1043"/>
      <c r="BB164" s="1043"/>
      <c r="BC164" s="1043"/>
      <c r="BD164" s="1043"/>
      <c r="BE164" s="1043"/>
      <c r="BF164" s="1043"/>
      <c r="BG164" s="1043"/>
      <c r="BH164" s="1043"/>
      <c r="BI164" s="1043"/>
      <c r="BJ164" s="1043"/>
      <c r="BK164" s="1043"/>
      <c r="BL164" s="1043"/>
    </row>
    <row r="165" spans="1:64">
      <c r="A165" s="1043"/>
      <c r="B165" s="1043"/>
      <c r="C165" s="1043"/>
      <c r="D165" s="1043"/>
      <c r="E165" s="1043"/>
      <c r="F165" s="1043"/>
      <c r="G165" s="1043"/>
      <c r="H165" s="1043"/>
      <c r="I165" s="1043"/>
      <c r="N165" s="1043"/>
      <c r="O165" s="1043"/>
      <c r="P165" s="1043"/>
      <c r="Q165" s="1043"/>
      <c r="R165" s="1043"/>
      <c r="S165" s="1043"/>
      <c r="T165" s="1043"/>
      <c r="U165" s="1043"/>
      <c r="V165" s="1043"/>
      <c r="W165" s="1043"/>
      <c r="X165" s="1043"/>
      <c r="Y165" s="1043"/>
      <c r="Z165" s="1043"/>
      <c r="AA165" s="1043"/>
      <c r="AB165" s="1043"/>
      <c r="AC165" s="1043"/>
      <c r="AD165" s="1043"/>
      <c r="AE165" s="1043"/>
      <c r="AF165" s="1043"/>
      <c r="AG165" s="1043"/>
      <c r="AH165" s="1043"/>
      <c r="AI165" s="1043"/>
      <c r="AJ165" s="1043"/>
      <c r="AK165" s="1043"/>
      <c r="AL165" s="1043"/>
      <c r="AM165" s="1043"/>
      <c r="AN165" s="1043"/>
      <c r="AO165" s="1043"/>
      <c r="AP165" s="1043"/>
      <c r="AQ165" s="1043"/>
      <c r="AR165" s="1043"/>
      <c r="AS165" s="1043"/>
      <c r="AT165" s="1043"/>
      <c r="AU165" s="1043"/>
      <c r="AV165" s="1043"/>
      <c r="AW165" s="1043"/>
      <c r="AX165" s="1043"/>
      <c r="AY165" s="1043"/>
      <c r="AZ165" s="1043"/>
      <c r="BA165" s="1043"/>
      <c r="BB165" s="1043"/>
      <c r="BC165" s="1043"/>
      <c r="BD165" s="1043"/>
      <c r="BE165" s="1043"/>
      <c r="BF165" s="1043"/>
      <c r="BG165" s="1043"/>
      <c r="BH165" s="1043"/>
      <c r="BI165" s="1043"/>
      <c r="BJ165" s="1043"/>
      <c r="BK165" s="1043"/>
      <c r="BL165" s="1043"/>
    </row>
    <row r="166" spans="1:64">
      <c r="A166" s="1043"/>
      <c r="B166" s="1043"/>
      <c r="C166" s="1043"/>
      <c r="D166" s="1043"/>
      <c r="E166" s="1043"/>
      <c r="F166" s="1043"/>
      <c r="G166" s="1043"/>
      <c r="H166" s="1043"/>
      <c r="I166" s="1043"/>
      <c r="N166" s="1043"/>
      <c r="O166" s="1043"/>
      <c r="P166" s="1043"/>
      <c r="Q166" s="1043"/>
      <c r="R166" s="1043"/>
      <c r="S166" s="1043"/>
      <c r="T166" s="1043"/>
      <c r="U166" s="1043"/>
      <c r="V166" s="1043"/>
      <c r="W166" s="1043"/>
      <c r="X166" s="1043"/>
      <c r="Y166" s="1043"/>
      <c r="Z166" s="1043"/>
      <c r="AA166" s="1043"/>
      <c r="AB166" s="1043"/>
      <c r="AC166" s="1043"/>
      <c r="AD166" s="1043"/>
      <c r="AE166" s="1043"/>
      <c r="AF166" s="1043"/>
      <c r="AG166" s="1043"/>
      <c r="AH166" s="1043"/>
      <c r="AI166" s="1043"/>
      <c r="AJ166" s="1043"/>
      <c r="AK166" s="1043"/>
      <c r="AL166" s="1043"/>
      <c r="AM166" s="1043"/>
      <c r="AN166" s="1043"/>
      <c r="AO166" s="1043"/>
      <c r="AP166" s="1043"/>
      <c r="AQ166" s="1043"/>
      <c r="AR166" s="1043"/>
      <c r="AS166" s="1043"/>
      <c r="AT166" s="1043"/>
      <c r="AU166" s="1043"/>
      <c r="AV166" s="1043"/>
      <c r="AW166" s="1043"/>
      <c r="AX166" s="1043"/>
      <c r="AY166" s="1043"/>
      <c r="AZ166" s="1043"/>
      <c r="BA166" s="1043"/>
      <c r="BB166" s="1043"/>
      <c r="BC166" s="1043"/>
      <c r="BD166" s="1043"/>
      <c r="BE166" s="1043"/>
      <c r="BF166" s="1043"/>
      <c r="BG166" s="1043"/>
      <c r="BH166" s="1043"/>
      <c r="BI166" s="1043"/>
      <c r="BJ166" s="1043"/>
      <c r="BK166" s="1043"/>
      <c r="BL166" s="1043"/>
    </row>
    <row r="167" spans="1:64">
      <c r="A167" s="1043"/>
      <c r="B167" s="1043"/>
      <c r="C167" s="1043"/>
      <c r="D167" s="1043"/>
      <c r="E167" s="1043"/>
      <c r="F167" s="1043"/>
      <c r="G167" s="1043"/>
      <c r="H167" s="1043"/>
      <c r="I167" s="1043"/>
      <c r="N167" s="1043"/>
      <c r="O167" s="1043"/>
      <c r="P167" s="1043"/>
      <c r="Q167" s="1043"/>
      <c r="R167" s="1043"/>
      <c r="S167" s="1043"/>
      <c r="T167" s="1043"/>
      <c r="U167" s="1043"/>
      <c r="V167" s="1043"/>
      <c r="W167" s="1043"/>
      <c r="X167" s="1043"/>
      <c r="Y167" s="1043"/>
      <c r="Z167" s="1043"/>
      <c r="AA167" s="1043"/>
      <c r="AB167" s="1043"/>
      <c r="AC167" s="1043"/>
      <c r="AD167" s="1043"/>
      <c r="AE167" s="1043"/>
      <c r="AF167" s="1043"/>
      <c r="AG167" s="1043"/>
      <c r="AH167" s="1043"/>
      <c r="AI167" s="1043"/>
      <c r="AJ167" s="1043"/>
      <c r="AK167" s="1043"/>
      <c r="AL167" s="1043"/>
      <c r="AM167" s="1043"/>
      <c r="AN167" s="1043"/>
      <c r="AO167" s="1043"/>
      <c r="AP167" s="1043"/>
      <c r="AQ167" s="1043"/>
      <c r="AR167" s="1043"/>
      <c r="AS167" s="1043"/>
      <c r="AT167" s="1043"/>
      <c r="AU167" s="1043"/>
      <c r="AV167" s="1043"/>
      <c r="AW167" s="1043"/>
      <c r="AX167" s="1043"/>
      <c r="AY167" s="1043"/>
      <c r="AZ167" s="1043"/>
      <c r="BA167" s="1043"/>
      <c r="BB167" s="1043"/>
      <c r="BC167" s="1043"/>
      <c r="BD167" s="1043"/>
      <c r="BE167" s="1043"/>
      <c r="BF167" s="1043"/>
      <c r="BG167" s="1043"/>
      <c r="BH167" s="1043"/>
      <c r="BI167" s="1043"/>
      <c r="BJ167" s="1043"/>
      <c r="BK167" s="1043"/>
      <c r="BL167" s="1043"/>
    </row>
    <row r="168" spans="1:64">
      <c r="A168" s="1043"/>
      <c r="B168" s="1043"/>
      <c r="C168" s="1043"/>
      <c r="D168" s="1043"/>
      <c r="E168" s="1043"/>
      <c r="F168" s="1043"/>
      <c r="G168" s="1043"/>
      <c r="H168" s="1043"/>
      <c r="I168" s="1043"/>
      <c r="N168" s="1043"/>
      <c r="O168" s="1043"/>
      <c r="P168" s="1043"/>
      <c r="Q168" s="1043"/>
      <c r="R168" s="1043"/>
      <c r="S168" s="1043"/>
      <c r="T168" s="1043"/>
      <c r="U168" s="1043"/>
      <c r="V168" s="1043"/>
      <c r="W168" s="1043"/>
      <c r="X168" s="1043"/>
      <c r="Y168" s="1043"/>
      <c r="Z168" s="1043"/>
      <c r="AA168" s="1043"/>
      <c r="AB168" s="1043"/>
      <c r="AC168" s="1043"/>
      <c r="AD168" s="1043"/>
      <c r="AE168" s="1043"/>
      <c r="AF168" s="1043"/>
      <c r="AG168" s="1043"/>
      <c r="AH168" s="1043"/>
      <c r="AI168" s="1043"/>
      <c r="AJ168" s="1043"/>
      <c r="AK168" s="1043"/>
      <c r="AL168" s="1043"/>
      <c r="AM168" s="1043"/>
      <c r="AN168" s="1043"/>
      <c r="AO168" s="1043"/>
      <c r="AP168" s="1043"/>
      <c r="AQ168" s="1043"/>
      <c r="AR168" s="1043"/>
      <c r="AS168" s="1043"/>
      <c r="AT168" s="1043"/>
      <c r="AU168" s="1043"/>
      <c r="AV168" s="1043"/>
      <c r="AW168" s="1043"/>
      <c r="AX168" s="1043"/>
      <c r="AY168" s="1043"/>
      <c r="AZ168" s="1043"/>
      <c r="BA168" s="1043"/>
      <c r="BB168" s="1043"/>
      <c r="BC168" s="1043"/>
      <c r="BD168" s="1043"/>
      <c r="BE168" s="1043"/>
      <c r="BF168" s="1043"/>
      <c r="BG168" s="1043"/>
      <c r="BH168" s="1043"/>
      <c r="BI168" s="1043"/>
      <c r="BJ168" s="1043"/>
      <c r="BK168" s="1043"/>
      <c r="BL168" s="1043"/>
    </row>
    <row r="169" spans="1:64">
      <c r="A169" s="1043"/>
      <c r="B169" s="1043"/>
      <c r="C169" s="1043"/>
      <c r="D169" s="1043"/>
      <c r="E169" s="1043"/>
      <c r="F169" s="1043"/>
      <c r="G169" s="1043"/>
      <c r="H169" s="1043"/>
      <c r="I169" s="1043"/>
      <c r="N169" s="1043"/>
      <c r="O169" s="1043"/>
      <c r="P169" s="1043"/>
      <c r="Q169" s="1043"/>
      <c r="R169" s="1043"/>
      <c r="S169" s="1043"/>
      <c r="T169" s="1043"/>
      <c r="U169" s="1043"/>
      <c r="V169" s="1043"/>
      <c r="W169" s="1043"/>
      <c r="X169" s="1043"/>
      <c r="Y169" s="1043"/>
      <c r="Z169" s="1043"/>
      <c r="AA169" s="1043"/>
      <c r="AB169" s="1043"/>
      <c r="AC169" s="1043"/>
      <c r="AD169" s="1043"/>
      <c r="AE169" s="1043"/>
      <c r="AF169" s="1043"/>
      <c r="AG169" s="1043"/>
      <c r="AH169" s="1043"/>
      <c r="AI169" s="1043"/>
      <c r="AJ169" s="1043"/>
      <c r="AK169" s="1043"/>
      <c r="AL169" s="1043"/>
      <c r="AM169" s="1043"/>
      <c r="AN169" s="1043"/>
      <c r="AO169" s="1043"/>
      <c r="AP169" s="1043"/>
      <c r="AQ169" s="1043"/>
      <c r="AR169" s="1043"/>
      <c r="AS169" s="1043"/>
      <c r="AT169" s="1043"/>
      <c r="AU169" s="1043"/>
      <c r="AV169" s="1043"/>
      <c r="AW169" s="1043"/>
      <c r="AX169" s="1043"/>
      <c r="AY169" s="1043"/>
      <c r="AZ169" s="1043"/>
      <c r="BA169" s="1043"/>
      <c r="BB169" s="1043"/>
      <c r="BC169" s="1043"/>
      <c r="BD169" s="1043"/>
      <c r="BE169" s="1043"/>
      <c r="BF169" s="1043"/>
      <c r="BG169" s="1043"/>
      <c r="BH169" s="1043"/>
      <c r="BI169" s="1043"/>
      <c r="BJ169" s="1043"/>
      <c r="BK169" s="1043"/>
      <c r="BL169" s="1043"/>
    </row>
    <row r="170" spans="1:64">
      <c r="A170" s="1043"/>
      <c r="B170" s="1043"/>
      <c r="C170" s="1043"/>
      <c r="D170" s="1043"/>
      <c r="E170" s="1043"/>
      <c r="F170" s="1043"/>
      <c r="G170" s="1043"/>
      <c r="H170" s="1043"/>
      <c r="I170" s="1043"/>
      <c r="N170" s="1043"/>
      <c r="O170" s="1043"/>
      <c r="P170" s="1043"/>
      <c r="Q170" s="1043"/>
      <c r="R170" s="1043"/>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c r="AS170" s="1043"/>
      <c r="AT170" s="1043"/>
      <c r="AU170" s="1043"/>
      <c r="AV170" s="1043"/>
      <c r="AW170" s="1043"/>
      <c r="AX170" s="1043"/>
      <c r="AY170" s="1043"/>
      <c r="AZ170" s="1043"/>
      <c r="BA170" s="1043"/>
      <c r="BB170" s="1043"/>
      <c r="BC170" s="1043"/>
      <c r="BD170" s="1043"/>
      <c r="BE170" s="1043"/>
      <c r="BF170" s="1043"/>
      <c r="BG170" s="1043"/>
      <c r="BH170" s="1043"/>
      <c r="BI170" s="1043"/>
      <c r="BJ170" s="1043"/>
      <c r="BK170" s="1043"/>
      <c r="BL170" s="1043"/>
    </row>
    <row r="171" spans="1:64">
      <c r="A171" s="1043"/>
      <c r="B171" s="1043"/>
      <c r="C171" s="1043"/>
      <c r="D171" s="1043"/>
      <c r="E171" s="1043"/>
      <c r="F171" s="1043"/>
      <c r="G171" s="1043"/>
      <c r="H171" s="1043"/>
      <c r="I171" s="1043"/>
      <c r="N171" s="1043"/>
      <c r="O171" s="1043"/>
      <c r="P171" s="1043"/>
      <c r="Q171" s="1043"/>
      <c r="R171" s="1043"/>
      <c r="S171" s="1043"/>
      <c r="T171" s="1043"/>
      <c r="U171" s="1043"/>
      <c r="V171" s="1043"/>
      <c r="W171" s="1043"/>
      <c r="X171" s="1043"/>
      <c r="Y171" s="1043"/>
      <c r="Z171" s="1043"/>
      <c r="AA171" s="1043"/>
      <c r="AB171" s="1043"/>
      <c r="AC171" s="1043"/>
      <c r="AD171" s="1043"/>
      <c r="AE171" s="1043"/>
      <c r="AF171" s="1043"/>
      <c r="AG171" s="1043"/>
      <c r="AH171" s="1043"/>
      <c r="AI171" s="1043"/>
      <c r="AJ171" s="1043"/>
      <c r="AK171" s="1043"/>
      <c r="AL171" s="1043"/>
      <c r="AM171" s="1043"/>
      <c r="AN171" s="1043"/>
      <c r="AO171" s="1043"/>
      <c r="AP171" s="1043"/>
      <c r="AQ171" s="1043"/>
      <c r="AR171" s="1043"/>
      <c r="AS171" s="1043"/>
      <c r="AT171" s="1043"/>
      <c r="AU171" s="1043"/>
      <c r="AV171" s="1043"/>
      <c r="AW171" s="1043"/>
      <c r="AX171" s="1043"/>
      <c r="AY171" s="1043"/>
      <c r="AZ171" s="1043"/>
      <c r="BA171" s="1043"/>
      <c r="BB171" s="1043"/>
      <c r="BC171" s="1043"/>
      <c r="BD171" s="1043"/>
      <c r="BE171" s="1043"/>
      <c r="BF171" s="1043"/>
      <c r="BG171" s="1043"/>
      <c r="BH171" s="1043"/>
      <c r="BI171" s="1043"/>
      <c r="BJ171" s="1043"/>
      <c r="BK171" s="1043"/>
      <c r="BL171" s="1043"/>
    </row>
    <row r="172" spans="1:64">
      <c r="A172" s="1043"/>
      <c r="B172" s="1043"/>
      <c r="C172" s="1043"/>
      <c r="D172" s="1043"/>
      <c r="E172" s="1043"/>
      <c r="F172" s="1043"/>
      <c r="G172" s="1043"/>
      <c r="H172" s="1043"/>
      <c r="I172" s="1043"/>
      <c r="N172" s="1043"/>
      <c r="O172" s="1043"/>
      <c r="P172" s="1043"/>
      <c r="Q172" s="1043"/>
      <c r="R172" s="1043"/>
      <c r="S172" s="1043"/>
      <c r="T172" s="1043"/>
      <c r="U172" s="1043"/>
      <c r="V172" s="1043"/>
      <c r="W172" s="1043"/>
      <c r="X172" s="1043"/>
      <c r="Y172" s="1043"/>
      <c r="Z172" s="1043"/>
      <c r="AA172" s="1043"/>
      <c r="AB172" s="1043"/>
      <c r="AC172" s="1043"/>
      <c r="AD172" s="1043"/>
      <c r="AE172" s="1043"/>
      <c r="AF172" s="1043"/>
      <c r="AG172" s="1043"/>
      <c r="AH172" s="1043"/>
      <c r="AI172" s="1043"/>
      <c r="AJ172" s="1043"/>
      <c r="AK172" s="1043"/>
      <c r="AL172" s="1043"/>
      <c r="AM172" s="1043"/>
      <c r="AN172" s="1043"/>
      <c r="AO172" s="1043"/>
      <c r="AP172" s="1043"/>
      <c r="AQ172" s="1043"/>
      <c r="AR172" s="1043"/>
      <c r="AS172" s="1043"/>
      <c r="AT172" s="1043"/>
      <c r="AU172" s="1043"/>
      <c r="AV172" s="1043"/>
      <c r="AW172" s="1043"/>
      <c r="AX172" s="1043"/>
      <c r="AY172" s="1043"/>
      <c r="AZ172" s="1043"/>
      <c r="BA172" s="1043"/>
      <c r="BB172" s="1043"/>
      <c r="BC172" s="1043"/>
      <c r="BD172" s="1043"/>
      <c r="BE172" s="1043"/>
      <c r="BF172" s="1043"/>
      <c r="BG172" s="1043"/>
      <c r="BH172" s="1043"/>
      <c r="BI172" s="1043"/>
      <c r="BJ172" s="1043"/>
      <c r="BK172" s="1043"/>
      <c r="BL172" s="1043"/>
    </row>
    <row r="173" spans="1:64">
      <c r="A173" s="1043"/>
      <c r="B173" s="1043"/>
      <c r="C173" s="1043"/>
      <c r="D173" s="1043"/>
      <c r="E173" s="1043"/>
      <c r="F173" s="1043"/>
      <c r="G173" s="1043"/>
      <c r="H173" s="1043"/>
      <c r="I173" s="1043"/>
      <c r="N173" s="1043"/>
      <c r="O173" s="1043"/>
      <c r="P173" s="1043"/>
      <c r="Q173" s="1043"/>
      <c r="R173" s="1043"/>
      <c r="S173" s="1043"/>
      <c r="T173" s="1043"/>
      <c r="U173" s="1043"/>
      <c r="V173" s="1043"/>
      <c r="W173" s="1043"/>
      <c r="X173" s="1043"/>
      <c r="Y173" s="1043"/>
      <c r="Z173" s="1043"/>
      <c r="AA173" s="1043"/>
      <c r="AB173" s="1043"/>
      <c r="AC173" s="1043"/>
      <c r="AD173" s="1043"/>
      <c r="AE173" s="1043"/>
      <c r="AF173" s="1043"/>
      <c r="AG173" s="1043"/>
      <c r="AH173" s="1043"/>
      <c r="AI173" s="1043"/>
      <c r="AJ173" s="1043"/>
      <c r="AK173" s="1043"/>
      <c r="AL173" s="1043"/>
      <c r="AM173" s="1043"/>
      <c r="AN173" s="1043"/>
      <c r="AO173" s="1043"/>
      <c r="AP173" s="1043"/>
      <c r="AQ173" s="1043"/>
      <c r="AR173" s="1043"/>
      <c r="AS173" s="1043"/>
      <c r="AT173" s="1043"/>
      <c r="AU173" s="1043"/>
      <c r="AV173" s="1043"/>
      <c r="AW173" s="1043"/>
      <c r="AX173" s="1043"/>
      <c r="AY173" s="1043"/>
      <c r="AZ173" s="1043"/>
      <c r="BA173" s="1043"/>
      <c r="BB173" s="1043"/>
      <c r="BC173" s="1043"/>
      <c r="BD173" s="1043"/>
      <c r="BE173" s="1043"/>
      <c r="BF173" s="1043"/>
      <c r="BG173" s="1043"/>
      <c r="BH173" s="1043"/>
      <c r="BI173" s="1043"/>
      <c r="BJ173" s="1043"/>
      <c r="BK173" s="1043"/>
      <c r="BL173" s="1043"/>
    </row>
    <row r="174" spans="1:64">
      <c r="A174" s="1043"/>
      <c r="B174" s="1043"/>
      <c r="C174" s="1043"/>
      <c r="D174" s="1043"/>
      <c r="E174" s="1043"/>
      <c r="F174" s="1043"/>
      <c r="G174" s="1043"/>
      <c r="H174" s="1043"/>
      <c r="I174" s="1043"/>
      <c r="N174" s="1043"/>
      <c r="O174" s="1043"/>
      <c r="P174" s="1043"/>
      <c r="Q174" s="1043"/>
      <c r="R174" s="1043"/>
      <c r="S174" s="1043"/>
      <c r="T174" s="1043"/>
      <c r="U174" s="1043"/>
      <c r="V174" s="1043"/>
      <c r="W174" s="1043"/>
      <c r="X174" s="1043"/>
      <c r="Y174" s="1043"/>
      <c r="Z174" s="1043"/>
      <c r="AA174" s="1043"/>
      <c r="AB174" s="1043"/>
      <c r="AC174" s="1043"/>
      <c r="AD174" s="1043"/>
      <c r="AE174" s="1043"/>
      <c r="AF174" s="1043"/>
      <c r="AG174" s="1043"/>
      <c r="AH174" s="1043"/>
      <c r="AI174" s="1043"/>
      <c r="AJ174" s="1043"/>
      <c r="AK174" s="1043"/>
      <c r="AL174" s="1043"/>
      <c r="AM174" s="1043"/>
      <c r="AN174" s="1043"/>
      <c r="AO174" s="1043"/>
      <c r="AP174" s="1043"/>
      <c r="AQ174" s="1043"/>
      <c r="AR174" s="1043"/>
      <c r="AS174" s="1043"/>
      <c r="AT174" s="1043"/>
      <c r="AU174" s="1043"/>
      <c r="AV174" s="1043"/>
      <c r="AW174" s="1043"/>
      <c r="AX174" s="1043"/>
      <c r="AY174" s="1043"/>
      <c r="AZ174" s="1043"/>
      <c r="BA174" s="1043"/>
      <c r="BB174" s="1043"/>
      <c r="BC174" s="1043"/>
      <c r="BD174" s="1043"/>
      <c r="BE174" s="1043"/>
      <c r="BF174" s="1043"/>
      <c r="BG174" s="1043"/>
      <c r="BH174" s="1043"/>
      <c r="BI174" s="1043"/>
      <c r="BJ174" s="1043"/>
      <c r="BK174" s="1043"/>
      <c r="BL174" s="1043"/>
    </row>
    <row r="175" spans="1:64">
      <c r="A175" s="1043"/>
      <c r="B175" s="1043"/>
      <c r="C175" s="1043"/>
      <c r="D175" s="1043"/>
      <c r="E175" s="1043"/>
      <c r="F175" s="1043"/>
      <c r="G175" s="1043"/>
      <c r="H175" s="1043"/>
      <c r="I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3"/>
      <c r="AK175" s="1043"/>
      <c r="AL175" s="1043"/>
      <c r="AM175" s="1043"/>
      <c r="AN175" s="1043"/>
      <c r="AO175" s="1043"/>
      <c r="AP175" s="1043"/>
      <c r="AQ175" s="1043"/>
      <c r="AR175" s="1043"/>
      <c r="AS175" s="1043"/>
      <c r="AT175" s="1043"/>
      <c r="AU175" s="1043"/>
      <c r="AV175" s="1043"/>
      <c r="AW175" s="1043"/>
      <c r="AX175" s="1043"/>
      <c r="AY175" s="1043"/>
      <c r="AZ175" s="1043"/>
      <c r="BA175" s="1043"/>
      <c r="BB175" s="1043"/>
      <c r="BC175" s="1043"/>
      <c r="BD175" s="1043"/>
      <c r="BE175" s="1043"/>
      <c r="BF175" s="1043"/>
      <c r="BG175" s="1043"/>
      <c r="BH175" s="1043"/>
      <c r="BI175" s="1043"/>
      <c r="BJ175" s="1043"/>
      <c r="BK175" s="1043"/>
      <c r="BL175" s="1043"/>
    </row>
    <row r="176" spans="1:64">
      <c r="A176" s="1043"/>
      <c r="B176" s="1043"/>
      <c r="C176" s="1043"/>
      <c r="D176" s="1043"/>
      <c r="E176" s="1043"/>
      <c r="F176" s="1043"/>
      <c r="G176" s="1043"/>
      <c r="H176" s="1043"/>
      <c r="I176" s="1043"/>
      <c r="N176" s="1043"/>
      <c r="O176" s="1043"/>
      <c r="P176" s="1043"/>
      <c r="Q176" s="1043"/>
      <c r="R176" s="1043"/>
      <c r="S176" s="1043"/>
      <c r="T176" s="1043"/>
      <c r="U176" s="1043"/>
      <c r="V176" s="1043"/>
      <c r="W176" s="1043"/>
      <c r="X176" s="1043"/>
      <c r="Y176" s="1043"/>
      <c r="Z176" s="1043"/>
      <c r="AA176" s="1043"/>
      <c r="AB176" s="1043"/>
      <c r="AC176" s="1043"/>
      <c r="AD176" s="1043"/>
      <c r="AE176" s="1043"/>
      <c r="AF176" s="1043"/>
      <c r="AG176" s="1043"/>
      <c r="AH176" s="1043"/>
      <c r="AI176" s="1043"/>
      <c r="AJ176" s="1043"/>
      <c r="AK176" s="1043"/>
      <c r="AL176" s="1043"/>
      <c r="AM176" s="1043"/>
      <c r="AN176" s="1043"/>
      <c r="AO176" s="1043"/>
      <c r="AP176" s="1043"/>
      <c r="AQ176" s="1043"/>
      <c r="AR176" s="1043"/>
      <c r="AS176" s="1043"/>
      <c r="AT176" s="1043"/>
      <c r="AU176" s="1043"/>
      <c r="AV176" s="1043"/>
      <c r="AW176" s="1043"/>
      <c r="AX176" s="1043"/>
      <c r="AY176" s="1043"/>
      <c r="AZ176" s="1043"/>
      <c r="BA176" s="1043"/>
      <c r="BB176" s="1043"/>
      <c r="BC176" s="1043"/>
      <c r="BD176" s="1043"/>
      <c r="BE176" s="1043"/>
      <c r="BF176" s="1043"/>
      <c r="BG176" s="1043"/>
      <c r="BH176" s="1043"/>
      <c r="BI176" s="1043"/>
      <c r="BJ176" s="1043"/>
      <c r="BK176" s="1043"/>
      <c r="BL176" s="1043"/>
    </row>
    <row r="177" spans="1:64">
      <c r="A177" s="1043"/>
      <c r="B177" s="1043"/>
      <c r="C177" s="1043"/>
      <c r="D177" s="1043"/>
      <c r="E177" s="1043"/>
      <c r="F177" s="1043"/>
      <c r="G177" s="1043"/>
      <c r="H177" s="1043"/>
      <c r="I177" s="1043"/>
      <c r="N177" s="1043"/>
      <c r="O177" s="1043"/>
      <c r="P177" s="1043"/>
      <c r="Q177" s="1043"/>
      <c r="R177" s="1043"/>
      <c r="S177" s="1043"/>
      <c r="T177" s="1043"/>
      <c r="U177" s="1043"/>
      <c r="V177" s="1043"/>
      <c r="W177" s="1043"/>
      <c r="X177" s="1043"/>
      <c r="Y177" s="1043"/>
      <c r="Z177" s="1043"/>
      <c r="AA177" s="1043"/>
      <c r="AB177" s="1043"/>
      <c r="AC177" s="1043"/>
      <c r="AD177" s="1043"/>
      <c r="AE177" s="1043"/>
      <c r="AF177" s="1043"/>
      <c r="AG177" s="1043"/>
      <c r="AH177" s="1043"/>
      <c r="AI177" s="1043"/>
      <c r="AJ177" s="1043"/>
      <c r="AK177" s="1043"/>
      <c r="AL177" s="1043"/>
      <c r="AM177" s="1043"/>
      <c r="AN177" s="1043"/>
      <c r="AO177" s="1043"/>
      <c r="AP177" s="1043"/>
      <c r="AQ177" s="1043"/>
      <c r="AR177" s="1043"/>
      <c r="AS177" s="1043"/>
      <c r="AT177" s="1043"/>
      <c r="AU177" s="1043"/>
      <c r="AV177" s="1043"/>
      <c r="AW177" s="1043"/>
      <c r="AX177" s="1043"/>
      <c r="AY177" s="1043"/>
      <c r="AZ177" s="1043"/>
      <c r="BA177" s="1043"/>
      <c r="BB177" s="1043"/>
      <c r="BC177" s="1043"/>
      <c r="BD177" s="1043"/>
      <c r="BE177" s="1043"/>
      <c r="BF177" s="1043"/>
      <c r="BG177" s="1043"/>
      <c r="BH177" s="1043"/>
      <c r="BI177" s="1043"/>
      <c r="BJ177" s="1043"/>
      <c r="BK177" s="1043"/>
      <c r="BL177" s="1043"/>
    </row>
    <row r="178" spans="1:64">
      <c r="A178" s="1043"/>
      <c r="B178" s="1043"/>
      <c r="C178" s="1043"/>
      <c r="D178" s="1043"/>
      <c r="E178" s="1043"/>
      <c r="F178" s="1043"/>
      <c r="G178" s="1043"/>
      <c r="H178" s="1043"/>
      <c r="I178" s="1043"/>
      <c r="N178" s="1043"/>
      <c r="O178" s="1043"/>
      <c r="P178" s="1043"/>
      <c r="Q178" s="1043"/>
      <c r="R178" s="1043"/>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c r="AS178" s="1043"/>
      <c r="AT178" s="1043"/>
      <c r="AU178" s="1043"/>
      <c r="AV178" s="1043"/>
      <c r="AW178" s="1043"/>
      <c r="AX178" s="1043"/>
      <c r="AY178" s="1043"/>
      <c r="AZ178" s="1043"/>
      <c r="BA178" s="1043"/>
      <c r="BB178" s="1043"/>
      <c r="BC178" s="1043"/>
      <c r="BD178" s="1043"/>
      <c r="BE178" s="1043"/>
      <c r="BF178" s="1043"/>
      <c r="BG178" s="1043"/>
      <c r="BH178" s="1043"/>
      <c r="BI178" s="1043"/>
      <c r="BJ178" s="1043"/>
      <c r="BK178" s="1043"/>
      <c r="BL178" s="1043"/>
    </row>
    <row r="179" spans="1:64">
      <c r="A179" s="1043"/>
      <c r="B179" s="1043"/>
      <c r="C179" s="1043"/>
      <c r="D179" s="1043"/>
      <c r="E179" s="1043"/>
      <c r="F179" s="1043"/>
      <c r="G179" s="1043"/>
      <c r="H179" s="1043"/>
      <c r="I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1043"/>
      <c r="AM179" s="1043"/>
      <c r="AN179" s="1043"/>
      <c r="AO179" s="1043"/>
      <c r="AP179" s="1043"/>
      <c r="AQ179" s="1043"/>
      <c r="AR179" s="1043"/>
      <c r="AS179" s="1043"/>
      <c r="AT179" s="1043"/>
      <c r="AU179" s="1043"/>
      <c r="AV179" s="1043"/>
      <c r="AW179" s="1043"/>
      <c r="AX179" s="1043"/>
      <c r="AY179" s="1043"/>
      <c r="AZ179" s="1043"/>
      <c r="BA179" s="1043"/>
      <c r="BB179" s="1043"/>
      <c r="BC179" s="1043"/>
      <c r="BD179" s="1043"/>
      <c r="BE179" s="1043"/>
      <c r="BF179" s="1043"/>
      <c r="BG179" s="1043"/>
      <c r="BH179" s="1043"/>
      <c r="BI179" s="1043"/>
      <c r="BJ179" s="1043"/>
      <c r="BK179" s="1043"/>
      <c r="BL179" s="1043"/>
    </row>
    <row r="180" spans="1:64">
      <c r="A180" s="1043"/>
      <c r="B180" s="1043"/>
      <c r="C180" s="1043"/>
      <c r="D180" s="1043"/>
      <c r="E180" s="1043"/>
      <c r="F180" s="1043"/>
      <c r="G180" s="1043"/>
      <c r="H180" s="1043"/>
      <c r="I180" s="1043"/>
      <c r="N180" s="1043"/>
      <c r="O180" s="1043"/>
      <c r="P180" s="1043"/>
      <c r="Q180" s="1043"/>
      <c r="R180" s="1043"/>
      <c r="S180" s="1043"/>
      <c r="T180" s="1043"/>
      <c r="U180" s="1043"/>
      <c r="V180" s="1043"/>
      <c r="W180" s="1043"/>
      <c r="X180" s="1043"/>
      <c r="Y180" s="1043"/>
      <c r="Z180" s="1043"/>
      <c r="AA180" s="1043"/>
      <c r="AB180" s="1043"/>
      <c r="AC180" s="1043"/>
      <c r="AD180" s="1043"/>
      <c r="AE180" s="1043"/>
      <c r="AF180" s="1043"/>
      <c r="AG180" s="1043"/>
      <c r="AH180" s="1043"/>
      <c r="AI180" s="1043"/>
      <c r="AJ180" s="1043"/>
      <c r="AK180" s="1043"/>
      <c r="AL180" s="1043"/>
      <c r="AM180" s="1043"/>
      <c r="AN180" s="1043"/>
      <c r="AO180" s="1043"/>
      <c r="AP180" s="1043"/>
      <c r="AQ180" s="1043"/>
      <c r="AR180" s="1043"/>
      <c r="AS180" s="1043"/>
      <c r="AT180" s="1043"/>
      <c r="AU180" s="1043"/>
      <c r="AV180" s="1043"/>
      <c r="AW180" s="1043"/>
      <c r="AX180" s="1043"/>
      <c r="AY180" s="1043"/>
      <c r="AZ180" s="1043"/>
      <c r="BA180" s="1043"/>
      <c r="BB180" s="1043"/>
      <c r="BC180" s="1043"/>
      <c r="BD180" s="1043"/>
      <c r="BE180" s="1043"/>
      <c r="BF180" s="1043"/>
      <c r="BG180" s="1043"/>
      <c r="BH180" s="1043"/>
      <c r="BI180" s="1043"/>
      <c r="BJ180" s="1043"/>
      <c r="BK180" s="1043"/>
      <c r="BL180" s="1043"/>
    </row>
    <row r="181" spans="1:64">
      <c r="A181" s="1043"/>
      <c r="B181" s="1043"/>
      <c r="C181" s="1043"/>
      <c r="D181" s="1043"/>
      <c r="E181" s="1043"/>
      <c r="F181" s="1043"/>
      <c r="G181" s="1043"/>
      <c r="H181" s="1043"/>
      <c r="I181" s="1043"/>
      <c r="N181" s="1043"/>
      <c r="O181" s="1043"/>
      <c r="P181" s="1043"/>
      <c r="Q181" s="1043"/>
      <c r="R181" s="1043"/>
      <c r="S181" s="1043"/>
      <c r="T181" s="1043"/>
      <c r="U181" s="1043"/>
      <c r="V181" s="1043"/>
      <c r="W181" s="1043"/>
      <c r="X181" s="1043"/>
      <c r="Y181" s="1043"/>
      <c r="Z181" s="1043"/>
      <c r="AA181" s="1043"/>
      <c r="AB181" s="1043"/>
      <c r="AC181" s="1043"/>
      <c r="AD181" s="1043"/>
      <c r="AE181" s="1043"/>
      <c r="AF181" s="1043"/>
      <c r="AG181" s="1043"/>
      <c r="AH181" s="1043"/>
      <c r="AI181" s="1043"/>
      <c r="AJ181" s="1043"/>
      <c r="AK181" s="1043"/>
      <c r="AL181" s="1043"/>
      <c r="AM181" s="1043"/>
      <c r="AN181" s="1043"/>
      <c r="AO181" s="1043"/>
      <c r="AP181" s="1043"/>
      <c r="AQ181" s="1043"/>
      <c r="AR181" s="1043"/>
      <c r="AS181" s="1043"/>
      <c r="AT181" s="1043"/>
      <c r="AU181" s="1043"/>
      <c r="AV181" s="1043"/>
      <c r="AW181" s="1043"/>
      <c r="AX181" s="1043"/>
      <c r="AY181" s="1043"/>
      <c r="AZ181" s="1043"/>
      <c r="BA181" s="1043"/>
      <c r="BB181" s="1043"/>
      <c r="BC181" s="1043"/>
      <c r="BD181" s="1043"/>
      <c r="BE181" s="1043"/>
      <c r="BF181" s="1043"/>
      <c r="BG181" s="1043"/>
      <c r="BH181" s="1043"/>
      <c r="BI181" s="1043"/>
      <c r="BJ181" s="1043"/>
      <c r="BK181" s="1043"/>
      <c r="BL181" s="1043"/>
    </row>
    <row r="182" spans="1:64">
      <c r="A182" s="1043"/>
      <c r="B182" s="1043"/>
      <c r="C182" s="1043"/>
      <c r="D182" s="1043"/>
      <c r="E182" s="1043"/>
      <c r="F182" s="1043"/>
      <c r="G182" s="1043"/>
      <c r="H182" s="1043"/>
      <c r="I182" s="1043"/>
      <c r="N182" s="1043"/>
      <c r="O182" s="1043"/>
      <c r="P182" s="1043"/>
      <c r="Q182" s="1043"/>
      <c r="R182" s="1043"/>
      <c r="S182" s="1043"/>
      <c r="T182" s="1043"/>
      <c r="U182" s="1043"/>
      <c r="V182" s="1043"/>
      <c r="W182" s="1043"/>
      <c r="X182" s="1043"/>
      <c r="Y182" s="1043"/>
      <c r="Z182" s="1043"/>
      <c r="AA182" s="1043"/>
      <c r="AB182" s="1043"/>
      <c r="AC182" s="1043"/>
      <c r="AD182" s="1043"/>
      <c r="AE182" s="1043"/>
      <c r="AF182" s="1043"/>
      <c r="AG182" s="1043"/>
      <c r="AH182" s="1043"/>
      <c r="AI182" s="1043"/>
      <c r="AJ182" s="1043"/>
      <c r="AK182" s="1043"/>
      <c r="AL182" s="1043"/>
      <c r="AM182" s="1043"/>
      <c r="AN182" s="1043"/>
      <c r="AO182" s="1043"/>
      <c r="AP182" s="1043"/>
      <c r="AQ182" s="1043"/>
      <c r="AR182" s="1043"/>
      <c r="AS182" s="1043"/>
      <c r="AT182" s="1043"/>
      <c r="AU182" s="1043"/>
      <c r="AV182" s="1043"/>
      <c r="AW182" s="1043"/>
      <c r="AX182" s="1043"/>
      <c r="AY182" s="1043"/>
      <c r="AZ182" s="1043"/>
      <c r="BA182" s="1043"/>
      <c r="BB182" s="1043"/>
      <c r="BC182" s="1043"/>
      <c r="BD182" s="1043"/>
      <c r="BE182" s="1043"/>
      <c r="BF182" s="1043"/>
      <c r="BG182" s="1043"/>
      <c r="BH182" s="1043"/>
      <c r="BI182" s="1043"/>
      <c r="BJ182" s="1043"/>
      <c r="BK182" s="1043"/>
      <c r="BL182" s="1043"/>
    </row>
    <row r="183" spans="1:64">
      <c r="A183" s="1043"/>
      <c r="B183" s="1043"/>
      <c r="C183" s="1043"/>
      <c r="D183" s="1043"/>
      <c r="E183" s="1043"/>
      <c r="F183" s="1043"/>
      <c r="G183" s="1043"/>
      <c r="H183" s="1043"/>
      <c r="I183" s="1043"/>
      <c r="N183" s="1043"/>
      <c r="O183" s="1043"/>
      <c r="P183" s="1043"/>
      <c r="Q183" s="1043"/>
      <c r="R183" s="1043"/>
      <c r="S183" s="1043"/>
      <c r="T183" s="1043"/>
      <c r="U183" s="1043"/>
      <c r="V183" s="1043"/>
      <c r="W183" s="1043"/>
      <c r="X183" s="1043"/>
      <c r="Y183" s="1043"/>
      <c r="Z183" s="1043"/>
      <c r="AA183" s="1043"/>
      <c r="AB183" s="1043"/>
      <c r="AC183" s="1043"/>
      <c r="AD183" s="1043"/>
      <c r="AE183" s="1043"/>
      <c r="AF183" s="1043"/>
      <c r="AG183" s="1043"/>
      <c r="AH183" s="1043"/>
      <c r="AI183" s="1043"/>
      <c r="AJ183" s="1043"/>
      <c r="AK183" s="1043"/>
      <c r="AL183" s="1043"/>
      <c r="AM183" s="1043"/>
      <c r="AN183" s="1043"/>
      <c r="AO183" s="1043"/>
      <c r="AP183" s="1043"/>
      <c r="AQ183" s="1043"/>
      <c r="AR183" s="1043"/>
      <c r="AS183" s="1043"/>
      <c r="AT183" s="1043"/>
      <c r="AU183" s="1043"/>
      <c r="AV183" s="1043"/>
      <c r="AW183" s="1043"/>
      <c r="AX183" s="1043"/>
      <c r="AY183" s="1043"/>
      <c r="AZ183" s="1043"/>
      <c r="BA183" s="1043"/>
      <c r="BB183" s="1043"/>
      <c r="BC183" s="1043"/>
      <c r="BD183" s="1043"/>
      <c r="BE183" s="1043"/>
      <c r="BF183" s="1043"/>
      <c r="BG183" s="1043"/>
      <c r="BH183" s="1043"/>
      <c r="BI183" s="1043"/>
      <c r="BJ183" s="1043"/>
      <c r="BK183" s="1043"/>
      <c r="BL183" s="1043"/>
    </row>
    <row r="184" spans="1:64">
      <c r="A184" s="1043"/>
      <c r="B184" s="1043"/>
      <c r="C184" s="1043"/>
      <c r="D184" s="1043"/>
      <c r="E184" s="1043"/>
      <c r="F184" s="1043"/>
      <c r="G184" s="1043"/>
      <c r="H184" s="1043"/>
      <c r="I184" s="1043"/>
      <c r="N184" s="1043"/>
      <c r="O184" s="1043"/>
      <c r="P184" s="1043"/>
      <c r="Q184" s="1043"/>
      <c r="R184" s="1043"/>
      <c r="S184" s="1043"/>
      <c r="T184" s="1043"/>
      <c r="U184" s="1043"/>
      <c r="V184" s="1043"/>
      <c r="W184" s="1043"/>
      <c r="X184" s="1043"/>
      <c r="Y184" s="1043"/>
      <c r="Z184" s="1043"/>
      <c r="AA184" s="1043"/>
      <c r="AB184" s="1043"/>
      <c r="AC184" s="1043"/>
      <c r="AD184" s="1043"/>
      <c r="AE184" s="1043"/>
      <c r="AF184" s="1043"/>
      <c r="AG184" s="1043"/>
      <c r="AH184" s="1043"/>
      <c r="AI184" s="1043"/>
      <c r="AJ184" s="1043"/>
      <c r="AK184" s="1043"/>
      <c r="AL184" s="1043"/>
      <c r="AM184" s="1043"/>
      <c r="AN184" s="1043"/>
      <c r="AO184" s="1043"/>
      <c r="AP184" s="1043"/>
      <c r="AQ184" s="1043"/>
      <c r="AR184" s="1043"/>
      <c r="AS184" s="1043"/>
      <c r="AT184" s="1043"/>
      <c r="AU184" s="1043"/>
      <c r="AV184" s="1043"/>
      <c r="AW184" s="1043"/>
      <c r="AX184" s="1043"/>
      <c r="AY184" s="1043"/>
      <c r="AZ184" s="1043"/>
      <c r="BA184" s="1043"/>
      <c r="BB184" s="1043"/>
      <c r="BC184" s="1043"/>
      <c r="BD184" s="1043"/>
      <c r="BE184" s="1043"/>
      <c r="BF184" s="1043"/>
      <c r="BG184" s="1043"/>
      <c r="BH184" s="1043"/>
      <c r="BI184" s="1043"/>
      <c r="BJ184" s="1043"/>
      <c r="BK184" s="1043"/>
      <c r="BL184" s="1043"/>
    </row>
    <row r="185" spans="1:64">
      <c r="A185" s="1043"/>
      <c r="B185" s="1043"/>
      <c r="C185" s="1043"/>
      <c r="D185" s="1043"/>
      <c r="E185" s="1043"/>
      <c r="F185" s="1043"/>
      <c r="G185" s="1043"/>
      <c r="H185" s="1043"/>
      <c r="I185" s="1043"/>
      <c r="N185" s="1043"/>
      <c r="O185" s="1043"/>
      <c r="P185" s="1043"/>
      <c r="Q185" s="1043"/>
      <c r="R185" s="1043"/>
      <c r="S185" s="1043"/>
      <c r="T185" s="1043"/>
      <c r="U185" s="1043"/>
      <c r="V185" s="1043"/>
      <c r="W185" s="1043"/>
      <c r="X185" s="1043"/>
      <c r="Y185" s="1043"/>
      <c r="Z185" s="1043"/>
      <c r="AA185" s="1043"/>
      <c r="AB185" s="1043"/>
      <c r="AC185" s="1043"/>
      <c r="AD185" s="1043"/>
      <c r="AE185" s="1043"/>
      <c r="AF185" s="1043"/>
      <c r="AG185" s="1043"/>
      <c r="AH185" s="1043"/>
      <c r="AI185" s="1043"/>
      <c r="AJ185" s="1043"/>
      <c r="AK185" s="1043"/>
      <c r="AL185" s="1043"/>
      <c r="AM185" s="1043"/>
      <c r="AN185" s="1043"/>
      <c r="AO185" s="1043"/>
      <c r="AP185" s="1043"/>
      <c r="AQ185" s="1043"/>
      <c r="AR185" s="1043"/>
      <c r="AS185" s="1043"/>
      <c r="AT185" s="1043"/>
      <c r="AU185" s="1043"/>
      <c r="AV185" s="1043"/>
      <c r="AW185" s="1043"/>
      <c r="AX185" s="1043"/>
      <c r="AY185" s="1043"/>
      <c r="AZ185" s="1043"/>
      <c r="BA185" s="1043"/>
      <c r="BB185" s="1043"/>
      <c r="BC185" s="1043"/>
      <c r="BD185" s="1043"/>
      <c r="BE185" s="1043"/>
      <c r="BF185" s="1043"/>
      <c r="BG185" s="1043"/>
      <c r="BH185" s="1043"/>
      <c r="BI185" s="1043"/>
      <c r="BJ185" s="1043"/>
      <c r="BK185" s="1043"/>
      <c r="BL185" s="1043"/>
    </row>
    <row r="186" spans="1:64">
      <c r="A186" s="1043"/>
      <c r="B186" s="1043"/>
      <c r="C186" s="1043"/>
      <c r="D186" s="1043"/>
      <c r="E186" s="1043"/>
      <c r="F186" s="1043"/>
      <c r="G186" s="1043"/>
      <c r="H186" s="1043"/>
      <c r="I186" s="1043"/>
      <c r="N186" s="1043"/>
      <c r="O186" s="1043"/>
      <c r="P186" s="1043"/>
      <c r="Q186" s="1043"/>
      <c r="R186" s="1043"/>
      <c r="S186" s="1043"/>
      <c r="T186" s="1043"/>
      <c r="U186" s="1043"/>
      <c r="V186" s="1043"/>
      <c r="W186" s="1043"/>
      <c r="X186" s="1043"/>
      <c r="Y186" s="1043"/>
      <c r="Z186" s="1043"/>
      <c r="AA186" s="1043"/>
      <c r="AB186" s="1043"/>
      <c r="AC186" s="1043"/>
      <c r="AD186" s="1043"/>
      <c r="AE186" s="1043"/>
      <c r="AF186" s="1043"/>
      <c r="AG186" s="1043"/>
      <c r="AH186" s="1043"/>
      <c r="AI186" s="1043"/>
      <c r="AJ186" s="1043"/>
      <c r="AK186" s="1043"/>
      <c r="AL186" s="1043"/>
      <c r="AM186" s="1043"/>
      <c r="AN186" s="1043"/>
      <c r="AO186" s="1043"/>
      <c r="AP186" s="1043"/>
      <c r="AQ186" s="1043"/>
      <c r="AR186" s="1043"/>
      <c r="AS186" s="1043"/>
      <c r="AT186" s="1043"/>
      <c r="AU186" s="1043"/>
      <c r="AV186" s="1043"/>
      <c r="AW186" s="1043"/>
      <c r="AX186" s="1043"/>
      <c r="AY186" s="1043"/>
      <c r="AZ186" s="1043"/>
      <c r="BA186" s="1043"/>
      <c r="BB186" s="1043"/>
      <c r="BC186" s="1043"/>
      <c r="BD186" s="1043"/>
      <c r="BE186" s="1043"/>
      <c r="BF186" s="1043"/>
      <c r="BG186" s="1043"/>
      <c r="BH186" s="1043"/>
      <c r="BI186" s="1043"/>
      <c r="BJ186" s="1043"/>
      <c r="BK186" s="1043"/>
      <c r="BL186" s="1043"/>
    </row>
    <row r="187" spans="1:64">
      <c r="A187" s="1043"/>
      <c r="B187" s="1043"/>
      <c r="C187" s="1043"/>
      <c r="D187" s="1043"/>
      <c r="E187" s="1043"/>
      <c r="F187" s="1043"/>
      <c r="G187" s="1043"/>
      <c r="H187" s="1043"/>
      <c r="I187" s="1043"/>
      <c r="N187" s="1043"/>
      <c r="O187" s="1043"/>
      <c r="P187" s="1043"/>
      <c r="Q187" s="1043"/>
      <c r="R187" s="1043"/>
      <c r="S187" s="1043"/>
      <c r="T187" s="1043"/>
      <c r="U187" s="1043"/>
      <c r="V187" s="1043"/>
      <c r="W187" s="1043"/>
      <c r="X187" s="1043"/>
      <c r="Y187" s="1043"/>
      <c r="Z187" s="1043"/>
      <c r="AA187" s="1043"/>
      <c r="AB187" s="1043"/>
      <c r="AC187" s="1043"/>
      <c r="AD187" s="1043"/>
      <c r="AE187" s="1043"/>
      <c r="AF187" s="1043"/>
      <c r="AG187" s="1043"/>
      <c r="AH187" s="1043"/>
      <c r="AI187" s="1043"/>
      <c r="AJ187" s="1043"/>
      <c r="AK187" s="1043"/>
      <c r="AL187" s="1043"/>
      <c r="AM187" s="1043"/>
      <c r="AN187" s="1043"/>
      <c r="AO187" s="1043"/>
      <c r="AP187" s="1043"/>
      <c r="AQ187" s="1043"/>
      <c r="AR187" s="1043"/>
      <c r="AS187" s="1043"/>
      <c r="AT187" s="1043"/>
      <c r="AU187" s="1043"/>
      <c r="AV187" s="1043"/>
      <c r="AW187" s="1043"/>
      <c r="AX187" s="1043"/>
      <c r="AY187" s="1043"/>
      <c r="AZ187" s="1043"/>
      <c r="BA187" s="1043"/>
      <c r="BB187" s="1043"/>
      <c r="BC187" s="1043"/>
      <c r="BD187" s="1043"/>
      <c r="BE187" s="1043"/>
      <c r="BF187" s="1043"/>
      <c r="BG187" s="1043"/>
      <c r="BH187" s="1043"/>
      <c r="BI187" s="1043"/>
      <c r="BJ187" s="1043"/>
      <c r="BK187" s="1043"/>
      <c r="BL187" s="1043"/>
    </row>
    <row r="188" spans="1:64">
      <c r="A188" s="1043"/>
      <c r="B188" s="1043"/>
      <c r="C188" s="1043"/>
      <c r="D188" s="1043"/>
      <c r="E188" s="1043"/>
      <c r="F188" s="1043"/>
      <c r="G188" s="1043"/>
      <c r="H188" s="1043"/>
      <c r="I188" s="1043"/>
      <c r="N188" s="1043"/>
      <c r="O188" s="1043"/>
      <c r="P188" s="1043"/>
      <c r="Q188" s="1043"/>
      <c r="R188" s="1043"/>
      <c r="S188" s="1043"/>
      <c r="T188" s="1043"/>
      <c r="U188" s="1043"/>
      <c r="V188" s="1043"/>
      <c r="W188" s="1043"/>
      <c r="X188" s="1043"/>
      <c r="Y188" s="1043"/>
      <c r="Z188" s="1043"/>
      <c r="AA188" s="1043"/>
      <c r="AB188" s="1043"/>
      <c r="AC188" s="1043"/>
      <c r="AD188" s="1043"/>
      <c r="AE188" s="1043"/>
      <c r="AF188" s="1043"/>
      <c r="AG188" s="1043"/>
      <c r="AH188" s="1043"/>
      <c r="AI188" s="1043"/>
      <c r="AJ188" s="1043"/>
      <c r="AK188" s="1043"/>
      <c r="AL188" s="1043"/>
      <c r="AM188" s="1043"/>
      <c r="AN188" s="1043"/>
      <c r="AO188" s="1043"/>
      <c r="AP188" s="1043"/>
      <c r="AQ188" s="1043"/>
      <c r="AR188" s="1043"/>
      <c r="AS188" s="1043"/>
      <c r="AT188" s="1043"/>
      <c r="AU188" s="1043"/>
      <c r="AV188" s="1043"/>
      <c r="AW188" s="1043"/>
      <c r="AX188" s="1043"/>
      <c r="AY188" s="1043"/>
      <c r="AZ188" s="1043"/>
      <c r="BA188" s="1043"/>
      <c r="BB188" s="1043"/>
      <c r="BC188" s="1043"/>
      <c r="BD188" s="1043"/>
      <c r="BE188" s="1043"/>
      <c r="BF188" s="1043"/>
      <c r="BG188" s="1043"/>
      <c r="BH188" s="1043"/>
      <c r="BI188" s="1043"/>
      <c r="BJ188" s="1043"/>
      <c r="BK188" s="1043"/>
      <c r="BL188" s="1043"/>
    </row>
    <row r="189" spans="1:64">
      <c r="A189" s="1043"/>
      <c r="B189" s="1043"/>
      <c r="C189" s="1043"/>
      <c r="D189" s="1043"/>
      <c r="E189" s="1043"/>
      <c r="F189" s="1043"/>
      <c r="G189" s="1043"/>
      <c r="H189" s="1043"/>
      <c r="I189" s="1043"/>
      <c r="N189" s="1043"/>
      <c r="O189" s="1043"/>
      <c r="P189" s="1043"/>
      <c r="Q189" s="1043"/>
      <c r="R189" s="1043"/>
      <c r="S189" s="1043"/>
      <c r="T189" s="1043"/>
      <c r="U189" s="1043"/>
      <c r="V189" s="1043"/>
      <c r="W189" s="1043"/>
      <c r="X189" s="1043"/>
      <c r="Y189" s="1043"/>
      <c r="Z189" s="1043"/>
      <c r="AA189" s="1043"/>
      <c r="AB189" s="1043"/>
      <c r="AC189" s="1043"/>
      <c r="AD189" s="1043"/>
      <c r="AE189" s="1043"/>
      <c r="AF189" s="1043"/>
      <c r="AG189" s="1043"/>
      <c r="AH189" s="1043"/>
      <c r="AI189" s="1043"/>
      <c r="AJ189" s="1043"/>
      <c r="AK189" s="1043"/>
      <c r="AL189" s="1043"/>
      <c r="AM189" s="1043"/>
      <c r="AN189" s="1043"/>
      <c r="AO189" s="1043"/>
      <c r="AP189" s="1043"/>
      <c r="AQ189" s="1043"/>
      <c r="AR189" s="1043"/>
      <c r="AS189" s="1043"/>
      <c r="AT189" s="1043"/>
      <c r="AU189" s="1043"/>
      <c r="AV189" s="1043"/>
      <c r="AW189" s="1043"/>
      <c r="AX189" s="1043"/>
      <c r="AY189" s="1043"/>
      <c r="AZ189" s="1043"/>
      <c r="BA189" s="1043"/>
      <c r="BB189" s="1043"/>
      <c r="BC189" s="1043"/>
      <c r="BD189" s="1043"/>
      <c r="BE189" s="1043"/>
      <c r="BF189" s="1043"/>
      <c r="BG189" s="1043"/>
      <c r="BH189" s="1043"/>
      <c r="BI189" s="1043"/>
      <c r="BJ189" s="1043"/>
      <c r="BK189" s="1043"/>
      <c r="BL189" s="1043"/>
    </row>
    <row r="190" spans="1:64">
      <c r="A190" s="1043"/>
      <c r="B190" s="1043"/>
      <c r="C190" s="1043"/>
      <c r="D190" s="1043"/>
      <c r="E190" s="1043"/>
      <c r="F190" s="1043"/>
      <c r="G190" s="1043"/>
      <c r="H190" s="1043"/>
      <c r="I190" s="1043"/>
      <c r="N190" s="1043"/>
      <c r="O190" s="1043"/>
      <c r="P190" s="1043"/>
      <c r="Q190" s="1043"/>
      <c r="R190" s="1043"/>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c r="AS190" s="1043"/>
      <c r="AT190" s="1043"/>
      <c r="AU190" s="1043"/>
      <c r="AV190" s="1043"/>
      <c r="AW190" s="1043"/>
      <c r="AX190" s="1043"/>
      <c r="AY190" s="1043"/>
      <c r="AZ190" s="1043"/>
      <c r="BA190" s="1043"/>
      <c r="BB190" s="1043"/>
      <c r="BC190" s="1043"/>
      <c r="BD190" s="1043"/>
      <c r="BE190" s="1043"/>
      <c r="BF190" s="1043"/>
      <c r="BG190" s="1043"/>
      <c r="BH190" s="1043"/>
      <c r="BI190" s="1043"/>
      <c r="BJ190" s="1043"/>
      <c r="BK190" s="1043"/>
      <c r="BL190" s="1043"/>
    </row>
    <row r="191" spans="1:64">
      <c r="A191" s="1043"/>
      <c r="B191" s="1043"/>
      <c r="C191" s="1043"/>
      <c r="D191" s="1043"/>
      <c r="E191" s="1043"/>
      <c r="F191" s="1043"/>
      <c r="G191" s="1043"/>
      <c r="H191" s="1043"/>
      <c r="I191" s="1043"/>
      <c r="N191" s="1043"/>
      <c r="O191" s="1043"/>
      <c r="P191" s="1043"/>
      <c r="Q191" s="1043"/>
      <c r="R191" s="1043"/>
      <c r="S191" s="1043"/>
      <c r="T191" s="1043"/>
      <c r="U191" s="1043"/>
      <c r="V191" s="1043"/>
      <c r="W191" s="1043"/>
      <c r="X191" s="1043"/>
      <c r="Y191" s="1043"/>
      <c r="Z191" s="1043"/>
      <c r="AA191" s="1043"/>
      <c r="AB191" s="1043"/>
      <c r="AC191" s="1043"/>
      <c r="AD191" s="1043"/>
      <c r="AE191" s="1043"/>
      <c r="AF191" s="1043"/>
      <c r="AG191" s="1043"/>
      <c r="AH191" s="1043"/>
      <c r="AI191" s="1043"/>
      <c r="AJ191" s="1043"/>
      <c r="AK191" s="1043"/>
      <c r="AL191" s="1043"/>
      <c r="AM191" s="1043"/>
      <c r="AN191" s="1043"/>
      <c r="AO191" s="1043"/>
      <c r="AP191" s="1043"/>
      <c r="AQ191" s="1043"/>
      <c r="AR191" s="1043"/>
      <c r="AS191" s="1043"/>
      <c r="AT191" s="1043"/>
      <c r="AU191" s="1043"/>
      <c r="AV191" s="1043"/>
      <c r="AW191" s="1043"/>
      <c r="AX191" s="1043"/>
      <c r="AY191" s="1043"/>
      <c r="AZ191" s="1043"/>
      <c r="BA191" s="1043"/>
      <c r="BB191" s="1043"/>
      <c r="BC191" s="1043"/>
      <c r="BD191" s="1043"/>
      <c r="BE191" s="1043"/>
      <c r="BF191" s="1043"/>
      <c r="BG191" s="1043"/>
      <c r="BH191" s="1043"/>
      <c r="BI191" s="1043"/>
      <c r="BJ191" s="1043"/>
      <c r="BK191" s="1043"/>
      <c r="BL191" s="1043"/>
    </row>
    <row r="192" spans="1:64">
      <c r="A192" s="1043"/>
      <c r="B192" s="1043"/>
      <c r="C192" s="1043"/>
      <c r="D192" s="1043"/>
      <c r="E192" s="1043"/>
      <c r="F192" s="1043"/>
      <c r="G192" s="1043"/>
      <c r="H192" s="1043"/>
      <c r="I192" s="1043"/>
      <c r="N192" s="1043"/>
      <c r="O192" s="1043"/>
      <c r="P192" s="1043"/>
      <c r="Q192" s="1043"/>
      <c r="R192" s="1043"/>
      <c r="S192" s="1043"/>
      <c r="T192" s="1043"/>
      <c r="U192" s="1043"/>
      <c r="V192" s="1043"/>
      <c r="W192" s="1043"/>
      <c r="X192" s="1043"/>
      <c r="Y192" s="1043"/>
      <c r="Z192" s="1043"/>
      <c r="AA192" s="1043"/>
      <c r="AB192" s="1043"/>
      <c r="AC192" s="1043"/>
      <c r="AD192" s="1043"/>
      <c r="AE192" s="1043"/>
      <c r="AF192" s="1043"/>
      <c r="AG192" s="1043"/>
      <c r="AH192" s="1043"/>
      <c r="AI192" s="1043"/>
      <c r="AJ192" s="1043"/>
      <c r="AK192" s="1043"/>
      <c r="AL192" s="1043"/>
      <c r="AM192" s="1043"/>
      <c r="AN192" s="1043"/>
      <c r="AO192" s="1043"/>
      <c r="AP192" s="1043"/>
      <c r="AQ192" s="1043"/>
      <c r="AR192" s="1043"/>
      <c r="AS192" s="1043"/>
      <c r="AT192" s="1043"/>
      <c r="AU192" s="1043"/>
      <c r="AV192" s="1043"/>
      <c r="AW192" s="1043"/>
      <c r="AX192" s="1043"/>
      <c r="AY192" s="1043"/>
      <c r="AZ192" s="1043"/>
      <c r="BA192" s="1043"/>
      <c r="BB192" s="1043"/>
      <c r="BC192" s="1043"/>
      <c r="BD192" s="1043"/>
      <c r="BE192" s="1043"/>
      <c r="BF192" s="1043"/>
      <c r="BG192" s="1043"/>
      <c r="BH192" s="1043"/>
      <c r="BI192" s="1043"/>
      <c r="BJ192" s="1043"/>
      <c r="BK192" s="1043"/>
      <c r="BL192" s="1043"/>
    </row>
    <row r="193" spans="1:64">
      <c r="A193" s="1043"/>
      <c r="B193" s="1043"/>
      <c r="C193" s="1043"/>
      <c r="D193" s="1043"/>
      <c r="E193" s="1043"/>
      <c r="F193" s="1043"/>
      <c r="G193" s="1043"/>
      <c r="H193" s="1043"/>
      <c r="I193" s="1043"/>
      <c r="N193" s="1043"/>
      <c r="O193" s="1043"/>
      <c r="P193" s="1043"/>
      <c r="Q193" s="1043"/>
      <c r="R193" s="1043"/>
      <c r="S193" s="1043"/>
      <c r="T193" s="1043"/>
      <c r="U193" s="1043"/>
      <c r="V193" s="1043"/>
      <c r="W193" s="1043"/>
      <c r="X193" s="1043"/>
      <c r="Y193" s="1043"/>
      <c r="Z193" s="1043"/>
      <c r="AA193" s="1043"/>
      <c r="AB193" s="1043"/>
      <c r="AC193" s="1043"/>
      <c r="AD193" s="1043"/>
      <c r="AE193" s="1043"/>
      <c r="AF193" s="1043"/>
      <c r="AG193" s="1043"/>
      <c r="AH193" s="1043"/>
      <c r="AI193" s="1043"/>
      <c r="AJ193" s="1043"/>
      <c r="AK193" s="1043"/>
      <c r="AL193" s="1043"/>
      <c r="AM193" s="1043"/>
      <c r="AN193" s="1043"/>
      <c r="AO193" s="1043"/>
      <c r="AP193" s="1043"/>
      <c r="AQ193" s="1043"/>
      <c r="AR193" s="1043"/>
      <c r="AS193" s="1043"/>
      <c r="AT193" s="1043"/>
      <c r="AU193" s="1043"/>
      <c r="AV193" s="1043"/>
      <c r="AW193" s="1043"/>
      <c r="AX193" s="1043"/>
      <c r="AY193" s="1043"/>
      <c r="AZ193" s="1043"/>
      <c r="BA193" s="1043"/>
      <c r="BB193" s="1043"/>
      <c r="BC193" s="1043"/>
      <c r="BD193" s="1043"/>
      <c r="BE193" s="1043"/>
      <c r="BF193" s="1043"/>
      <c r="BG193" s="1043"/>
      <c r="BH193" s="1043"/>
      <c r="BI193" s="1043"/>
      <c r="BJ193" s="1043"/>
      <c r="BK193" s="1043"/>
      <c r="BL193" s="1043"/>
    </row>
    <row r="194" spans="1:64">
      <c r="A194" s="1043"/>
      <c r="B194" s="1043"/>
      <c r="C194" s="1043"/>
      <c r="D194" s="1043"/>
      <c r="E194" s="1043"/>
      <c r="F194" s="1043"/>
      <c r="G194" s="1043"/>
      <c r="H194" s="1043"/>
      <c r="I194" s="1043"/>
      <c r="N194" s="1043"/>
      <c r="O194" s="1043"/>
      <c r="P194" s="1043"/>
      <c r="Q194" s="1043"/>
      <c r="R194" s="1043"/>
      <c r="S194" s="1043"/>
      <c r="T194" s="1043"/>
      <c r="U194" s="1043"/>
      <c r="V194" s="1043"/>
      <c r="W194" s="1043"/>
      <c r="X194" s="1043"/>
      <c r="Y194" s="1043"/>
      <c r="Z194" s="1043"/>
      <c r="AA194" s="1043"/>
      <c r="AB194" s="1043"/>
      <c r="AC194" s="1043"/>
      <c r="AD194" s="1043"/>
      <c r="AE194" s="1043"/>
      <c r="AF194" s="1043"/>
      <c r="AG194" s="1043"/>
      <c r="AH194" s="1043"/>
      <c r="AI194" s="1043"/>
      <c r="AJ194" s="1043"/>
      <c r="AK194" s="1043"/>
      <c r="AL194" s="1043"/>
      <c r="AM194" s="1043"/>
      <c r="AN194" s="1043"/>
      <c r="AO194" s="1043"/>
      <c r="AP194" s="1043"/>
      <c r="AQ194" s="1043"/>
      <c r="AR194" s="1043"/>
      <c r="AS194" s="1043"/>
      <c r="AT194" s="1043"/>
      <c r="AU194" s="1043"/>
      <c r="AV194" s="1043"/>
      <c r="AW194" s="1043"/>
      <c r="AX194" s="1043"/>
      <c r="AY194" s="1043"/>
      <c r="AZ194" s="1043"/>
      <c r="BA194" s="1043"/>
      <c r="BB194" s="1043"/>
      <c r="BC194" s="1043"/>
      <c r="BD194" s="1043"/>
      <c r="BE194" s="1043"/>
      <c r="BF194" s="1043"/>
      <c r="BG194" s="1043"/>
      <c r="BH194" s="1043"/>
      <c r="BI194" s="1043"/>
      <c r="BJ194" s="1043"/>
      <c r="BK194" s="1043"/>
      <c r="BL194" s="1043"/>
    </row>
    <row r="195" spans="1:64">
      <c r="A195" s="1043"/>
      <c r="B195" s="1043"/>
      <c r="C195" s="1043"/>
      <c r="D195" s="1043"/>
      <c r="E195" s="1043"/>
      <c r="F195" s="1043"/>
      <c r="G195" s="1043"/>
      <c r="H195" s="1043"/>
      <c r="I195" s="1043"/>
      <c r="N195" s="1043"/>
      <c r="O195" s="1043"/>
      <c r="P195" s="1043"/>
      <c r="Q195" s="1043"/>
      <c r="R195" s="1043"/>
      <c r="S195" s="1043"/>
      <c r="T195" s="1043"/>
      <c r="U195" s="1043"/>
      <c r="V195" s="1043"/>
      <c r="W195" s="1043"/>
      <c r="X195" s="1043"/>
      <c r="Y195" s="1043"/>
      <c r="Z195" s="1043"/>
      <c r="AA195" s="1043"/>
      <c r="AB195" s="1043"/>
      <c r="AC195" s="1043"/>
      <c r="AD195" s="1043"/>
      <c r="AE195" s="1043"/>
      <c r="AF195" s="1043"/>
      <c r="AG195" s="1043"/>
      <c r="AH195" s="1043"/>
      <c r="AI195" s="1043"/>
      <c r="AJ195" s="1043"/>
      <c r="AK195" s="1043"/>
      <c r="AL195" s="1043"/>
      <c r="AM195" s="1043"/>
      <c r="AN195" s="1043"/>
      <c r="AO195" s="1043"/>
      <c r="AP195" s="1043"/>
      <c r="AQ195" s="1043"/>
      <c r="AR195" s="1043"/>
      <c r="AS195" s="1043"/>
      <c r="AT195" s="1043"/>
      <c r="AU195" s="1043"/>
      <c r="AV195" s="1043"/>
      <c r="AW195" s="1043"/>
      <c r="AX195" s="1043"/>
      <c r="AY195" s="1043"/>
      <c r="AZ195" s="1043"/>
      <c r="BA195" s="1043"/>
      <c r="BB195" s="1043"/>
      <c r="BC195" s="1043"/>
      <c r="BD195" s="1043"/>
      <c r="BE195" s="1043"/>
      <c r="BF195" s="1043"/>
      <c r="BG195" s="1043"/>
      <c r="BH195" s="1043"/>
      <c r="BI195" s="1043"/>
      <c r="BJ195" s="1043"/>
      <c r="BK195" s="1043"/>
      <c r="BL195" s="1043"/>
    </row>
    <row r="196" spans="1:64">
      <c r="A196" s="1043"/>
      <c r="B196" s="1043"/>
      <c r="C196" s="1043"/>
      <c r="D196" s="1043"/>
      <c r="E196" s="1043"/>
      <c r="F196" s="1043"/>
      <c r="G196" s="1043"/>
      <c r="H196" s="1043"/>
      <c r="I196" s="1043"/>
      <c r="N196" s="1043"/>
      <c r="O196" s="1043"/>
      <c r="P196" s="1043"/>
      <c r="Q196" s="1043"/>
      <c r="R196" s="1043"/>
      <c r="S196" s="1043"/>
      <c r="T196" s="1043"/>
      <c r="U196" s="1043"/>
      <c r="V196" s="1043"/>
      <c r="W196" s="1043"/>
      <c r="X196" s="1043"/>
      <c r="Y196" s="1043"/>
      <c r="Z196" s="1043"/>
      <c r="AA196" s="1043"/>
      <c r="AB196" s="1043"/>
      <c r="AC196" s="1043"/>
      <c r="AD196" s="1043"/>
      <c r="AE196" s="1043"/>
      <c r="AF196" s="1043"/>
      <c r="AG196" s="1043"/>
      <c r="AH196" s="1043"/>
      <c r="AI196" s="1043"/>
      <c r="AJ196" s="1043"/>
      <c r="AK196" s="1043"/>
      <c r="AL196" s="1043"/>
      <c r="AM196" s="1043"/>
      <c r="AN196" s="1043"/>
      <c r="AO196" s="1043"/>
      <c r="AP196" s="1043"/>
      <c r="AQ196" s="1043"/>
      <c r="AR196" s="1043"/>
      <c r="AS196" s="1043"/>
      <c r="AT196" s="1043"/>
      <c r="AU196" s="1043"/>
      <c r="AV196" s="1043"/>
      <c r="AW196" s="1043"/>
      <c r="AX196" s="1043"/>
      <c r="AY196" s="1043"/>
      <c r="AZ196" s="1043"/>
      <c r="BA196" s="1043"/>
      <c r="BB196" s="1043"/>
      <c r="BC196" s="1043"/>
      <c r="BD196" s="1043"/>
      <c r="BE196" s="1043"/>
      <c r="BF196" s="1043"/>
      <c r="BG196" s="1043"/>
      <c r="BH196" s="1043"/>
      <c r="BI196" s="1043"/>
      <c r="BJ196" s="1043"/>
      <c r="BK196" s="1043"/>
      <c r="BL196" s="1043"/>
    </row>
    <row r="197" spans="1:64">
      <c r="A197" s="1043"/>
      <c r="B197" s="1043"/>
      <c r="C197" s="1043"/>
      <c r="D197" s="1043"/>
      <c r="E197" s="1043"/>
      <c r="F197" s="1043"/>
      <c r="G197" s="1043"/>
      <c r="H197" s="1043"/>
      <c r="I197" s="1043"/>
      <c r="N197" s="1043"/>
      <c r="O197" s="1043"/>
      <c r="P197" s="1043"/>
      <c r="Q197" s="1043"/>
      <c r="R197" s="1043"/>
      <c r="S197" s="1043"/>
      <c r="T197" s="1043"/>
      <c r="U197" s="1043"/>
      <c r="V197" s="1043"/>
      <c r="W197" s="1043"/>
      <c r="X197" s="1043"/>
      <c r="Y197" s="1043"/>
      <c r="Z197" s="1043"/>
      <c r="AA197" s="1043"/>
      <c r="AB197" s="1043"/>
      <c r="AC197" s="1043"/>
      <c r="AD197" s="1043"/>
      <c r="AE197" s="1043"/>
      <c r="AF197" s="1043"/>
      <c r="AG197" s="1043"/>
      <c r="AH197" s="1043"/>
      <c r="AI197" s="1043"/>
      <c r="AJ197" s="1043"/>
      <c r="AK197" s="1043"/>
      <c r="AL197" s="1043"/>
      <c r="AM197" s="1043"/>
      <c r="AN197" s="1043"/>
      <c r="AO197" s="1043"/>
      <c r="AP197" s="1043"/>
      <c r="AQ197" s="1043"/>
      <c r="AR197" s="1043"/>
      <c r="AS197" s="1043"/>
      <c r="AT197" s="1043"/>
      <c r="AU197" s="1043"/>
      <c r="AV197" s="1043"/>
      <c r="AW197" s="1043"/>
      <c r="AX197" s="1043"/>
      <c r="AY197" s="1043"/>
      <c r="AZ197" s="1043"/>
      <c r="BA197" s="1043"/>
      <c r="BB197" s="1043"/>
      <c r="BC197" s="1043"/>
      <c r="BD197" s="1043"/>
      <c r="BE197" s="1043"/>
      <c r="BF197" s="1043"/>
      <c r="BG197" s="1043"/>
      <c r="BH197" s="1043"/>
      <c r="BI197" s="1043"/>
      <c r="BJ197" s="1043"/>
      <c r="BK197" s="1043"/>
      <c r="BL197" s="1043"/>
    </row>
    <row r="198" spans="1:64">
      <c r="A198" s="1043"/>
      <c r="B198" s="1043"/>
      <c r="C198" s="1043"/>
      <c r="D198" s="1043"/>
      <c r="E198" s="1043"/>
      <c r="F198" s="1043"/>
      <c r="G198" s="1043"/>
      <c r="H198" s="1043"/>
      <c r="I198" s="1043"/>
      <c r="N198" s="1043"/>
      <c r="O198" s="1043"/>
      <c r="P198" s="1043"/>
      <c r="Q198" s="1043"/>
      <c r="R198" s="1043"/>
      <c r="S198" s="1043"/>
      <c r="T198" s="1043"/>
      <c r="U198" s="1043"/>
      <c r="V198" s="1043"/>
      <c r="W198" s="1043"/>
      <c r="X198" s="1043"/>
      <c r="Y198" s="1043"/>
      <c r="Z198" s="1043"/>
      <c r="AA198" s="1043"/>
      <c r="AB198" s="1043"/>
      <c r="AC198" s="1043"/>
      <c r="AD198" s="1043"/>
      <c r="AE198" s="1043"/>
      <c r="AF198" s="1043"/>
      <c r="AG198" s="1043"/>
      <c r="AH198" s="1043"/>
      <c r="AI198" s="1043"/>
      <c r="AJ198" s="1043"/>
      <c r="AK198" s="1043"/>
      <c r="AL198" s="1043"/>
      <c r="AM198" s="1043"/>
      <c r="AN198" s="1043"/>
      <c r="AO198" s="1043"/>
      <c r="AP198" s="1043"/>
      <c r="AQ198" s="1043"/>
      <c r="AR198" s="1043"/>
      <c r="AS198" s="1043"/>
      <c r="AT198" s="1043"/>
      <c r="AU198" s="1043"/>
      <c r="AV198" s="1043"/>
      <c r="AW198" s="1043"/>
      <c r="AX198" s="1043"/>
      <c r="AY198" s="1043"/>
      <c r="AZ198" s="1043"/>
      <c r="BA198" s="1043"/>
      <c r="BB198" s="1043"/>
      <c r="BC198" s="1043"/>
      <c r="BD198" s="1043"/>
      <c r="BE198" s="1043"/>
      <c r="BF198" s="1043"/>
      <c r="BG198" s="1043"/>
      <c r="BH198" s="1043"/>
      <c r="BI198" s="1043"/>
      <c r="BJ198" s="1043"/>
      <c r="BK198" s="1043"/>
      <c r="BL198" s="1043"/>
    </row>
    <row r="199" spans="1:64">
      <c r="A199" s="1043"/>
      <c r="B199" s="1043"/>
      <c r="C199" s="1043"/>
      <c r="D199" s="1043"/>
      <c r="E199" s="1043"/>
      <c r="F199" s="1043"/>
      <c r="G199" s="1043"/>
      <c r="H199" s="1043"/>
      <c r="I199" s="1043"/>
      <c r="N199" s="1043"/>
      <c r="O199" s="1043"/>
      <c r="P199" s="1043"/>
      <c r="Q199" s="1043"/>
      <c r="R199" s="1043"/>
      <c r="S199" s="1043"/>
      <c r="T199" s="1043"/>
      <c r="U199" s="1043"/>
      <c r="V199" s="1043"/>
      <c r="W199" s="1043"/>
      <c r="X199" s="1043"/>
      <c r="Y199" s="1043"/>
      <c r="Z199" s="1043"/>
      <c r="AA199" s="1043"/>
      <c r="AB199" s="1043"/>
      <c r="AC199" s="1043"/>
      <c r="AD199" s="1043"/>
      <c r="AE199" s="1043"/>
      <c r="AF199" s="1043"/>
      <c r="AG199" s="1043"/>
      <c r="AH199" s="1043"/>
      <c r="AI199" s="1043"/>
      <c r="AJ199" s="1043"/>
      <c r="AK199" s="1043"/>
      <c r="AL199" s="1043"/>
      <c r="AM199" s="1043"/>
      <c r="AN199" s="1043"/>
      <c r="AO199" s="1043"/>
      <c r="AP199" s="1043"/>
      <c r="AQ199" s="1043"/>
      <c r="AR199" s="1043"/>
      <c r="AS199" s="1043"/>
      <c r="AT199" s="1043"/>
      <c r="AU199" s="1043"/>
      <c r="AV199" s="1043"/>
      <c r="AW199" s="1043"/>
      <c r="AX199" s="1043"/>
      <c r="AY199" s="1043"/>
      <c r="AZ199" s="1043"/>
      <c r="BA199" s="1043"/>
      <c r="BB199" s="1043"/>
      <c r="BC199" s="1043"/>
      <c r="BD199" s="1043"/>
      <c r="BE199" s="1043"/>
      <c r="BF199" s="1043"/>
      <c r="BG199" s="1043"/>
      <c r="BH199" s="1043"/>
      <c r="BI199" s="1043"/>
      <c r="BJ199" s="1043"/>
      <c r="BK199" s="1043"/>
      <c r="BL199" s="1043"/>
    </row>
    <row r="200" spans="1:64">
      <c r="A200" s="1043"/>
      <c r="B200" s="1043"/>
      <c r="C200" s="1043"/>
      <c r="D200" s="1043"/>
      <c r="E200" s="1043"/>
      <c r="F200" s="1043"/>
      <c r="G200" s="1043"/>
      <c r="H200" s="1043"/>
      <c r="I200" s="1043"/>
      <c r="N200" s="1043"/>
      <c r="O200" s="1043"/>
      <c r="P200" s="1043"/>
      <c r="Q200" s="1043"/>
      <c r="R200" s="1043"/>
      <c r="S200" s="1043"/>
      <c r="T200" s="1043"/>
      <c r="U200" s="1043"/>
      <c r="V200" s="1043"/>
      <c r="W200" s="1043"/>
      <c r="X200" s="1043"/>
      <c r="Y200" s="1043"/>
      <c r="Z200" s="1043"/>
      <c r="AA200" s="1043"/>
      <c r="AB200" s="1043"/>
      <c r="AC200" s="1043"/>
      <c r="AD200" s="1043"/>
      <c r="AE200" s="1043"/>
      <c r="AF200" s="1043"/>
      <c r="AG200" s="1043"/>
      <c r="AH200" s="1043"/>
      <c r="AI200" s="1043"/>
      <c r="AJ200" s="1043"/>
      <c r="AK200" s="1043"/>
      <c r="AL200" s="1043"/>
      <c r="AM200" s="1043"/>
      <c r="AN200" s="1043"/>
      <c r="AO200" s="1043"/>
      <c r="AP200" s="1043"/>
      <c r="AQ200" s="1043"/>
      <c r="AR200" s="1043"/>
      <c r="AS200" s="1043"/>
      <c r="AT200" s="1043"/>
      <c r="AU200" s="1043"/>
      <c r="AV200" s="1043"/>
      <c r="AW200" s="1043"/>
      <c r="AX200" s="1043"/>
      <c r="AY200" s="1043"/>
      <c r="AZ200" s="1043"/>
      <c r="BA200" s="1043"/>
      <c r="BB200" s="1043"/>
      <c r="BC200" s="1043"/>
      <c r="BD200" s="1043"/>
      <c r="BE200" s="1043"/>
      <c r="BF200" s="1043"/>
      <c r="BG200" s="1043"/>
      <c r="BH200" s="1043"/>
      <c r="BI200" s="1043"/>
      <c r="BJ200" s="1043"/>
      <c r="BK200" s="1043"/>
      <c r="BL200" s="1043"/>
    </row>
    <row r="201" spans="1:64">
      <c r="A201" s="1043"/>
      <c r="B201" s="1043"/>
      <c r="C201" s="1043"/>
      <c r="D201" s="1043"/>
      <c r="E201" s="1043"/>
      <c r="F201" s="1043"/>
      <c r="G201" s="1043"/>
      <c r="H201" s="1043"/>
      <c r="I201" s="1043"/>
      <c r="N201" s="1043"/>
      <c r="O201" s="1043"/>
      <c r="P201" s="1043"/>
      <c r="Q201" s="1043"/>
      <c r="R201" s="1043"/>
      <c r="S201" s="1043"/>
      <c r="T201" s="1043"/>
      <c r="U201" s="1043"/>
      <c r="V201" s="1043"/>
      <c r="W201" s="1043"/>
      <c r="X201" s="1043"/>
      <c r="Y201" s="1043"/>
      <c r="Z201" s="1043"/>
      <c r="AA201" s="1043"/>
      <c r="AB201" s="1043"/>
      <c r="AC201" s="1043"/>
      <c r="AD201" s="1043"/>
      <c r="AE201" s="1043"/>
      <c r="AF201" s="1043"/>
      <c r="AG201" s="1043"/>
      <c r="AH201" s="1043"/>
      <c r="AI201" s="1043"/>
      <c r="AJ201" s="1043"/>
      <c r="AK201" s="1043"/>
      <c r="AL201" s="1043"/>
      <c r="AM201" s="1043"/>
      <c r="AN201" s="1043"/>
      <c r="AO201" s="1043"/>
      <c r="AP201" s="1043"/>
      <c r="AQ201" s="1043"/>
      <c r="AR201" s="1043"/>
      <c r="AS201" s="1043"/>
      <c r="AT201" s="1043"/>
      <c r="AU201" s="1043"/>
      <c r="AV201" s="1043"/>
      <c r="AW201" s="1043"/>
      <c r="AX201" s="1043"/>
      <c r="AY201" s="1043"/>
      <c r="AZ201" s="1043"/>
      <c r="BA201" s="1043"/>
      <c r="BB201" s="1043"/>
      <c r="BC201" s="1043"/>
      <c r="BD201" s="1043"/>
      <c r="BE201" s="1043"/>
      <c r="BF201" s="1043"/>
      <c r="BG201" s="1043"/>
      <c r="BH201" s="1043"/>
      <c r="BI201" s="1043"/>
      <c r="BJ201" s="1043"/>
      <c r="BK201" s="1043"/>
      <c r="BL201" s="1043"/>
    </row>
    <row r="202" spans="1:64">
      <c r="A202" s="1043"/>
      <c r="B202" s="1043"/>
      <c r="C202" s="1043"/>
      <c r="D202" s="1043"/>
      <c r="E202" s="1043"/>
      <c r="F202" s="1043"/>
      <c r="G202" s="1043"/>
      <c r="H202" s="1043"/>
      <c r="I202" s="1043"/>
      <c r="N202" s="1043"/>
      <c r="O202" s="1043"/>
      <c r="P202" s="1043"/>
      <c r="Q202" s="1043"/>
      <c r="R202" s="1043"/>
      <c r="S202" s="1043"/>
      <c r="T202" s="1043"/>
      <c r="U202" s="1043"/>
      <c r="V202" s="1043"/>
      <c r="W202" s="1043"/>
      <c r="X202" s="1043"/>
      <c r="Y202" s="1043"/>
      <c r="Z202" s="1043"/>
      <c r="AA202" s="1043"/>
      <c r="AB202" s="1043"/>
      <c r="AC202" s="1043"/>
      <c r="AD202" s="1043"/>
      <c r="AE202" s="1043"/>
      <c r="AF202" s="1043"/>
      <c r="AG202" s="1043"/>
      <c r="AH202" s="1043"/>
      <c r="AI202" s="1043"/>
      <c r="AJ202" s="1043"/>
      <c r="AK202" s="1043"/>
      <c r="AL202" s="1043"/>
      <c r="AM202" s="1043"/>
      <c r="AN202" s="1043"/>
      <c r="AO202" s="1043"/>
      <c r="AP202" s="1043"/>
      <c r="AQ202" s="1043"/>
      <c r="AR202" s="1043"/>
      <c r="AS202" s="1043"/>
      <c r="AT202" s="1043"/>
      <c r="AU202" s="1043"/>
      <c r="AV202" s="1043"/>
      <c r="AW202" s="1043"/>
      <c r="AX202" s="1043"/>
      <c r="AY202" s="1043"/>
      <c r="AZ202" s="1043"/>
      <c r="BA202" s="1043"/>
      <c r="BB202" s="1043"/>
      <c r="BC202" s="1043"/>
      <c r="BD202" s="1043"/>
      <c r="BE202" s="1043"/>
      <c r="BF202" s="1043"/>
      <c r="BG202" s="1043"/>
      <c r="BH202" s="1043"/>
      <c r="BI202" s="1043"/>
      <c r="BJ202" s="1043"/>
      <c r="BK202" s="1043"/>
      <c r="BL202" s="1043"/>
    </row>
    <row r="203" spans="1:64">
      <c r="A203" s="1043"/>
      <c r="B203" s="1043"/>
      <c r="C203" s="1043"/>
      <c r="D203" s="1043"/>
      <c r="E203" s="1043"/>
      <c r="F203" s="1043"/>
      <c r="G203" s="1043"/>
      <c r="H203" s="1043"/>
      <c r="I203" s="1043"/>
      <c r="N203" s="1043"/>
      <c r="O203" s="1043"/>
      <c r="P203" s="1043"/>
      <c r="Q203" s="1043"/>
      <c r="R203" s="1043"/>
      <c r="S203" s="1043"/>
      <c r="T203" s="1043"/>
      <c r="U203" s="1043"/>
      <c r="V203" s="1043"/>
      <c r="W203" s="1043"/>
      <c r="X203" s="1043"/>
      <c r="Y203" s="1043"/>
      <c r="Z203" s="1043"/>
      <c r="AA203" s="1043"/>
      <c r="AB203" s="1043"/>
      <c r="AC203" s="1043"/>
      <c r="AD203" s="1043"/>
      <c r="AE203" s="1043"/>
      <c r="AF203" s="1043"/>
      <c r="AG203" s="1043"/>
      <c r="AH203" s="1043"/>
      <c r="AI203" s="1043"/>
      <c r="AJ203" s="1043"/>
      <c r="AK203" s="1043"/>
      <c r="AL203" s="1043"/>
      <c r="AM203" s="1043"/>
      <c r="AN203" s="1043"/>
      <c r="AO203" s="1043"/>
      <c r="AP203" s="1043"/>
      <c r="AQ203" s="1043"/>
      <c r="AR203" s="1043"/>
      <c r="AS203" s="1043"/>
      <c r="AT203" s="1043"/>
      <c r="AU203" s="1043"/>
      <c r="AV203" s="1043"/>
      <c r="AW203" s="1043"/>
      <c r="AX203" s="1043"/>
      <c r="AY203" s="1043"/>
      <c r="AZ203" s="1043"/>
      <c r="BA203" s="1043"/>
      <c r="BB203" s="1043"/>
      <c r="BC203" s="1043"/>
      <c r="BD203" s="1043"/>
      <c r="BE203" s="1043"/>
      <c r="BF203" s="1043"/>
      <c r="BG203" s="1043"/>
      <c r="BH203" s="1043"/>
      <c r="BI203" s="1043"/>
      <c r="BJ203" s="1043"/>
      <c r="BK203" s="1043"/>
      <c r="BL203" s="1043"/>
    </row>
    <row r="204" spans="1:64">
      <c r="A204" s="1043"/>
      <c r="B204" s="1043"/>
      <c r="C204" s="1043"/>
      <c r="D204" s="1043"/>
      <c r="E204" s="1043"/>
      <c r="F204" s="1043"/>
      <c r="G204" s="1043"/>
      <c r="H204" s="1043"/>
      <c r="I204" s="1043"/>
      <c r="N204" s="1043"/>
      <c r="O204" s="1043"/>
      <c r="P204" s="1043"/>
      <c r="Q204" s="1043"/>
      <c r="R204" s="1043"/>
      <c r="S204" s="1043"/>
      <c r="T204" s="1043"/>
      <c r="U204" s="1043"/>
      <c r="V204" s="1043"/>
      <c r="W204" s="1043"/>
      <c r="X204" s="1043"/>
      <c r="Y204" s="1043"/>
      <c r="Z204" s="1043"/>
      <c r="AA204" s="1043"/>
      <c r="AB204" s="1043"/>
      <c r="AC204" s="1043"/>
      <c r="AD204" s="1043"/>
      <c r="AE204" s="1043"/>
      <c r="AF204" s="1043"/>
      <c r="AG204" s="1043"/>
      <c r="AH204" s="1043"/>
      <c r="AI204" s="1043"/>
      <c r="AJ204" s="1043"/>
      <c r="AK204" s="1043"/>
      <c r="AL204" s="1043"/>
      <c r="AM204" s="1043"/>
      <c r="AN204" s="1043"/>
      <c r="AO204" s="1043"/>
      <c r="AP204" s="1043"/>
      <c r="AQ204" s="1043"/>
      <c r="AR204" s="1043"/>
      <c r="AS204" s="1043"/>
      <c r="AT204" s="1043"/>
      <c r="AU204" s="1043"/>
      <c r="AV204" s="1043"/>
      <c r="AW204" s="1043"/>
      <c r="AX204" s="1043"/>
      <c r="AY204" s="1043"/>
      <c r="AZ204" s="1043"/>
      <c r="BA204" s="1043"/>
      <c r="BB204" s="1043"/>
      <c r="BC204" s="1043"/>
      <c r="BD204" s="1043"/>
      <c r="BE204" s="1043"/>
      <c r="BF204" s="1043"/>
      <c r="BG204" s="1043"/>
      <c r="BH204" s="1043"/>
      <c r="BI204" s="1043"/>
      <c r="BJ204" s="1043"/>
      <c r="BK204" s="1043"/>
      <c r="BL204" s="1043"/>
    </row>
    <row r="205" spans="1:64">
      <c r="A205" s="1043"/>
      <c r="B205" s="1043"/>
      <c r="C205" s="1043"/>
      <c r="D205" s="1043"/>
      <c r="E205" s="1043"/>
      <c r="F205" s="1043"/>
      <c r="G205" s="1043"/>
      <c r="H205" s="1043"/>
      <c r="I205" s="1043"/>
      <c r="N205" s="1043"/>
      <c r="O205" s="1043"/>
      <c r="P205" s="1043"/>
      <c r="Q205" s="1043"/>
      <c r="R205" s="1043"/>
      <c r="S205" s="1043"/>
      <c r="T205" s="1043"/>
      <c r="U205" s="1043"/>
      <c r="V205" s="1043"/>
      <c r="W205" s="1043"/>
      <c r="X205" s="1043"/>
      <c r="Y205" s="1043"/>
      <c r="Z205" s="1043"/>
      <c r="AA205" s="1043"/>
      <c r="AB205" s="1043"/>
      <c r="AC205" s="1043"/>
      <c r="AD205" s="1043"/>
      <c r="AE205" s="1043"/>
      <c r="AF205" s="1043"/>
      <c r="AG205" s="1043"/>
      <c r="AH205" s="1043"/>
      <c r="AI205" s="1043"/>
      <c r="AJ205" s="1043"/>
      <c r="AK205" s="1043"/>
      <c r="AL205" s="1043"/>
      <c r="AM205" s="1043"/>
      <c r="AN205" s="1043"/>
      <c r="AO205" s="1043"/>
      <c r="AP205" s="1043"/>
      <c r="AQ205" s="1043"/>
      <c r="AR205" s="1043"/>
      <c r="AS205" s="1043"/>
      <c r="AT205" s="1043"/>
      <c r="AU205" s="1043"/>
      <c r="AV205" s="1043"/>
      <c r="AW205" s="1043"/>
      <c r="AX205" s="1043"/>
      <c r="AY205" s="1043"/>
      <c r="AZ205" s="1043"/>
      <c r="BA205" s="1043"/>
      <c r="BB205" s="1043"/>
      <c r="BC205" s="1043"/>
      <c r="BD205" s="1043"/>
      <c r="BE205" s="1043"/>
      <c r="BF205" s="1043"/>
      <c r="BG205" s="1043"/>
      <c r="BH205" s="1043"/>
      <c r="BI205" s="1043"/>
      <c r="BJ205" s="1043"/>
      <c r="BK205" s="1043"/>
      <c r="BL205" s="1043"/>
    </row>
    <row r="206" spans="1:64">
      <c r="A206" s="1043"/>
      <c r="B206" s="1043"/>
      <c r="C206" s="1043"/>
      <c r="D206" s="1043"/>
      <c r="E206" s="1043"/>
      <c r="F206" s="1043"/>
      <c r="G206" s="1043"/>
      <c r="H206" s="1043"/>
      <c r="I206" s="1043"/>
      <c r="N206" s="1043"/>
      <c r="O206" s="1043"/>
      <c r="P206" s="1043"/>
      <c r="Q206" s="1043"/>
      <c r="R206" s="1043"/>
      <c r="S206" s="1043"/>
      <c r="T206" s="1043"/>
      <c r="U206" s="1043"/>
      <c r="V206" s="1043"/>
      <c r="W206" s="1043"/>
      <c r="X206" s="1043"/>
      <c r="Y206" s="1043"/>
      <c r="Z206" s="1043"/>
      <c r="AA206" s="1043"/>
      <c r="AB206" s="1043"/>
      <c r="AC206" s="1043"/>
      <c r="AD206" s="1043"/>
      <c r="AE206" s="1043"/>
      <c r="AF206" s="1043"/>
      <c r="AG206" s="1043"/>
      <c r="AH206" s="1043"/>
      <c r="AI206" s="1043"/>
      <c r="AJ206" s="1043"/>
      <c r="AK206" s="1043"/>
      <c r="AL206" s="1043"/>
      <c r="AM206" s="1043"/>
      <c r="AN206" s="1043"/>
      <c r="AO206" s="1043"/>
      <c r="AP206" s="1043"/>
      <c r="AQ206" s="1043"/>
      <c r="AR206" s="1043"/>
      <c r="AS206" s="1043"/>
      <c r="AT206" s="1043"/>
      <c r="AU206" s="1043"/>
      <c r="AV206" s="1043"/>
      <c r="AW206" s="1043"/>
      <c r="AX206" s="1043"/>
      <c r="AY206" s="1043"/>
      <c r="AZ206" s="1043"/>
      <c r="BA206" s="1043"/>
      <c r="BB206" s="1043"/>
      <c r="BC206" s="1043"/>
      <c r="BD206" s="1043"/>
      <c r="BE206" s="1043"/>
      <c r="BF206" s="1043"/>
      <c r="BG206" s="1043"/>
      <c r="BH206" s="1043"/>
      <c r="BI206" s="1043"/>
      <c r="BJ206" s="1043"/>
      <c r="BK206" s="1043"/>
      <c r="BL206" s="1043"/>
    </row>
    <row r="207" spans="1:64">
      <c r="A207" s="1043"/>
      <c r="B207" s="1043"/>
      <c r="C207" s="1043"/>
      <c r="D207" s="1043"/>
      <c r="E207" s="1043"/>
      <c r="F207" s="1043"/>
      <c r="G207" s="1043"/>
      <c r="H207" s="1043"/>
      <c r="I207" s="1043"/>
      <c r="N207" s="1043"/>
      <c r="O207" s="1043"/>
      <c r="P207" s="1043"/>
      <c r="Q207" s="1043"/>
      <c r="R207" s="1043"/>
      <c r="S207" s="1043"/>
      <c r="T207" s="1043"/>
      <c r="U207" s="1043"/>
      <c r="V207" s="1043"/>
      <c r="W207" s="1043"/>
      <c r="X207" s="1043"/>
      <c r="Y207" s="1043"/>
      <c r="Z207" s="1043"/>
      <c r="AA207" s="1043"/>
      <c r="AB207" s="1043"/>
      <c r="AC207" s="1043"/>
      <c r="AD207" s="1043"/>
      <c r="AE207" s="1043"/>
      <c r="AF207" s="1043"/>
      <c r="AG207" s="1043"/>
      <c r="AH207" s="1043"/>
      <c r="AI207" s="1043"/>
      <c r="AJ207" s="1043"/>
      <c r="AK207" s="1043"/>
      <c r="AL207" s="1043"/>
      <c r="AM207" s="1043"/>
      <c r="AN207" s="1043"/>
      <c r="AO207" s="1043"/>
      <c r="AP207" s="1043"/>
      <c r="AQ207" s="1043"/>
      <c r="AR207" s="1043"/>
      <c r="AS207" s="1043"/>
      <c r="AT207" s="1043"/>
      <c r="AU207" s="1043"/>
      <c r="AV207" s="1043"/>
      <c r="AW207" s="1043"/>
      <c r="AX207" s="1043"/>
      <c r="AY207" s="1043"/>
      <c r="AZ207" s="1043"/>
      <c r="BA207" s="1043"/>
      <c r="BB207" s="1043"/>
      <c r="BC207" s="1043"/>
      <c r="BD207" s="1043"/>
      <c r="BE207" s="1043"/>
      <c r="BF207" s="1043"/>
      <c r="BG207" s="1043"/>
      <c r="BH207" s="1043"/>
      <c r="BI207" s="1043"/>
      <c r="BJ207" s="1043"/>
      <c r="BK207" s="1043"/>
      <c r="BL207" s="1043"/>
    </row>
    <row r="208" spans="1:64">
      <c r="A208" s="1043"/>
      <c r="B208" s="1043"/>
      <c r="C208" s="1043"/>
      <c r="D208" s="1043"/>
      <c r="E208" s="1043"/>
      <c r="F208" s="1043"/>
      <c r="G208" s="1043"/>
      <c r="H208" s="1043"/>
      <c r="I208" s="1043"/>
      <c r="N208" s="1043"/>
      <c r="O208" s="1043"/>
      <c r="P208" s="1043"/>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043"/>
      <c r="AM208" s="1043"/>
      <c r="AN208" s="1043"/>
      <c r="AO208" s="1043"/>
      <c r="AP208" s="1043"/>
      <c r="AQ208" s="1043"/>
      <c r="AR208" s="1043"/>
      <c r="AS208" s="1043"/>
      <c r="AT208" s="1043"/>
      <c r="AU208" s="1043"/>
      <c r="AV208" s="1043"/>
      <c r="AW208" s="1043"/>
      <c r="AX208" s="1043"/>
      <c r="AY208" s="1043"/>
      <c r="AZ208" s="1043"/>
      <c r="BA208" s="1043"/>
      <c r="BB208" s="1043"/>
      <c r="BC208" s="1043"/>
      <c r="BD208" s="1043"/>
      <c r="BE208" s="1043"/>
      <c r="BF208" s="1043"/>
      <c r="BG208" s="1043"/>
      <c r="BH208" s="1043"/>
      <c r="BI208" s="1043"/>
      <c r="BJ208" s="1043"/>
      <c r="BK208" s="1043"/>
      <c r="BL208" s="1043"/>
    </row>
    <row r="209" spans="1:64">
      <c r="A209" s="1043"/>
      <c r="B209" s="1043"/>
      <c r="C209" s="1043"/>
      <c r="D209" s="1043"/>
      <c r="E209" s="1043"/>
      <c r="F209" s="1043"/>
      <c r="G209" s="1043"/>
      <c r="H209" s="1043"/>
      <c r="I209" s="1043"/>
      <c r="N209" s="1043"/>
      <c r="O209" s="1043"/>
      <c r="P209" s="1043"/>
      <c r="Q209" s="1043"/>
      <c r="R209" s="1043"/>
      <c r="S209" s="1043"/>
      <c r="T209" s="1043"/>
      <c r="U209" s="1043"/>
      <c r="V209" s="1043"/>
      <c r="W209" s="1043"/>
      <c r="X209" s="1043"/>
      <c r="Y209" s="1043"/>
      <c r="Z209" s="1043"/>
      <c r="AA209" s="1043"/>
      <c r="AB209" s="1043"/>
      <c r="AC209" s="1043"/>
      <c r="AD209" s="1043"/>
      <c r="AE209" s="1043"/>
      <c r="AF209" s="1043"/>
      <c r="AG209" s="1043"/>
      <c r="AH209" s="1043"/>
      <c r="AI209" s="1043"/>
      <c r="AJ209" s="1043"/>
      <c r="AK209" s="1043"/>
      <c r="AL209" s="1043"/>
      <c r="AM209" s="1043"/>
      <c r="AN209" s="1043"/>
      <c r="AO209" s="1043"/>
      <c r="AP209" s="1043"/>
      <c r="AQ209" s="1043"/>
      <c r="AR209" s="1043"/>
      <c r="AS209" s="1043"/>
      <c r="AT209" s="1043"/>
      <c r="AU209" s="1043"/>
      <c r="AV209" s="1043"/>
      <c r="AW209" s="1043"/>
      <c r="AX209" s="1043"/>
      <c r="AY209" s="1043"/>
      <c r="AZ209" s="1043"/>
      <c r="BA209" s="1043"/>
      <c r="BB209" s="1043"/>
      <c r="BC209" s="1043"/>
      <c r="BD209" s="1043"/>
      <c r="BE209" s="1043"/>
      <c r="BF209" s="1043"/>
      <c r="BG209" s="1043"/>
      <c r="BH209" s="1043"/>
      <c r="BI209" s="1043"/>
      <c r="BJ209" s="1043"/>
      <c r="BK209" s="1043"/>
      <c r="BL209" s="1043"/>
    </row>
    <row r="210" spans="1:64">
      <c r="A210" s="1043"/>
      <c r="B210" s="1043"/>
      <c r="C210" s="1043"/>
      <c r="D210" s="1043"/>
      <c r="E210" s="1043"/>
      <c r="F210" s="1043"/>
      <c r="G210" s="1043"/>
      <c r="H210" s="1043"/>
      <c r="I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3"/>
      <c r="AK210" s="1043"/>
      <c r="AL210" s="1043"/>
      <c r="AM210" s="1043"/>
      <c r="AN210" s="1043"/>
      <c r="AO210" s="1043"/>
      <c r="AP210" s="1043"/>
      <c r="AQ210" s="1043"/>
      <c r="AR210" s="1043"/>
      <c r="AS210" s="1043"/>
      <c r="AT210" s="1043"/>
      <c r="AU210" s="1043"/>
      <c r="AV210" s="1043"/>
      <c r="AW210" s="1043"/>
      <c r="AX210" s="1043"/>
      <c r="AY210" s="1043"/>
      <c r="AZ210" s="1043"/>
      <c r="BA210" s="1043"/>
      <c r="BB210" s="1043"/>
      <c r="BC210" s="1043"/>
      <c r="BD210" s="1043"/>
      <c r="BE210" s="1043"/>
      <c r="BF210" s="1043"/>
      <c r="BG210" s="1043"/>
      <c r="BH210" s="1043"/>
      <c r="BI210" s="1043"/>
      <c r="BJ210" s="1043"/>
      <c r="BK210" s="1043"/>
      <c r="BL210" s="1043"/>
    </row>
    <row r="211" spans="1:64">
      <c r="A211" s="1043"/>
      <c r="B211" s="1043"/>
      <c r="C211" s="1043"/>
      <c r="D211" s="1043"/>
      <c r="E211" s="1043"/>
      <c r="F211" s="1043"/>
      <c r="G211" s="1043"/>
      <c r="H211" s="1043"/>
      <c r="I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3"/>
      <c r="AK211" s="1043"/>
      <c r="AL211" s="1043"/>
      <c r="AM211" s="1043"/>
      <c r="AN211" s="1043"/>
      <c r="AO211" s="1043"/>
      <c r="AP211" s="1043"/>
      <c r="AQ211" s="1043"/>
      <c r="AR211" s="1043"/>
      <c r="AS211" s="1043"/>
      <c r="AT211" s="1043"/>
      <c r="AU211" s="1043"/>
      <c r="AV211" s="1043"/>
      <c r="AW211" s="1043"/>
      <c r="AX211" s="1043"/>
      <c r="AY211" s="1043"/>
      <c r="AZ211" s="1043"/>
      <c r="BA211" s="1043"/>
      <c r="BB211" s="1043"/>
      <c r="BC211" s="1043"/>
      <c r="BD211" s="1043"/>
      <c r="BE211" s="1043"/>
      <c r="BF211" s="1043"/>
      <c r="BG211" s="1043"/>
      <c r="BH211" s="1043"/>
      <c r="BI211" s="1043"/>
      <c r="BJ211" s="1043"/>
      <c r="BK211" s="1043"/>
      <c r="BL211" s="1043"/>
    </row>
    <row r="212" spans="1:64">
      <c r="A212" s="1043"/>
      <c r="B212" s="1043"/>
      <c r="C212" s="1043"/>
      <c r="D212" s="1043"/>
      <c r="E212" s="1043"/>
      <c r="F212" s="1043"/>
      <c r="G212" s="1043"/>
      <c r="H212" s="1043"/>
      <c r="I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3"/>
      <c r="AK212" s="1043"/>
      <c r="AL212" s="1043"/>
      <c r="AM212" s="1043"/>
      <c r="AN212" s="1043"/>
      <c r="AO212" s="1043"/>
      <c r="AP212" s="1043"/>
      <c r="AQ212" s="1043"/>
      <c r="AR212" s="1043"/>
      <c r="AS212" s="1043"/>
      <c r="AT212" s="1043"/>
      <c r="AU212" s="1043"/>
      <c r="AV212" s="1043"/>
      <c r="AW212" s="1043"/>
      <c r="AX212" s="1043"/>
      <c r="AY212" s="1043"/>
      <c r="AZ212" s="1043"/>
      <c r="BA212" s="1043"/>
      <c r="BB212" s="1043"/>
      <c r="BC212" s="1043"/>
      <c r="BD212" s="1043"/>
      <c r="BE212" s="1043"/>
      <c r="BF212" s="1043"/>
      <c r="BG212" s="1043"/>
      <c r="BH212" s="1043"/>
      <c r="BI212" s="1043"/>
      <c r="BJ212" s="1043"/>
      <c r="BK212" s="1043"/>
      <c r="BL212" s="1043"/>
    </row>
    <row r="213" spans="1:64">
      <c r="A213" s="1043"/>
      <c r="B213" s="1043"/>
      <c r="C213" s="1043"/>
      <c r="D213" s="1043"/>
      <c r="E213" s="1043"/>
      <c r="F213" s="1043"/>
      <c r="G213" s="1043"/>
      <c r="H213" s="1043"/>
      <c r="I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3"/>
      <c r="AK213" s="1043"/>
      <c r="AL213" s="1043"/>
      <c r="AM213" s="1043"/>
      <c r="AN213" s="1043"/>
      <c r="AO213" s="1043"/>
      <c r="AP213" s="1043"/>
      <c r="AQ213" s="1043"/>
      <c r="AR213" s="1043"/>
      <c r="AS213" s="1043"/>
      <c r="AT213" s="1043"/>
      <c r="AU213" s="1043"/>
      <c r="AV213" s="1043"/>
      <c r="AW213" s="1043"/>
      <c r="AX213" s="1043"/>
      <c r="AY213" s="1043"/>
      <c r="AZ213" s="1043"/>
      <c r="BA213" s="1043"/>
      <c r="BB213" s="1043"/>
      <c r="BC213" s="1043"/>
      <c r="BD213" s="1043"/>
      <c r="BE213" s="1043"/>
      <c r="BF213" s="1043"/>
      <c r="BG213" s="1043"/>
      <c r="BH213" s="1043"/>
      <c r="BI213" s="1043"/>
      <c r="BJ213" s="1043"/>
      <c r="BK213" s="1043"/>
      <c r="BL213" s="1043"/>
    </row>
    <row r="214" spans="1:64">
      <c r="A214" s="1043"/>
      <c r="B214" s="1043"/>
      <c r="C214" s="1043"/>
      <c r="D214" s="1043"/>
      <c r="E214" s="1043"/>
      <c r="F214" s="1043"/>
      <c r="G214" s="1043"/>
      <c r="H214" s="1043"/>
      <c r="I214" s="1043"/>
      <c r="N214" s="1043"/>
      <c r="O214" s="1043"/>
      <c r="P214" s="1043"/>
      <c r="Q214" s="1043"/>
      <c r="R214" s="1043"/>
      <c r="S214" s="1043"/>
      <c r="T214" s="1043"/>
      <c r="U214" s="1043"/>
      <c r="V214" s="1043"/>
      <c r="W214" s="1043"/>
      <c r="X214" s="1043"/>
      <c r="Y214" s="1043"/>
      <c r="Z214" s="1043"/>
      <c r="AA214" s="1043"/>
      <c r="AB214" s="1043"/>
      <c r="AC214" s="1043"/>
      <c r="AD214" s="1043"/>
      <c r="AE214" s="1043"/>
      <c r="AF214" s="1043"/>
      <c r="AG214" s="1043"/>
      <c r="AH214" s="1043"/>
      <c r="AI214" s="1043"/>
      <c r="AJ214" s="1043"/>
      <c r="AK214" s="1043"/>
      <c r="AL214" s="1043"/>
      <c r="AM214" s="1043"/>
      <c r="AN214" s="1043"/>
      <c r="AO214" s="1043"/>
      <c r="AP214" s="1043"/>
      <c r="AQ214" s="1043"/>
      <c r="AR214" s="1043"/>
      <c r="AS214" s="1043"/>
      <c r="AT214" s="1043"/>
      <c r="AU214" s="1043"/>
      <c r="AV214" s="1043"/>
      <c r="AW214" s="1043"/>
      <c r="AX214" s="1043"/>
      <c r="AY214" s="1043"/>
      <c r="AZ214" s="1043"/>
      <c r="BA214" s="1043"/>
      <c r="BB214" s="1043"/>
      <c r="BC214" s="1043"/>
      <c r="BD214" s="1043"/>
      <c r="BE214" s="1043"/>
      <c r="BF214" s="1043"/>
      <c r="BG214" s="1043"/>
      <c r="BH214" s="1043"/>
      <c r="BI214" s="1043"/>
      <c r="BJ214" s="1043"/>
      <c r="BK214" s="1043"/>
      <c r="BL214" s="1043"/>
    </row>
    <row r="215" spans="1:64">
      <c r="A215" s="1043"/>
      <c r="B215" s="1043"/>
      <c r="C215" s="1043"/>
      <c r="D215" s="1043"/>
      <c r="E215" s="1043"/>
      <c r="F215" s="1043"/>
      <c r="G215" s="1043"/>
      <c r="H215" s="1043"/>
      <c r="I215" s="1043"/>
      <c r="N215" s="1043"/>
      <c r="O215" s="1043"/>
      <c r="P215" s="1043"/>
      <c r="Q215" s="1043"/>
      <c r="R215" s="1043"/>
      <c r="S215" s="1043"/>
      <c r="T215" s="1043"/>
      <c r="U215" s="1043"/>
      <c r="V215" s="1043"/>
      <c r="W215" s="1043"/>
      <c r="X215" s="1043"/>
      <c r="Y215" s="1043"/>
      <c r="Z215" s="1043"/>
      <c r="AA215" s="1043"/>
      <c r="AB215" s="1043"/>
      <c r="AC215" s="1043"/>
      <c r="AD215" s="1043"/>
      <c r="AE215" s="1043"/>
      <c r="AF215" s="1043"/>
      <c r="AG215" s="1043"/>
      <c r="AH215" s="1043"/>
      <c r="AI215" s="1043"/>
      <c r="AJ215" s="1043"/>
      <c r="AK215" s="1043"/>
      <c r="AL215" s="1043"/>
      <c r="AM215" s="1043"/>
      <c r="AN215" s="1043"/>
      <c r="AO215" s="1043"/>
      <c r="AP215" s="1043"/>
      <c r="AQ215" s="1043"/>
      <c r="AR215" s="1043"/>
      <c r="AS215" s="1043"/>
      <c r="AT215" s="1043"/>
      <c r="AU215" s="1043"/>
      <c r="AV215" s="1043"/>
      <c r="AW215" s="1043"/>
      <c r="AX215" s="1043"/>
      <c r="AY215" s="1043"/>
      <c r="AZ215" s="1043"/>
      <c r="BA215" s="1043"/>
      <c r="BB215" s="1043"/>
      <c r="BC215" s="1043"/>
      <c r="BD215" s="1043"/>
      <c r="BE215" s="1043"/>
      <c r="BF215" s="1043"/>
      <c r="BG215" s="1043"/>
      <c r="BH215" s="1043"/>
      <c r="BI215" s="1043"/>
      <c r="BJ215" s="1043"/>
      <c r="BK215" s="1043"/>
      <c r="BL215" s="1043"/>
    </row>
    <row r="216" spans="1:64">
      <c r="A216" s="1043"/>
      <c r="B216" s="1043"/>
      <c r="C216" s="1043"/>
      <c r="D216" s="1043"/>
      <c r="E216" s="1043"/>
      <c r="F216" s="1043"/>
      <c r="G216" s="1043"/>
      <c r="H216" s="1043"/>
      <c r="I216" s="1043"/>
      <c r="N216" s="1043"/>
      <c r="O216" s="1043"/>
      <c r="P216" s="1043"/>
      <c r="Q216" s="1043"/>
      <c r="R216" s="1043"/>
      <c r="S216" s="1043"/>
      <c r="T216" s="1043"/>
      <c r="U216" s="1043"/>
      <c r="V216" s="1043"/>
      <c r="W216" s="1043"/>
      <c r="X216" s="1043"/>
      <c r="Y216" s="1043"/>
      <c r="Z216" s="1043"/>
      <c r="AA216" s="1043"/>
      <c r="AB216" s="1043"/>
      <c r="AC216" s="1043"/>
      <c r="AD216" s="1043"/>
      <c r="AE216" s="1043"/>
      <c r="AF216" s="1043"/>
      <c r="AG216" s="1043"/>
      <c r="AH216" s="1043"/>
      <c r="AI216" s="1043"/>
      <c r="AJ216" s="1043"/>
      <c r="AK216" s="1043"/>
      <c r="AL216" s="1043"/>
      <c r="AM216" s="1043"/>
      <c r="AN216" s="1043"/>
      <c r="AO216" s="1043"/>
      <c r="AP216" s="1043"/>
      <c r="AQ216" s="1043"/>
      <c r="AR216" s="1043"/>
      <c r="AS216" s="1043"/>
      <c r="AT216" s="1043"/>
      <c r="AU216" s="1043"/>
      <c r="AV216" s="1043"/>
      <c r="AW216" s="1043"/>
      <c r="AX216" s="1043"/>
      <c r="AY216" s="1043"/>
      <c r="AZ216" s="1043"/>
      <c r="BA216" s="1043"/>
      <c r="BB216" s="1043"/>
      <c r="BC216" s="1043"/>
      <c r="BD216" s="1043"/>
      <c r="BE216" s="1043"/>
      <c r="BF216" s="1043"/>
      <c r="BG216" s="1043"/>
      <c r="BH216" s="1043"/>
      <c r="BI216" s="1043"/>
      <c r="BJ216" s="1043"/>
      <c r="BK216" s="1043"/>
      <c r="BL216" s="1043"/>
    </row>
    <row r="217" spans="1:64">
      <c r="A217" s="1043"/>
      <c r="B217" s="1043"/>
      <c r="C217" s="1043"/>
      <c r="D217" s="1043"/>
      <c r="E217" s="1043"/>
      <c r="F217" s="1043"/>
      <c r="G217" s="1043"/>
      <c r="H217" s="1043"/>
      <c r="I217" s="1043"/>
      <c r="N217" s="1043"/>
      <c r="O217" s="1043"/>
      <c r="P217" s="1043"/>
      <c r="Q217" s="1043"/>
      <c r="R217" s="1043"/>
      <c r="S217" s="1043"/>
      <c r="T217" s="1043"/>
      <c r="U217" s="1043"/>
      <c r="V217" s="1043"/>
      <c r="W217" s="1043"/>
      <c r="X217" s="1043"/>
      <c r="Y217" s="1043"/>
      <c r="Z217" s="1043"/>
      <c r="AA217" s="1043"/>
      <c r="AB217" s="1043"/>
      <c r="AC217" s="1043"/>
      <c r="AD217" s="1043"/>
      <c r="AE217" s="1043"/>
      <c r="AF217" s="1043"/>
      <c r="AG217" s="1043"/>
      <c r="AH217" s="1043"/>
      <c r="AI217" s="1043"/>
      <c r="AJ217" s="1043"/>
      <c r="AK217" s="1043"/>
      <c r="AL217" s="1043"/>
      <c r="AM217" s="1043"/>
      <c r="AN217" s="1043"/>
      <c r="AO217" s="1043"/>
      <c r="AP217" s="1043"/>
      <c r="AQ217" s="1043"/>
      <c r="AR217" s="1043"/>
      <c r="AS217" s="1043"/>
      <c r="AT217" s="1043"/>
      <c r="AU217" s="1043"/>
      <c r="AV217" s="1043"/>
      <c r="AW217" s="1043"/>
      <c r="AX217" s="1043"/>
      <c r="AY217" s="1043"/>
      <c r="AZ217" s="1043"/>
      <c r="BA217" s="1043"/>
      <c r="BB217" s="1043"/>
      <c r="BC217" s="1043"/>
      <c r="BD217" s="1043"/>
      <c r="BE217" s="1043"/>
      <c r="BF217" s="1043"/>
      <c r="BG217" s="1043"/>
      <c r="BH217" s="1043"/>
      <c r="BI217" s="1043"/>
      <c r="BJ217" s="1043"/>
      <c r="BK217" s="1043"/>
      <c r="BL217" s="1043"/>
    </row>
    <row r="218" spans="1:64">
      <c r="A218" s="1043"/>
      <c r="B218" s="1043"/>
      <c r="C218" s="1043"/>
      <c r="D218" s="1043"/>
      <c r="E218" s="1043"/>
      <c r="F218" s="1043"/>
      <c r="G218" s="1043"/>
      <c r="H218" s="1043"/>
      <c r="I218" s="1043"/>
      <c r="N218" s="1043"/>
      <c r="O218" s="1043"/>
      <c r="P218" s="1043"/>
      <c r="Q218" s="1043"/>
      <c r="R218" s="1043"/>
      <c r="S218" s="1043"/>
      <c r="T218" s="1043"/>
      <c r="U218" s="1043"/>
      <c r="V218" s="1043"/>
      <c r="W218" s="1043"/>
      <c r="X218" s="1043"/>
      <c r="Y218" s="1043"/>
      <c r="Z218" s="1043"/>
      <c r="AA218" s="1043"/>
      <c r="AB218" s="1043"/>
      <c r="AC218" s="1043"/>
      <c r="AD218" s="1043"/>
      <c r="AE218" s="1043"/>
      <c r="AF218" s="1043"/>
      <c r="AG218" s="1043"/>
      <c r="AH218" s="1043"/>
      <c r="AI218" s="1043"/>
      <c r="AJ218" s="1043"/>
      <c r="AK218" s="1043"/>
      <c r="AL218" s="1043"/>
      <c r="AM218" s="1043"/>
      <c r="AN218" s="1043"/>
      <c r="AO218" s="1043"/>
      <c r="AP218" s="1043"/>
      <c r="AQ218" s="1043"/>
      <c r="AR218" s="1043"/>
      <c r="AS218" s="1043"/>
      <c r="AT218" s="1043"/>
      <c r="AU218" s="1043"/>
      <c r="AV218" s="1043"/>
      <c r="AW218" s="1043"/>
      <c r="AX218" s="1043"/>
      <c r="AY218" s="1043"/>
      <c r="AZ218" s="1043"/>
      <c r="BA218" s="1043"/>
      <c r="BB218" s="1043"/>
      <c r="BC218" s="1043"/>
      <c r="BD218" s="1043"/>
      <c r="BE218" s="1043"/>
      <c r="BF218" s="1043"/>
      <c r="BG218" s="1043"/>
      <c r="BH218" s="1043"/>
      <c r="BI218" s="1043"/>
      <c r="BJ218" s="1043"/>
      <c r="BK218" s="1043"/>
      <c r="BL218" s="1043"/>
    </row>
    <row r="219" spans="1:64">
      <c r="A219" s="1043"/>
      <c r="B219" s="1043"/>
      <c r="C219" s="1043"/>
      <c r="D219" s="1043"/>
      <c r="E219" s="1043"/>
      <c r="F219" s="1043"/>
      <c r="G219" s="1043"/>
      <c r="H219" s="1043"/>
      <c r="I219" s="1043"/>
      <c r="N219" s="1043"/>
      <c r="O219" s="1043"/>
      <c r="P219" s="1043"/>
      <c r="Q219" s="1043"/>
      <c r="R219" s="1043"/>
      <c r="S219" s="1043"/>
      <c r="T219" s="1043"/>
      <c r="U219" s="1043"/>
      <c r="V219" s="1043"/>
      <c r="W219" s="1043"/>
      <c r="X219" s="1043"/>
      <c r="Y219" s="1043"/>
      <c r="Z219" s="1043"/>
      <c r="AA219" s="1043"/>
      <c r="AB219" s="1043"/>
      <c r="AC219" s="1043"/>
      <c r="AD219" s="1043"/>
      <c r="AE219" s="1043"/>
      <c r="AF219" s="1043"/>
      <c r="AG219" s="1043"/>
      <c r="AH219" s="1043"/>
      <c r="AI219" s="1043"/>
      <c r="AJ219" s="1043"/>
      <c r="AK219" s="1043"/>
      <c r="AL219" s="1043"/>
      <c r="AM219" s="1043"/>
      <c r="AN219" s="1043"/>
      <c r="AO219" s="1043"/>
      <c r="AP219" s="1043"/>
      <c r="AQ219" s="1043"/>
      <c r="AR219" s="1043"/>
      <c r="AS219" s="1043"/>
      <c r="AT219" s="1043"/>
      <c r="AU219" s="1043"/>
      <c r="AV219" s="1043"/>
      <c r="AW219" s="1043"/>
      <c r="AX219" s="1043"/>
      <c r="AY219" s="1043"/>
      <c r="AZ219" s="1043"/>
      <c r="BA219" s="1043"/>
      <c r="BB219" s="1043"/>
      <c r="BC219" s="1043"/>
      <c r="BD219" s="1043"/>
      <c r="BE219" s="1043"/>
      <c r="BF219" s="1043"/>
      <c r="BG219" s="1043"/>
      <c r="BH219" s="1043"/>
      <c r="BI219" s="1043"/>
      <c r="BJ219" s="1043"/>
      <c r="BK219" s="1043"/>
      <c r="BL219" s="1043"/>
    </row>
    <row r="220" spans="1:64">
      <c r="A220" s="1043"/>
      <c r="B220" s="1043"/>
      <c r="C220" s="1043"/>
      <c r="D220" s="1043"/>
      <c r="E220" s="1043"/>
      <c r="F220" s="1043"/>
      <c r="G220" s="1043"/>
      <c r="H220" s="1043"/>
      <c r="I220" s="1043"/>
      <c r="N220" s="1043"/>
      <c r="O220" s="1043"/>
      <c r="P220" s="1043"/>
      <c r="Q220" s="1043"/>
      <c r="R220" s="1043"/>
      <c r="S220" s="1043"/>
      <c r="T220" s="1043"/>
      <c r="U220" s="1043"/>
      <c r="V220" s="1043"/>
      <c r="W220" s="1043"/>
      <c r="X220" s="1043"/>
      <c r="Y220" s="1043"/>
      <c r="Z220" s="1043"/>
      <c r="AA220" s="1043"/>
      <c r="AB220" s="1043"/>
      <c r="AC220" s="1043"/>
      <c r="AD220" s="1043"/>
      <c r="AE220" s="1043"/>
      <c r="AF220" s="1043"/>
      <c r="AG220" s="1043"/>
      <c r="AH220" s="1043"/>
      <c r="AI220" s="1043"/>
      <c r="AJ220" s="1043"/>
      <c r="AK220" s="1043"/>
      <c r="AL220" s="1043"/>
      <c r="AM220" s="1043"/>
      <c r="AN220" s="1043"/>
      <c r="AO220" s="1043"/>
      <c r="AP220" s="1043"/>
      <c r="AQ220" s="1043"/>
      <c r="AR220" s="1043"/>
      <c r="AS220" s="1043"/>
      <c r="AT220" s="1043"/>
      <c r="AU220" s="1043"/>
      <c r="AV220" s="1043"/>
      <c r="AW220" s="1043"/>
      <c r="AX220" s="1043"/>
      <c r="AY220" s="1043"/>
      <c r="AZ220" s="1043"/>
      <c r="BA220" s="1043"/>
      <c r="BB220" s="1043"/>
      <c r="BC220" s="1043"/>
      <c r="BD220" s="1043"/>
      <c r="BE220" s="1043"/>
      <c r="BF220" s="1043"/>
      <c r="BG220" s="1043"/>
      <c r="BH220" s="1043"/>
      <c r="BI220" s="1043"/>
      <c r="BJ220" s="1043"/>
      <c r="BK220" s="1043"/>
      <c r="BL220" s="1043"/>
    </row>
    <row r="221" spans="1:64">
      <c r="A221" s="1043"/>
      <c r="B221" s="1043"/>
      <c r="C221" s="1043"/>
      <c r="D221" s="1043"/>
      <c r="E221" s="1043"/>
      <c r="F221" s="1043"/>
      <c r="G221" s="1043"/>
      <c r="H221" s="1043"/>
      <c r="I221" s="1043"/>
      <c r="N221" s="1043"/>
      <c r="O221" s="1043"/>
      <c r="P221" s="1043"/>
      <c r="Q221" s="1043"/>
      <c r="R221" s="1043"/>
      <c r="S221" s="1043"/>
      <c r="T221" s="1043"/>
      <c r="U221" s="1043"/>
      <c r="V221" s="1043"/>
      <c r="W221" s="1043"/>
      <c r="X221" s="1043"/>
      <c r="Y221" s="1043"/>
      <c r="Z221" s="1043"/>
      <c r="AA221" s="1043"/>
      <c r="AB221" s="1043"/>
      <c r="AC221" s="1043"/>
      <c r="AD221" s="1043"/>
      <c r="AE221" s="1043"/>
      <c r="AF221" s="1043"/>
      <c r="AG221" s="1043"/>
      <c r="AH221" s="1043"/>
      <c r="AI221" s="1043"/>
      <c r="AJ221" s="1043"/>
      <c r="AK221" s="1043"/>
      <c r="AL221" s="1043"/>
      <c r="AM221" s="1043"/>
      <c r="AN221" s="1043"/>
      <c r="AO221" s="1043"/>
      <c r="AP221" s="1043"/>
      <c r="AQ221" s="1043"/>
      <c r="AR221" s="1043"/>
      <c r="AS221" s="1043"/>
      <c r="AT221" s="1043"/>
      <c r="AU221" s="1043"/>
      <c r="AV221" s="1043"/>
      <c r="AW221" s="1043"/>
      <c r="AX221" s="1043"/>
      <c r="AY221" s="1043"/>
      <c r="AZ221" s="1043"/>
      <c r="BA221" s="1043"/>
      <c r="BB221" s="1043"/>
      <c r="BC221" s="1043"/>
      <c r="BD221" s="1043"/>
      <c r="BE221" s="1043"/>
      <c r="BF221" s="1043"/>
      <c r="BG221" s="1043"/>
      <c r="BH221" s="1043"/>
      <c r="BI221" s="1043"/>
      <c r="BJ221" s="1043"/>
      <c r="BK221" s="1043"/>
      <c r="BL221" s="1043"/>
    </row>
    <row r="222" spans="1:64">
      <c r="A222" s="1043"/>
      <c r="B222" s="1043"/>
      <c r="C222" s="1043"/>
      <c r="D222" s="1043"/>
      <c r="E222" s="1043"/>
      <c r="F222" s="1043"/>
      <c r="G222" s="1043"/>
      <c r="H222" s="1043"/>
      <c r="I222" s="1043"/>
      <c r="N222" s="1043"/>
      <c r="O222" s="1043"/>
      <c r="P222" s="1043"/>
      <c r="Q222" s="1043"/>
      <c r="R222" s="1043"/>
      <c r="S222" s="1043"/>
      <c r="T222" s="1043"/>
      <c r="U222" s="1043"/>
      <c r="V222" s="1043"/>
      <c r="W222" s="1043"/>
      <c r="X222" s="1043"/>
      <c r="Y222" s="1043"/>
      <c r="Z222" s="1043"/>
      <c r="AA222" s="1043"/>
      <c r="AB222" s="1043"/>
      <c r="AC222" s="1043"/>
      <c r="AD222" s="1043"/>
      <c r="AE222" s="1043"/>
      <c r="AF222" s="1043"/>
      <c r="AG222" s="1043"/>
      <c r="AH222" s="1043"/>
      <c r="AI222" s="1043"/>
      <c r="AJ222" s="1043"/>
      <c r="AK222" s="1043"/>
      <c r="AL222" s="1043"/>
      <c r="AM222" s="1043"/>
      <c r="AN222" s="1043"/>
      <c r="AO222" s="1043"/>
      <c r="AP222" s="1043"/>
      <c r="AQ222" s="1043"/>
      <c r="AR222" s="1043"/>
      <c r="AS222" s="1043"/>
      <c r="AT222" s="1043"/>
      <c r="AU222" s="1043"/>
      <c r="AV222" s="1043"/>
      <c r="AW222" s="1043"/>
      <c r="AX222" s="1043"/>
      <c r="AY222" s="1043"/>
      <c r="AZ222" s="1043"/>
      <c r="BA222" s="1043"/>
      <c r="BB222" s="1043"/>
      <c r="BC222" s="1043"/>
      <c r="BD222" s="1043"/>
      <c r="BE222" s="1043"/>
      <c r="BF222" s="1043"/>
      <c r="BG222" s="1043"/>
      <c r="BH222" s="1043"/>
      <c r="BI222" s="1043"/>
      <c r="BJ222" s="1043"/>
      <c r="BK222" s="1043"/>
      <c r="BL222" s="1043"/>
    </row>
    <row r="223" spans="1:64">
      <c r="A223" s="1043"/>
      <c r="B223" s="1043"/>
      <c r="C223" s="1043"/>
      <c r="D223" s="1043"/>
      <c r="E223" s="1043"/>
      <c r="F223" s="1043"/>
      <c r="G223" s="1043"/>
      <c r="H223" s="1043"/>
      <c r="I223" s="1043"/>
      <c r="N223" s="1043"/>
      <c r="O223" s="1043"/>
      <c r="P223" s="1043"/>
      <c r="Q223" s="1043"/>
      <c r="R223" s="1043"/>
      <c r="S223" s="1043"/>
      <c r="T223" s="1043"/>
      <c r="U223" s="1043"/>
      <c r="V223" s="1043"/>
      <c r="W223" s="1043"/>
      <c r="X223" s="1043"/>
      <c r="Y223" s="1043"/>
      <c r="Z223" s="1043"/>
      <c r="AA223" s="1043"/>
      <c r="AB223" s="1043"/>
      <c r="AC223" s="1043"/>
      <c r="AD223" s="1043"/>
      <c r="AE223" s="1043"/>
      <c r="AF223" s="1043"/>
      <c r="AG223" s="1043"/>
      <c r="AH223" s="1043"/>
      <c r="AI223" s="1043"/>
      <c r="AJ223" s="1043"/>
      <c r="AK223" s="1043"/>
      <c r="AL223" s="1043"/>
      <c r="AM223" s="1043"/>
      <c r="AN223" s="1043"/>
      <c r="AO223" s="1043"/>
      <c r="AP223" s="1043"/>
      <c r="AQ223" s="1043"/>
      <c r="AR223" s="1043"/>
      <c r="AS223" s="1043"/>
      <c r="AT223" s="1043"/>
      <c r="AU223" s="1043"/>
      <c r="AV223" s="1043"/>
      <c r="AW223" s="1043"/>
      <c r="AX223" s="1043"/>
      <c r="AY223" s="1043"/>
      <c r="AZ223" s="1043"/>
      <c r="BA223" s="1043"/>
      <c r="BB223" s="1043"/>
      <c r="BC223" s="1043"/>
      <c r="BD223" s="1043"/>
      <c r="BE223" s="1043"/>
      <c r="BF223" s="1043"/>
      <c r="BG223" s="1043"/>
      <c r="BH223" s="1043"/>
      <c r="BI223" s="1043"/>
      <c r="BJ223" s="1043"/>
      <c r="BK223" s="1043"/>
      <c r="BL223" s="1043"/>
    </row>
    <row r="224" spans="1:64">
      <c r="A224" s="1043"/>
      <c r="B224" s="1043"/>
      <c r="C224" s="1043"/>
      <c r="D224" s="1043"/>
      <c r="E224" s="1043"/>
      <c r="F224" s="1043"/>
      <c r="G224" s="1043"/>
      <c r="H224" s="1043"/>
      <c r="I224" s="1043"/>
      <c r="N224" s="1043"/>
      <c r="O224" s="1043"/>
      <c r="P224" s="1043"/>
      <c r="Q224" s="1043"/>
      <c r="R224" s="1043"/>
      <c r="S224" s="1043"/>
      <c r="T224" s="1043"/>
      <c r="U224" s="1043"/>
      <c r="V224" s="1043"/>
      <c r="W224" s="1043"/>
      <c r="X224" s="1043"/>
      <c r="Y224" s="1043"/>
      <c r="Z224" s="1043"/>
      <c r="AA224" s="1043"/>
      <c r="AB224" s="1043"/>
      <c r="AC224" s="1043"/>
      <c r="AD224" s="1043"/>
      <c r="AE224" s="1043"/>
      <c r="AF224" s="1043"/>
      <c r="AG224" s="1043"/>
      <c r="AH224" s="1043"/>
      <c r="AI224" s="1043"/>
      <c r="AJ224" s="1043"/>
      <c r="AK224" s="1043"/>
      <c r="AL224" s="1043"/>
      <c r="AM224" s="1043"/>
      <c r="AN224" s="1043"/>
      <c r="AO224" s="1043"/>
      <c r="AP224" s="1043"/>
      <c r="AQ224" s="1043"/>
      <c r="AR224" s="1043"/>
      <c r="AS224" s="1043"/>
      <c r="AT224" s="1043"/>
      <c r="AU224" s="1043"/>
      <c r="AV224" s="1043"/>
      <c r="AW224" s="1043"/>
      <c r="AX224" s="1043"/>
      <c r="AY224" s="1043"/>
      <c r="AZ224" s="1043"/>
      <c r="BA224" s="1043"/>
      <c r="BB224" s="1043"/>
      <c r="BC224" s="1043"/>
      <c r="BD224" s="1043"/>
      <c r="BE224" s="1043"/>
      <c r="BF224" s="1043"/>
      <c r="BG224" s="1043"/>
      <c r="BH224" s="1043"/>
      <c r="BI224" s="1043"/>
      <c r="BJ224" s="1043"/>
      <c r="BK224" s="1043"/>
      <c r="BL224" s="1043"/>
    </row>
    <row r="225" spans="1:64">
      <c r="A225" s="1043"/>
      <c r="B225" s="1043"/>
      <c r="C225" s="1043"/>
      <c r="D225" s="1043"/>
      <c r="E225" s="1043"/>
      <c r="F225" s="1043"/>
      <c r="G225" s="1043"/>
      <c r="H225" s="1043"/>
      <c r="I225" s="1043"/>
      <c r="N225" s="1043"/>
      <c r="O225" s="1043"/>
      <c r="P225" s="1043"/>
      <c r="Q225" s="1043"/>
      <c r="R225" s="1043"/>
      <c r="S225" s="1043"/>
      <c r="T225" s="1043"/>
      <c r="U225" s="1043"/>
      <c r="V225" s="1043"/>
      <c r="W225" s="1043"/>
      <c r="X225" s="1043"/>
      <c r="Y225" s="1043"/>
      <c r="Z225" s="1043"/>
      <c r="AA225" s="1043"/>
      <c r="AB225" s="1043"/>
      <c r="AC225" s="1043"/>
      <c r="AD225" s="1043"/>
      <c r="AE225" s="1043"/>
      <c r="AF225" s="1043"/>
      <c r="AG225" s="1043"/>
      <c r="AH225" s="1043"/>
      <c r="AI225" s="1043"/>
      <c r="AJ225" s="1043"/>
      <c r="AK225" s="1043"/>
      <c r="AL225" s="1043"/>
      <c r="AM225" s="1043"/>
      <c r="AN225" s="1043"/>
      <c r="AO225" s="1043"/>
      <c r="AP225" s="1043"/>
      <c r="AQ225" s="1043"/>
      <c r="AR225" s="1043"/>
      <c r="AS225" s="1043"/>
      <c r="AT225" s="1043"/>
      <c r="AU225" s="1043"/>
      <c r="AV225" s="1043"/>
      <c r="AW225" s="1043"/>
      <c r="AX225" s="1043"/>
      <c r="AY225" s="1043"/>
      <c r="AZ225" s="1043"/>
      <c r="BA225" s="1043"/>
      <c r="BB225" s="1043"/>
      <c r="BC225" s="1043"/>
      <c r="BD225" s="1043"/>
      <c r="BE225" s="1043"/>
      <c r="BF225" s="1043"/>
      <c r="BG225" s="1043"/>
      <c r="BH225" s="1043"/>
      <c r="BI225" s="1043"/>
      <c r="BJ225" s="1043"/>
      <c r="BK225" s="1043"/>
      <c r="BL225" s="1043"/>
    </row>
    <row r="226" spans="1:64">
      <c r="A226" s="1043"/>
      <c r="B226" s="1043"/>
      <c r="C226" s="1043"/>
      <c r="D226" s="1043"/>
      <c r="E226" s="1043"/>
      <c r="F226" s="1043"/>
      <c r="G226" s="1043"/>
      <c r="H226" s="1043"/>
      <c r="I226" s="1043"/>
      <c r="N226" s="1043"/>
      <c r="O226" s="1043"/>
      <c r="P226" s="1043"/>
      <c r="Q226" s="1043"/>
      <c r="R226" s="1043"/>
      <c r="S226" s="1043"/>
      <c r="T226" s="1043"/>
      <c r="U226" s="1043"/>
      <c r="V226" s="1043"/>
      <c r="W226" s="1043"/>
      <c r="X226" s="1043"/>
      <c r="Y226" s="1043"/>
      <c r="Z226" s="1043"/>
      <c r="AA226" s="1043"/>
      <c r="AB226" s="1043"/>
      <c r="AC226" s="1043"/>
      <c r="AD226" s="1043"/>
      <c r="AE226" s="1043"/>
      <c r="AF226" s="1043"/>
      <c r="AG226" s="1043"/>
      <c r="AH226" s="1043"/>
      <c r="AI226" s="1043"/>
      <c r="AJ226" s="1043"/>
      <c r="AK226" s="1043"/>
      <c r="AL226" s="1043"/>
      <c r="AM226" s="1043"/>
      <c r="AN226" s="1043"/>
      <c r="AO226" s="1043"/>
      <c r="AP226" s="1043"/>
      <c r="AQ226" s="1043"/>
      <c r="AR226" s="1043"/>
      <c r="AS226" s="1043"/>
      <c r="AT226" s="1043"/>
      <c r="AU226" s="1043"/>
      <c r="AV226" s="1043"/>
      <c r="AW226" s="1043"/>
      <c r="AX226" s="1043"/>
      <c r="AY226" s="1043"/>
      <c r="AZ226" s="1043"/>
      <c r="BA226" s="1043"/>
      <c r="BB226" s="1043"/>
      <c r="BC226" s="1043"/>
      <c r="BD226" s="1043"/>
      <c r="BE226" s="1043"/>
      <c r="BF226" s="1043"/>
      <c r="BG226" s="1043"/>
      <c r="BH226" s="1043"/>
      <c r="BI226" s="1043"/>
      <c r="BJ226" s="1043"/>
      <c r="BK226" s="1043"/>
      <c r="BL226" s="1043"/>
    </row>
    <row r="227" spans="1:64">
      <c r="A227" s="1043"/>
      <c r="B227" s="1043"/>
      <c r="C227" s="1043"/>
      <c r="D227" s="1043"/>
      <c r="E227" s="1043"/>
      <c r="F227" s="1043"/>
      <c r="G227" s="1043"/>
      <c r="H227" s="1043"/>
      <c r="I227" s="1043"/>
      <c r="N227" s="1043"/>
      <c r="O227" s="1043"/>
      <c r="P227" s="1043"/>
      <c r="Q227" s="1043"/>
      <c r="R227" s="1043"/>
      <c r="S227" s="1043"/>
      <c r="T227" s="1043"/>
      <c r="U227" s="1043"/>
      <c r="V227" s="1043"/>
      <c r="W227" s="1043"/>
      <c r="X227" s="1043"/>
      <c r="Y227" s="1043"/>
      <c r="Z227" s="1043"/>
      <c r="AA227" s="1043"/>
      <c r="AB227" s="1043"/>
      <c r="AC227" s="1043"/>
      <c r="AD227" s="1043"/>
      <c r="AE227" s="1043"/>
      <c r="AF227" s="1043"/>
      <c r="AG227" s="1043"/>
      <c r="AH227" s="1043"/>
      <c r="AI227" s="1043"/>
      <c r="AJ227" s="1043"/>
      <c r="AK227" s="1043"/>
      <c r="AL227" s="1043"/>
      <c r="AM227" s="1043"/>
      <c r="AN227" s="1043"/>
      <c r="AO227" s="1043"/>
      <c r="AP227" s="1043"/>
      <c r="AQ227" s="1043"/>
      <c r="AR227" s="1043"/>
      <c r="AS227" s="1043"/>
      <c r="AT227" s="1043"/>
      <c r="AU227" s="1043"/>
      <c r="AV227" s="1043"/>
      <c r="AW227" s="1043"/>
      <c r="AX227" s="1043"/>
      <c r="AY227" s="1043"/>
      <c r="AZ227" s="1043"/>
      <c r="BA227" s="1043"/>
      <c r="BB227" s="1043"/>
      <c r="BC227" s="1043"/>
      <c r="BD227" s="1043"/>
      <c r="BE227" s="1043"/>
      <c r="BF227" s="1043"/>
      <c r="BG227" s="1043"/>
      <c r="BH227" s="1043"/>
      <c r="BI227" s="1043"/>
      <c r="BJ227" s="1043"/>
      <c r="BK227" s="1043"/>
      <c r="BL227" s="1043"/>
    </row>
    <row r="228" spans="1:64">
      <c r="A228" s="1043"/>
      <c r="B228" s="1043"/>
      <c r="C228" s="1043"/>
      <c r="D228" s="1043"/>
      <c r="E228" s="1043"/>
      <c r="F228" s="1043"/>
      <c r="G228" s="1043"/>
      <c r="H228" s="1043"/>
      <c r="I228" s="1043"/>
      <c r="N228" s="1043"/>
      <c r="O228" s="1043"/>
      <c r="P228" s="1043"/>
      <c r="Q228" s="1043"/>
      <c r="R228" s="1043"/>
      <c r="S228" s="1043"/>
      <c r="T228" s="1043"/>
      <c r="U228" s="1043"/>
      <c r="V228" s="1043"/>
      <c r="W228" s="1043"/>
      <c r="X228" s="1043"/>
      <c r="Y228" s="1043"/>
      <c r="Z228" s="1043"/>
      <c r="AA228" s="1043"/>
      <c r="AB228" s="1043"/>
      <c r="AC228" s="1043"/>
      <c r="AD228" s="1043"/>
      <c r="AE228" s="1043"/>
      <c r="AF228" s="1043"/>
      <c r="AG228" s="1043"/>
      <c r="AH228" s="1043"/>
      <c r="AI228" s="1043"/>
      <c r="AJ228" s="1043"/>
      <c r="AK228" s="1043"/>
      <c r="AL228" s="1043"/>
      <c r="AM228" s="1043"/>
      <c r="AN228" s="1043"/>
      <c r="AO228" s="1043"/>
      <c r="AP228" s="1043"/>
      <c r="AQ228" s="1043"/>
      <c r="AR228" s="1043"/>
      <c r="AS228" s="1043"/>
      <c r="AT228" s="1043"/>
      <c r="AU228" s="1043"/>
      <c r="AV228" s="1043"/>
      <c r="AW228" s="1043"/>
      <c r="AX228" s="1043"/>
      <c r="AY228" s="1043"/>
      <c r="AZ228" s="1043"/>
      <c r="BA228" s="1043"/>
      <c r="BB228" s="1043"/>
      <c r="BC228" s="1043"/>
      <c r="BD228" s="1043"/>
      <c r="BE228" s="1043"/>
      <c r="BF228" s="1043"/>
      <c r="BG228" s="1043"/>
      <c r="BH228" s="1043"/>
      <c r="BI228" s="1043"/>
      <c r="BJ228" s="1043"/>
      <c r="BK228" s="1043"/>
      <c r="BL228" s="1043"/>
    </row>
    <row r="229" spans="1:64">
      <c r="A229" s="1043"/>
      <c r="B229" s="1043"/>
      <c r="C229" s="1043"/>
      <c r="D229" s="1043"/>
      <c r="E229" s="1043"/>
      <c r="F229" s="1043"/>
      <c r="G229" s="1043"/>
      <c r="H229" s="1043"/>
      <c r="I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c r="AJ229" s="1043"/>
      <c r="AK229" s="1043"/>
      <c r="AL229" s="1043"/>
      <c r="AM229" s="1043"/>
      <c r="AN229" s="1043"/>
      <c r="AO229" s="1043"/>
      <c r="AP229" s="1043"/>
      <c r="AQ229" s="1043"/>
      <c r="AR229" s="1043"/>
      <c r="AS229" s="1043"/>
      <c r="AT229" s="1043"/>
      <c r="AU229" s="1043"/>
      <c r="AV229" s="1043"/>
      <c r="AW229" s="1043"/>
      <c r="AX229" s="1043"/>
      <c r="AY229" s="1043"/>
      <c r="AZ229" s="1043"/>
      <c r="BA229" s="1043"/>
      <c r="BB229" s="1043"/>
      <c r="BC229" s="1043"/>
      <c r="BD229" s="1043"/>
      <c r="BE229" s="1043"/>
      <c r="BF229" s="1043"/>
      <c r="BG229" s="1043"/>
      <c r="BH229" s="1043"/>
      <c r="BI229" s="1043"/>
      <c r="BJ229" s="1043"/>
      <c r="BK229" s="1043"/>
      <c r="BL229" s="1043"/>
    </row>
    <row r="230" spans="1:64">
      <c r="A230" s="1043"/>
      <c r="B230" s="1043"/>
      <c r="C230" s="1043"/>
      <c r="D230" s="1043"/>
      <c r="E230" s="1043"/>
      <c r="F230" s="1043"/>
      <c r="G230" s="1043"/>
      <c r="H230" s="1043"/>
      <c r="I230" s="1043"/>
      <c r="N230" s="1043"/>
      <c r="O230" s="1043"/>
      <c r="P230" s="1043"/>
      <c r="Q230" s="1043"/>
      <c r="R230" s="1043"/>
      <c r="S230" s="1043"/>
      <c r="T230" s="1043"/>
      <c r="U230" s="1043"/>
      <c r="V230" s="1043"/>
      <c r="W230" s="1043"/>
      <c r="X230" s="1043"/>
      <c r="Y230" s="1043"/>
      <c r="Z230" s="1043"/>
      <c r="AA230" s="1043"/>
      <c r="AB230" s="1043"/>
      <c r="AC230" s="1043"/>
      <c r="AD230" s="1043"/>
      <c r="AE230" s="1043"/>
      <c r="AF230" s="1043"/>
      <c r="AG230" s="1043"/>
      <c r="AH230" s="1043"/>
      <c r="AI230" s="1043"/>
      <c r="AJ230" s="1043"/>
      <c r="AK230" s="1043"/>
      <c r="AL230" s="1043"/>
      <c r="AM230" s="1043"/>
      <c r="AN230" s="1043"/>
      <c r="AO230" s="1043"/>
      <c r="AP230" s="1043"/>
      <c r="AQ230" s="1043"/>
      <c r="AR230" s="1043"/>
      <c r="AS230" s="1043"/>
      <c r="AT230" s="1043"/>
      <c r="AU230" s="1043"/>
      <c r="AV230" s="1043"/>
      <c r="AW230" s="1043"/>
      <c r="AX230" s="1043"/>
      <c r="AY230" s="1043"/>
      <c r="AZ230" s="1043"/>
      <c r="BA230" s="1043"/>
      <c r="BB230" s="1043"/>
      <c r="BC230" s="1043"/>
      <c r="BD230" s="1043"/>
      <c r="BE230" s="1043"/>
      <c r="BF230" s="1043"/>
      <c r="BG230" s="1043"/>
      <c r="BH230" s="1043"/>
      <c r="BI230" s="1043"/>
      <c r="BJ230" s="1043"/>
      <c r="BK230" s="1043"/>
      <c r="BL230" s="1043"/>
    </row>
    <row r="231" spans="1:64">
      <c r="A231" s="1043"/>
      <c r="B231" s="1043"/>
      <c r="C231" s="1043"/>
      <c r="D231" s="1043"/>
      <c r="E231" s="1043"/>
      <c r="F231" s="1043"/>
      <c r="G231" s="1043"/>
      <c r="H231" s="1043"/>
      <c r="I231" s="1043"/>
      <c r="N231" s="1043"/>
      <c r="O231" s="1043"/>
      <c r="P231" s="1043"/>
      <c r="Q231" s="1043"/>
      <c r="R231" s="1043"/>
      <c r="S231" s="1043"/>
      <c r="T231" s="1043"/>
      <c r="U231" s="1043"/>
      <c r="V231" s="1043"/>
      <c r="W231" s="1043"/>
      <c r="X231" s="1043"/>
      <c r="Y231" s="1043"/>
      <c r="Z231" s="1043"/>
      <c r="AA231" s="1043"/>
      <c r="AB231" s="1043"/>
      <c r="AC231" s="1043"/>
      <c r="AD231" s="1043"/>
      <c r="AE231" s="1043"/>
      <c r="AF231" s="1043"/>
      <c r="AG231" s="1043"/>
      <c r="AH231" s="1043"/>
      <c r="AI231" s="1043"/>
      <c r="AJ231" s="1043"/>
      <c r="AK231" s="1043"/>
      <c r="AL231" s="1043"/>
      <c r="AM231" s="1043"/>
      <c r="AN231" s="1043"/>
      <c r="AO231" s="1043"/>
      <c r="AP231" s="1043"/>
      <c r="AQ231" s="1043"/>
      <c r="AR231" s="1043"/>
      <c r="AS231" s="1043"/>
      <c r="AT231" s="1043"/>
      <c r="AU231" s="1043"/>
      <c r="AV231" s="1043"/>
      <c r="AW231" s="1043"/>
      <c r="AX231" s="1043"/>
      <c r="AY231" s="1043"/>
      <c r="AZ231" s="1043"/>
      <c r="BA231" s="1043"/>
      <c r="BB231" s="1043"/>
      <c r="BC231" s="1043"/>
      <c r="BD231" s="1043"/>
      <c r="BE231" s="1043"/>
      <c r="BF231" s="1043"/>
      <c r="BG231" s="1043"/>
      <c r="BH231" s="1043"/>
      <c r="BI231" s="1043"/>
      <c r="BJ231" s="1043"/>
      <c r="BK231" s="1043"/>
      <c r="BL231" s="1043"/>
    </row>
    <row r="232" spans="1:64">
      <c r="A232" s="1043"/>
      <c r="B232" s="1043"/>
      <c r="C232" s="1043"/>
      <c r="D232" s="1043"/>
      <c r="E232" s="1043"/>
      <c r="F232" s="1043"/>
      <c r="G232" s="1043"/>
      <c r="H232" s="1043"/>
      <c r="I232" s="1043"/>
      <c r="N232" s="1043"/>
      <c r="O232" s="1043"/>
      <c r="P232" s="1043"/>
      <c r="Q232" s="1043"/>
      <c r="R232" s="1043"/>
      <c r="S232" s="1043"/>
      <c r="T232" s="1043"/>
      <c r="U232" s="1043"/>
      <c r="V232" s="1043"/>
      <c r="W232" s="1043"/>
      <c r="X232" s="1043"/>
      <c r="Y232" s="1043"/>
      <c r="Z232" s="1043"/>
      <c r="AA232" s="1043"/>
      <c r="AB232" s="1043"/>
      <c r="AC232" s="1043"/>
      <c r="AD232" s="1043"/>
      <c r="AE232" s="1043"/>
      <c r="AF232" s="1043"/>
      <c r="AG232" s="1043"/>
      <c r="AH232" s="1043"/>
      <c r="AI232" s="1043"/>
      <c r="AJ232" s="1043"/>
      <c r="AK232" s="1043"/>
      <c r="AL232" s="1043"/>
      <c r="AM232" s="1043"/>
      <c r="AN232" s="1043"/>
      <c r="AO232" s="1043"/>
      <c r="AP232" s="1043"/>
      <c r="AQ232" s="1043"/>
      <c r="AR232" s="1043"/>
      <c r="AS232" s="1043"/>
      <c r="AT232" s="1043"/>
      <c r="AU232" s="1043"/>
      <c r="AV232" s="1043"/>
      <c r="AW232" s="1043"/>
      <c r="AX232" s="1043"/>
      <c r="AY232" s="1043"/>
      <c r="AZ232" s="1043"/>
      <c r="BA232" s="1043"/>
      <c r="BB232" s="1043"/>
      <c r="BC232" s="1043"/>
      <c r="BD232" s="1043"/>
      <c r="BE232" s="1043"/>
      <c r="BF232" s="1043"/>
      <c r="BG232" s="1043"/>
      <c r="BH232" s="1043"/>
      <c r="BI232" s="1043"/>
      <c r="BJ232" s="1043"/>
      <c r="BK232" s="1043"/>
      <c r="BL232" s="1043"/>
    </row>
    <row r="233" spans="1:64">
      <c r="A233" s="1043"/>
      <c r="B233" s="1043"/>
      <c r="C233" s="1043"/>
      <c r="D233" s="1043"/>
      <c r="E233" s="1043"/>
      <c r="F233" s="1043"/>
      <c r="G233" s="1043"/>
      <c r="H233" s="1043"/>
      <c r="I233" s="1043"/>
      <c r="N233" s="1043"/>
      <c r="O233" s="1043"/>
      <c r="P233" s="1043"/>
      <c r="Q233" s="1043"/>
      <c r="R233" s="1043"/>
      <c r="S233" s="1043"/>
      <c r="T233" s="1043"/>
      <c r="U233" s="1043"/>
      <c r="V233" s="1043"/>
      <c r="W233" s="1043"/>
      <c r="X233" s="1043"/>
      <c r="Y233" s="1043"/>
      <c r="Z233" s="1043"/>
      <c r="AA233" s="1043"/>
      <c r="AB233" s="1043"/>
      <c r="AC233" s="1043"/>
      <c r="AD233" s="1043"/>
      <c r="AE233" s="1043"/>
      <c r="AF233" s="1043"/>
      <c r="AG233" s="1043"/>
      <c r="AH233" s="1043"/>
      <c r="AI233" s="1043"/>
      <c r="AJ233" s="1043"/>
      <c r="AK233" s="1043"/>
      <c r="AL233" s="1043"/>
      <c r="AM233" s="1043"/>
      <c r="AN233" s="1043"/>
      <c r="AO233" s="1043"/>
      <c r="AP233" s="1043"/>
      <c r="AQ233" s="1043"/>
      <c r="AR233" s="1043"/>
      <c r="AS233" s="1043"/>
      <c r="AT233" s="1043"/>
      <c r="AU233" s="1043"/>
      <c r="AV233" s="1043"/>
      <c r="AW233" s="1043"/>
      <c r="AX233" s="1043"/>
      <c r="AY233" s="1043"/>
      <c r="AZ233" s="1043"/>
      <c r="BA233" s="1043"/>
      <c r="BB233" s="1043"/>
      <c r="BC233" s="1043"/>
      <c r="BD233" s="1043"/>
      <c r="BE233" s="1043"/>
      <c r="BF233" s="1043"/>
      <c r="BG233" s="1043"/>
      <c r="BH233" s="1043"/>
      <c r="BI233" s="1043"/>
      <c r="BJ233" s="1043"/>
      <c r="BK233" s="1043"/>
      <c r="BL233" s="1043"/>
    </row>
    <row r="234" spans="1:64">
      <c r="A234" s="1043"/>
      <c r="B234" s="1043"/>
      <c r="C234" s="1043"/>
      <c r="D234" s="1043"/>
      <c r="E234" s="1043"/>
      <c r="F234" s="1043"/>
      <c r="G234" s="1043"/>
      <c r="H234" s="1043"/>
      <c r="I234" s="1043"/>
      <c r="N234" s="1043"/>
      <c r="O234" s="1043"/>
      <c r="P234" s="1043"/>
      <c r="Q234" s="1043"/>
      <c r="R234" s="1043"/>
      <c r="S234" s="1043"/>
      <c r="T234" s="1043"/>
      <c r="U234" s="1043"/>
      <c r="V234" s="1043"/>
      <c r="W234" s="1043"/>
      <c r="X234" s="1043"/>
      <c r="Y234" s="1043"/>
      <c r="Z234" s="1043"/>
      <c r="AA234" s="1043"/>
      <c r="AB234" s="1043"/>
      <c r="AC234" s="1043"/>
      <c r="AD234" s="1043"/>
      <c r="AE234" s="1043"/>
      <c r="AF234" s="1043"/>
      <c r="AG234" s="1043"/>
      <c r="AH234" s="1043"/>
      <c r="AI234" s="1043"/>
      <c r="AJ234" s="1043"/>
      <c r="AK234" s="1043"/>
      <c r="AL234" s="1043"/>
      <c r="AM234" s="1043"/>
      <c r="AN234" s="1043"/>
      <c r="AO234" s="1043"/>
      <c r="AP234" s="1043"/>
      <c r="AQ234" s="1043"/>
      <c r="AR234" s="1043"/>
      <c r="AS234" s="1043"/>
      <c r="AT234" s="1043"/>
      <c r="AU234" s="1043"/>
      <c r="AV234" s="1043"/>
      <c r="AW234" s="1043"/>
      <c r="AX234" s="1043"/>
      <c r="AY234" s="1043"/>
      <c r="AZ234" s="1043"/>
      <c r="BA234" s="1043"/>
      <c r="BB234" s="1043"/>
      <c r="BC234" s="1043"/>
      <c r="BD234" s="1043"/>
      <c r="BE234" s="1043"/>
      <c r="BF234" s="1043"/>
      <c r="BG234" s="1043"/>
      <c r="BH234" s="1043"/>
      <c r="BI234" s="1043"/>
      <c r="BJ234" s="1043"/>
      <c r="BK234" s="1043"/>
      <c r="BL234" s="1043"/>
    </row>
    <row r="235" spans="1:64">
      <c r="A235" s="1043"/>
      <c r="B235" s="1043"/>
      <c r="C235" s="1043"/>
      <c r="D235" s="1043"/>
      <c r="E235" s="1043"/>
      <c r="F235" s="1043"/>
      <c r="G235" s="1043"/>
      <c r="H235" s="1043"/>
      <c r="I235" s="1043"/>
      <c r="N235" s="1043"/>
      <c r="O235" s="1043"/>
      <c r="P235" s="1043"/>
      <c r="Q235" s="1043"/>
      <c r="R235" s="1043"/>
      <c r="S235" s="1043"/>
      <c r="T235" s="1043"/>
      <c r="U235" s="1043"/>
      <c r="V235" s="1043"/>
      <c r="W235" s="1043"/>
      <c r="X235" s="1043"/>
      <c r="Y235" s="1043"/>
      <c r="Z235" s="1043"/>
      <c r="AA235" s="1043"/>
      <c r="AB235" s="1043"/>
      <c r="AC235" s="1043"/>
      <c r="AD235" s="1043"/>
      <c r="AE235" s="1043"/>
      <c r="AF235" s="1043"/>
      <c r="AG235" s="1043"/>
      <c r="AH235" s="1043"/>
      <c r="AI235" s="1043"/>
      <c r="AJ235" s="1043"/>
      <c r="AK235" s="1043"/>
      <c r="AL235" s="1043"/>
      <c r="AM235" s="1043"/>
      <c r="AN235" s="1043"/>
      <c r="AO235" s="1043"/>
      <c r="AP235" s="1043"/>
      <c r="AQ235" s="1043"/>
      <c r="AR235" s="1043"/>
      <c r="AS235" s="1043"/>
      <c r="AT235" s="1043"/>
      <c r="AU235" s="1043"/>
      <c r="AV235" s="1043"/>
      <c r="AW235" s="1043"/>
      <c r="AX235" s="1043"/>
      <c r="AY235" s="1043"/>
      <c r="AZ235" s="1043"/>
      <c r="BA235" s="1043"/>
      <c r="BB235" s="1043"/>
      <c r="BC235" s="1043"/>
      <c r="BD235" s="1043"/>
      <c r="BE235" s="1043"/>
      <c r="BF235" s="1043"/>
      <c r="BG235" s="1043"/>
      <c r="BH235" s="1043"/>
      <c r="BI235" s="1043"/>
      <c r="BJ235" s="1043"/>
      <c r="BK235" s="1043"/>
      <c r="BL235" s="1043"/>
    </row>
    <row r="236" spans="1:64">
      <c r="A236" s="1043"/>
      <c r="B236" s="1043"/>
      <c r="C236" s="1043"/>
      <c r="D236" s="1043"/>
      <c r="E236" s="1043"/>
      <c r="F236" s="1043"/>
      <c r="G236" s="1043"/>
      <c r="H236" s="1043"/>
      <c r="I236" s="1043"/>
      <c r="N236" s="1043"/>
      <c r="O236" s="1043"/>
      <c r="P236" s="1043"/>
      <c r="Q236" s="1043"/>
      <c r="R236" s="1043"/>
      <c r="S236" s="1043"/>
      <c r="T236" s="1043"/>
      <c r="U236" s="1043"/>
      <c r="V236" s="1043"/>
      <c r="W236" s="1043"/>
      <c r="X236" s="1043"/>
      <c r="Y236" s="1043"/>
      <c r="Z236" s="1043"/>
      <c r="AA236" s="1043"/>
      <c r="AB236" s="1043"/>
      <c r="AC236" s="1043"/>
      <c r="AD236" s="1043"/>
      <c r="AE236" s="1043"/>
      <c r="AF236" s="1043"/>
      <c r="AG236" s="1043"/>
      <c r="AH236" s="1043"/>
      <c r="AI236" s="1043"/>
      <c r="AJ236" s="1043"/>
      <c r="AK236" s="1043"/>
      <c r="AL236" s="1043"/>
      <c r="AM236" s="1043"/>
      <c r="AN236" s="1043"/>
      <c r="AO236" s="1043"/>
      <c r="AP236" s="1043"/>
      <c r="AQ236" s="1043"/>
      <c r="AR236" s="1043"/>
      <c r="AS236" s="1043"/>
      <c r="AT236" s="1043"/>
      <c r="AU236" s="1043"/>
      <c r="AV236" s="1043"/>
      <c r="AW236" s="1043"/>
      <c r="AX236" s="1043"/>
      <c r="AY236" s="1043"/>
      <c r="AZ236" s="1043"/>
      <c r="BA236" s="1043"/>
      <c r="BB236" s="1043"/>
      <c r="BC236" s="1043"/>
      <c r="BD236" s="1043"/>
      <c r="BE236" s="1043"/>
      <c r="BF236" s="1043"/>
      <c r="BG236" s="1043"/>
      <c r="BH236" s="1043"/>
      <c r="BI236" s="1043"/>
      <c r="BJ236" s="1043"/>
      <c r="BK236" s="1043"/>
      <c r="BL236" s="1043"/>
    </row>
    <row r="237" spans="1:64">
      <c r="A237" s="1043"/>
      <c r="B237" s="1043"/>
      <c r="C237" s="1043"/>
      <c r="D237" s="1043"/>
      <c r="E237" s="1043"/>
      <c r="F237" s="1043"/>
      <c r="G237" s="1043"/>
      <c r="H237" s="1043"/>
      <c r="I237" s="1043"/>
      <c r="N237" s="1043"/>
      <c r="O237" s="1043"/>
      <c r="P237" s="1043"/>
      <c r="Q237" s="1043"/>
      <c r="R237" s="1043"/>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c r="AS237" s="1043"/>
      <c r="AT237" s="1043"/>
      <c r="AU237" s="1043"/>
      <c r="AV237" s="1043"/>
      <c r="AW237" s="1043"/>
      <c r="AX237" s="1043"/>
      <c r="AY237" s="1043"/>
      <c r="AZ237" s="1043"/>
      <c r="BA237" s="1043"/>
      <c r="BB237" s="1043"/>
      <c r="BC237" s="1043"/>
      <c r="BD237" s="1043"/>
      <c r="BE237" s="1043"/>
      <c r="BF237" s="1043"/>
      <c r="BG237" s="1043"/>
      <c r="BH237" s="1043"/>
      <c r="BI237" s="1043"/>
      <c r="BJ237" s="1043"/>
      <c r="BK237" s="1043"/>
      <c r="BL237" s="1043"/>
    </row>
    <row r="238" spans="1:64">
      <c r="A238" s="1043"/>
      <c r="B238" s="1043"/>
      <c r="C238" s="1043"/>
      <c r="D238" s="1043"/>
      <c r="E238" s="1043"/>
      <c r="F238" s="1043"/>
      <c r="G238" s="1043"/>
      <c r="H238" s="1043"/>
      <c r="I238" s="1043"/>
      <c r="N238" s="1043"/>
      <c r="O238" s="1043"/>
      <c r="P238" s="1043"/>
      <c r="Q238" s="1043"/>
      <c r="R238" s="1043"/>
      <c r="S238" s="1043"/>
      <c r="T238" s="1043"/>
      <c r="U238" s="1043"/>
      <c r="V238" s="1043"/>
      <c r="W238" s="1043"/>
      <c r="X238" s="1043"/>
      <c r="Y238" s="1043"/>
      <c r="Z238" s="1043"/>
      <c r="AA238" s="1043"/>
      <c r="AB238" s="1043"/>
      <c r="AC238" s="1043"/>
      <c r="AD238" s="1043"/>
      <c r="AE238" s="1043"/>
      <c r="AF238" s="1043"/>
      <c r="AG238" s="1043"/>
      <c r="AH238" s="1043"/>
      <c r="AI238" s="1043"/>
      <c r="AJ238" s="1043"/>
      <c r="AK238" s="1043"/>
      <c r="AL238" s="1043"/>
      <c r="AM238" s="1043"/>
      <c r="AN238" s="1043"/>
      <c r="AO238" s="1043"/>
      <c r="AP238" s="1043"/>
      <c r="AQ238" s="1043"/>
      <c r="AR238" s="1043"/>
      <c r="AS238" s="1043"/>
      <c r="AT238" s="1043"/>
      <c r="AU238" s="1043"/>
      <c r="AV238" s="1043"/>
      <c r="AW238" s="1043"/>
      <c r="AX238" s="1043"/>
      <c r="AY238" s="1043"/>
      <c r="AZ238" s="1043"/>
      <c r="BA238" s="1043"/>
      <c r="BB238" s="1043"/>
      <c r="BC238" s="1043"/>
      <c r="BD238" s="1043"/>
      <c r="BE238" s="1043"/>
      <c r="BF238" s="1043"/>
      <c r="BG238" s="1043"/>
      <c r="BH238" s="1043"/>
      <c r="BI238" s="1043"/>
      <c r="BJ238" s="1043"/>
      <c r="BK238" s="1043"/>
      <c r="BL238" s="1043"/>
    </row>
    <row r="239" spans="1:64">
      <c r="A239" s="1043"/>
      <c r="B239" s="1043"/>
      <c r="C239" s="1043"/>
      <c r="D239" s="1043"/>
      <c r="E239" s="1043"/>
      <c r="F239" s="1043"/>
      <c r="G239" s="1043"/>
      <c r="H239" s="1043"/>
      <c r="I239" s="1043"/>
      <c r="N239" s="1043"/>
      <c r="O239" s="1043"/>
      <c r="P239" s="1043"/>
      <c r="Q239" s="1043"/>
      <c r="R239" s="1043"/>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c r="AS239" s="1043"/>
      <c r="AT239" s="1043"/>
      <c r="AU239" s="1043"/>
      <c r="AV239" s="1043"/>
      <c r="AW239" s="1043"/>
      <c r="AX239" s="1043"/>
      <c r="AY239" s="1043"/>
      <c r="AZ239" s="1043"/>
      <c r="BA239" s="1043"/>
      <c r="BB239" s="1043"/>
      <c r="BC239" s="1043"/>
      <c r="BD239" s="1043"/>
      <c r="BE239" s="1043"/>
      <c r="BF239" s="1043"/>
      <c r="BG239" s="1043"/>
      <c r="BH239" s="1043"/>
      <c r="BI239" s="1043"/>
      <c r="BJ239" s="1043"/>
      <c r="BK239" s="1043"/>
      <c r="BL239" s="1043"/>
    </row>
    <row r="240" spans="1:64">
      <c r="A240" s="1043"/>
      <c r="B240" s="1043"/>
      <c r="C240" s="1043"/>
      <c r="D240" s="1043"/>
      <c r="E240" s="1043"/>
      <c r="F240" s="1043"/>
      <c r="G240" s="1043"/>
      <c r="H240" s="1043"/>
      <c r="I240" s="1043"/>
      <c r="N240" s="1043"/>
      <c r="O240" s="1043"/>
      <c r="P240" s="1043"/>
      <c r="Q240" s="1043"/>
      <c r="R240" s="1043"/>
      <c r="S240" s="1043"/>
      <c r="T240" s="1043"/>
      <c r="U240" s="1043"/>
      <c r="V240" s="1043"/>
      <c r="W240" s="1043"/>
      <c r="X240" s="1043"/>
      <c r="Y240" s="1043"/>
      <c r="Z240" s="1043"/>
      <c r="AA240" s="1043"/>
      <c r="AB240" s="1043"/>
      <c r="AC240" s="1043"/>
      <c r="AD240" s="1043"/>
      <c r="AE240" s="1043"/>
      <c r="AF240" s="1043"/>
      <c r="AG240" s="1043"/>
      <c r="AH240" s="1043"/>
      <c r="AI240" s="1043"/>
      <c r="AJ240" s="1043"/>
      <c r="AK240" s="1043"/>
      <c r="AL240" s="1043"/>
      <c r="AM240" s="1043"/>
      <c r="AN240" s="1043"/>
      <c r="AO240" s="1043"/>
      <c r="AP240" s="1043"/>
      <c r="AQ240" s="1043"/>
      <c r="AR240" s="1043"/>
      <c r="AS240" s="1043"/>
      <c r="AT240" s="1043"/>
      <c r="AU240" s="1043"/>
      <c r="AV240" s="1043"/>
      <c r="AW240" s="1043"/>
      <c r="AX240" s="1043"/>
      <c r="AY240" s="1043"/>
      <c r="AZ240" s="1043"/>
      <c r="BA240" s="1043"/>
      <c r="BB240" s="1043"/>
      <c r="BC240" s="1043"/>
      <c r="BD240" s="1043"/>
      <c r="BE240" s="1043"/>
      <c r="BF240" s="1043"/>
      <c r="BG240" s="1043"/>
      <c r="BH240" s="1043"/>
      <c r="BI240" s="1043"/>
      <c r="BJ240" s="1043"/>
      <c r="BK240" s="1043"/>
      <c r="BL240" s="1043"/>
    </row>
    <row r="241" spans="1:64">
      <c r="A241" s="1043"/>
      <c r="B241" s="1043"/>
      <c r="C241" s="1043"/>
      <c r="D241" s="1043"/>
      <c r="E241" s="1043"/>
      <c r="F241" s="1043"/>
      <c r="G241" s="1043"/>
      <c r="H241" s="1043"/>
      <c r="I241" s="1043"/>
      <c r="N241" s="1043"/>
      <c r="O241" s="1043"/>
      <c r="P241" s="1043"/>
      <c r="Q241" s="1043"/>
      <c r="R241" s="1043"/>
      <c r="S241" s="1043"/>
      <c r="T241" s="1043"/>
      <c r="U241" s="1043"/>
      <c r="V241" s="1043"/>
      <c r="W241" s="1043"/>
      <c r="X241" s="1043"/>
      <c r="Y241" s="1043"/>
      <c r="Z241" s="1043"/>
      <c r="AA241" s="1043"/>
      <c r="AB241" s="1043"/>
      <c r="AC241" s="1043"/>
      <c r="AD241" s="1043"/>
      <c r="AE241" s="1043"/>
      <c r="AF241" s="1043"/>
      <c r="AG241" s="1043"/>
      <c r="AH241" s="1043"/>
      <c r="AI241" s="1043"/>
      <c r="AJ241" s="1043"/>
      <c r="AK241" s="1043"/>
      <c r="AL241" s="1043"/>
      <c r="AM241" s="1043"/>
      <c r="AN241" s="1043"/>
      <c r="AO241" s="1043"/>
      <c r="AP241" s="1043"/>
      <c r="AQ241" s="1043"/>
      <c r="AR241" s="1043"/>
      <c r="AS241" s="1043"/>
      <c r="AT241" s="1043"/>
      <c r="AU241" s="1043"/>
      <c r="AV241" s="1043"/>
      <c r="AW241" s="1043"/>
      <c r="AX241" s="1043"/>
      <c r="AY241" s="1043"/>
      <c r="AZ241" s="1043"/>
      <c r="BA241" s="1043"/>
      <c r="BB241" s="1043"/>
      <c r="BC241" s="1043"/>
      <c r="BD241" s="1043"/>
      <c r="BE241" s="1043"/>
      <c r="BF241" s="1043"/>
      <c r="BG241" s="1043"/>
      <c r="BH241" s="1043"/>
      <c r="BI241" s="1043"/>
      <c r="BJ241" s="1043"/>
      <c r="BK241" s="1043"/>
      <c r="BL241" s="1043"/>
    </row>
    <row r="242" spans="1:64">
      <c r="A242" s="1043"/>
      <c r="B242" s="1043"/>
      <c r="C242" s="1043"/>
      <c r="D242" s="1043"/>
      <c r="E242" s="1043"/>
      <c r="F242" s="1043"/>
      <c r="G242" s="1043"/>
      <c r="H242" s="1043"/>
      <c r="I242" s="1043"/>
      <c r="N242" s="1043"/>
      <c r="O242" s="1043"/>
      <c r="P242" s="1043"/>
      <c r="Q242" s="1043"/>
      <c r="R242" s="1043"/>
      <c r="S242" s="1043"/>
      <c r="T242" s="1043"/>
      <c r="U242" s="1043"/>
      <c r="V242" s="1043"/>
      <c r="W242" s="1043"/>
      <c r="X242" s="1043"/>
      <c r="Y242" s="1043"/>
      <c r="Z242" s="1043"/>
      <c r="AA242" s="1043"/>
      <c r="AB242" s="1043"/>
      <c r="AC242" s="1043"/>
      <c r="AD242" s="1043"/>
      <c r="AE242" s="1043"/>
      <c r="AF242" s="1043"/>
      <c r="AG242" s="1043"/>
      <c r="AH242" s="1043"/>
      <c r="AI242" s="1043"/>
      <c r="AJ242" s="1043"/>
      <c r="AK242" s="1043"/>
      <c r="AL242" s="1043"/>
      <c r="AM242" s="1043"/>
      <c r="AN242" s="1043"/>
      <c r="AO242" s="1043"/>
      <c r="AP242" s="1043"/>
      <c r="AQ242" s="1043"/>
      <c r="AR242" s="1043"/>
      <c r="AS242" s="1043"/>
      <c r="AT242" s="1043"/>
      <c r="AU242" s="1043"/>
      <c r="AV242" s="1043"/>
      <c r="AW242" s="1043"/>
      <c r="AX242" s="1043"/>
      <c r="AY242" s="1043"/>
      <c r="AZ242" s="1043"/>
      <c r="BA242" s="1043"/>
      <c r="BB242" s="1043"/>
      <c r="BC242" s="1043"/>
      <c r="BD242" s="1043"/>
      <c r="BE242" s="1043"/>
      <c r="BF242" s="1043"/>
      <c r="BG242" s="1043"/>
      <c r="BH242" s="1043"/>
      <c r="BI242" s="1043"/>
      <c r="BJ242" s="1043"/>
      <c r="BK242" s="1043"/>
      <c r="BL242" s="1043"/>
    </row>
    <row r="243" spans="1:64">
      <c r="A243" s="1043"/>
      <c r="B243" s="1043"/>
      <c r="C243" s="1043"/>
      <c r="D243" s="1043"/>
      <c r="E243" s="1043"/>
      <c r="F243" s="1043"/>
      <c r="G243" s="1043"/>
      <c r="H243" s="1043"/>
      <c r="I243" s="1043"/>
      <c r="N243" s="1043"/>
      <c r="O243" s="1043"/>
      <c r="P243" s="1043"/>
      <c r="Q243" s="1043"/>
      <c r="R243" s="1043"/>
      <c r="S243" s="1043"/>
      <c r="T243" s="1043"/>
      <c r="U243" s="1043"/>
      <c r="V243" s="1043"/>
      <c r="W243" s="1043"/>
      <c r="X243" s="1043"/>
      <c r="Y243" s="1043"/>
      <c r="Z243" s="1043"/>
      <c r="AA243" s="1043"/>
      <c r="AB243" s="1043"/>
      <c r="AC243" s="1043"/>
      <c r="AD243" s="1043"/>
      <c r="AE243" s="1043"/>
      <c r="AF243" s="1043"/>
      <c r="AG243" s="1043"/>
      <c r="AH243" s="1043"/>
      <c r="AI243" s="1043"/>
      <c r="AJ243" s="1043"/>
      <c r="AK243" s="1043"/>
      <c r="AL243" s="1043"/>
      <c r="AM243" s="1043"/>
      <c r="AN243" s="1043"/>
      <c r="AO243" s="1043"/>
      <c r="AP243" s="1043"/>
      <c r="AQ243" s="1043"/>
      <c r="AR243" s="1043"/>
      <c r="AS243" s="1043"/>
      <c r="AT243" s="1043"/>
      <c r="AU243" s="1043"/>
      <c r="AV243" s="1043"/>
      <c r="AW243" s="1043"/>
      <c r="AX243" s="1043"/>
      <c r="AY243" s="1043"/>
      <c r="AZ243" s="1043"/>
      <c r="BA243" s="1043"/>
      <c r="BB243" s="1043"/>
      <c r="BC243" s="1043"/>
      <c r="BD243" s="1043"/>
      <c r="BE243" s="1043"/>
      <c r="BF243" s="1043"/>
      <c r="BG243" s="1043"/>
      <c r="BH243" s="1043"/>
      <c r="BI243" s="1043"/>
      <c r="BJ243" s="1043"/>
      <c r="BK243" s="1043"/>
      <c r="BL243" s="1043"/>
    </row>
    <row r="244" spans="1:64">
      <c r="A244" s="1043"/>
      <c r="B244" s="1043"/>
      <c r="C244" s="1043"/>
      <c r="D244" s="1043"/>
      <c r="E244" s="1043"/>
      <c r="F244" s="1043"/>
      <c r="G244" s="1043"/>
      <c r="H244" s="1043"/>
      <c r="I244" s="1043"/>
      <c r="N244" s="1043"/>
      <c r="O244" s="1043"/>
      <c r="P244" s="1043"/>
      <c r="Q244" s="1043"/>
      <c r="R244" s="1043"/>
      <c r="S244" s="1043"/>
      <c r="T244" s="1043"/>
      <c r="U244" s="1043"/>
      <c r="V244" s="1043"/>
      <c r="W244" s="1043"/>
      <c r="X244" s="1043"/>
      <c r="Y244" s="1043"/>
      <c r="Z244" s="1043"/>
      <c r="AA244" s="1043"/>
      <c r="AB244" s="1043"/>
      <c r="AC244" s="1043"/>
      <c r="AD244" s="1043"/>
      <c r="AE244" s="1043"/>
      <c r="AF244" s="1043"/>
      <c r="AG244" s="1043"/>
      <c r="AH244" s="1043"/>
      <c r="AI244" s="1043"/>
      <c r="AJ244" s="1043"/>
      <c r="AK244" s="1043"/>
      <c r="AL244" s="1043"/>
      <c r="AM244" s="1043"/>
      <c r="AN244" s="1043"/>
      <c r="AO244" s="1043"/>
      <c r="AP244" s="1043"/>
      <c r="AQ244" s="1043"/>
      <c r="AR244" s="1043"/>
      <c r="AS244" s="1043"/>
      <c r="AT244" s="1043"/>
      <c r="AU244" s="1043"/>
      <c r="AV244" s="1043"/>
      <c r="AW244" s="1043"/>
      <c r="AX244" s="1043"/>
      <c r="AY244" s="1043"/>
      <c r="AZ244" s="1043"/>
      <c r="BA244" s="1043"/>
      <c r="BB244" s="1043"/>
      <c r="BC244" s="1043"/>
      <c r="BD244" s="1043"/>
      <c r="BE244" s="1043"/>
      <c r="BF244" s="1043"/>
      <c r="BG244" s="1043"/>
      <c r="BH244" s="1043"/>
      <c r="BI244" s="1043"/>
      <c r="BJ244" s="1043"/>
      <c r="BK244" s="1043"/>
      <c r="BL244" s="1043"/>
    </row>
    <row r="245" spans="1:64">
      <c r="A245" s="1043"/>
      <c r="B245" s="1043"/>
      <c r="C245" s="1043"/>
      <c r="D245" s="1043"/>
      <c r="E245" s="1043"/>
      <c r="F245" s="1043"/>
      <c r="G245" s="1043"/>
      <c r="H245" s="1043"/>
      <c r="I245" s="1043"/>
      <c r="N245" s="1043"/>
      <c r="O245" s="1043"/>
      <c r="P245" s="1043"/>
      <c r="Q245" s="1043"/>
      <c r="R245" s="1043"/>
      <c r="S245" s="1043"/>
      <c r="T245" s="1043"/>
      <c r="U245" s="1043"/>
      <c r="V245" s="1043"/>
      <c r="W245" s="1043"/>
      <c r="X245" s="1043"/>
      <c r="Y245" s="1043"/>
      <c r="Z245" s="1043"/>
      <c r="AA245" s="1043"/>
      <c r="AB245" s="1043"/>
      <c r="AC245" s="1043"/>
      <c r="AD245" s="1043"/>
      <c r="AE245" s="1043"/>
      <c r="AF245" s="1043"/>
      <c r="AG245" s="1043"/>
      <c r="AH245" s="1043"/>
      <c r="AI245" s="1043"/>
      <c r="AJ245" s="1043"/>
      <c r="AK245" s="1043"/>
      <c r="AL245" s="1043"/>
      <c r="AM245" s="1043"/>
      <c r="AN245" s="1043"/>
      <c r="AO245" s="1043"/>
      <c r="AP245" s="1043"/>
      <c r="AQ245" s="1043"/>
      <c r="AR245" s="1043"/>
      <c r="AS245" s="1043"/>
      <c r="AT245" s="1043"/>
      <c r="AU245" s="1043"/>
      <c r="AV245" s="1043"/>
      <c r="AW245" s="1043"/>
      <c r="AX245" s="1043"/>
      <c r="AY245" s="1043"/>
      <c r="AZ245" s="1043"/>
      <c r="BA245" s="1043"/>
      <c r="BB245" s="1043"/>
      <c r="BC245" s="1043"/>
      <c r="BD245" s="1043"/>
      <c r="BE245" s="1043"/>
      <c r="BF245" s="1043"/>
      <c r="BG245" s="1043"/>
      <c r="BH245" s="1043"/>
      <c r="BI245" s="1043"/>
      <c r="BJ245" s="1043"/>
      <c r="BK245" s="1043"/>
      <c r="BL245" s="1043"/>
    </row>
    <row r="246" spans="1:64">
      <c r="A246" s="1043"/>
      <c r="B246" s="1043"/>
      <c r="C246" s="1043"/>
      <c r="D246" s="1043"/>
      <c r="E246" s="1043"/>
      <c r="F246" s="1043"/>
      <c r="G246" s="1043"/>
      <c r="H246" s="1043"/>
      <c r="I246" s="1043"/>
      <c r="N246" s="1043"/>
      <c r="O246" s="1043"/>
      <c r="P246" s="1043"/>
      <c r="Q246" s="1043"/>
      <c r="R246" s="1043"/>
      <c r="S246" s="1043"/>
      <c r="T246" s="1043"/>
      <c r="U246" s="1043"/>
      <c r="V246" s="1043"/>
      <c r="W246" s="1043"/>
      <c r="X246" s="1043"/>
      <c r="Y246" s="1043"/>
      <c r="Z246" s="1043"/>
      <c r="AA246" s="1043"/>
      <c r="AB246" s="1043"/>
      <c r="AC246" s="1043"/>
      <c r="AD246" s="1043"/>
      <c r="AE246" s="1043"/>
      <c r="AF246" s="1043"/>
      <c r="AG246" s="1043"/>
      <c r="AH246" s="1043"/>
      <c r="AI246" s="1043"/>
      <c r="AJ246" s="1043"/>
      <c r="AK246" s="1043"/>
      <c r="AL246" s="1043"/>
      <c r="AM246" s="1043"/>
      <c r="AN246" s="1043"/>
      <c r="AO246" s="1043"/>
      <c r="AP246" s="1043"/>
      <c r="AQ246" s="1043"/>
      <c r="AR246" s="1043"/>
      <c r="AS246" s="1043"/>
      <c r="AT246" s="1043"/>
      <c r="AU246" s="1043"/>
      <c r="AV246" s="1043"/>
      <c r="AW246" s="1043"/>
      <c r="AX246" s="1043"/>
      <c r="AY246" s="1043"/>
      <c r="AZ246" s="1043"/>
      <c r="BA246" s="1043"/>
      <c r="BB246" s="1043"/>
      <c r="BC246" s="1043"/>
      <c r="BD246" s="1043"/>
      <c r="BE246" s="1043"/>
      <c r="BF246" s="1043"/>
      <c r="BG246" s="1043"/>
      <c r="BH246" s="1043"/>
      <c r="BI246" s="1043"/>
      <c r="BJ246" s="1043"/>
      <c r="BK246" s="1043"/>
      <c r="BL246" s="1043"/>
    </row>
    <row r="247" spans="1:64">
      <c r="A247" s="1043"/>
      <c r="B247" s="1043"/>
      <c r="C247" s="1043"/>
      <c r="D247" s="1043"/>
      <c r="E247" s="1043"/>
      <c r="F247" s="1043"/>
      <c r="G247" s="1043"/>
      <c r="H247" s="1043"/>
      <c r="I247" s="1043"/>
      <c r="N247" s="1043"/>
      <c r="O247" s="1043"/>
      <c r="P247" s="1043"/>
      <c r="Q247" s="1043"/>
      <c r="R247" s="1043"/>
      <c r="S247" s="1043"/>
      <c r="T247" s="1043"/>
      <c r="U247" s="1043"/>
      <c r="V247" s="1043"/>
      <c r="W247" s="1043"/>
      <c r="X247" s="1043"/>
      <c r="Y247" s="1043"/>
      <c r="Z247" s="1043"/>
      <c r="AA247" s="1043"/>
      <c r="AB247" s="1043"/>
      <c r="AC247" s="1043"/>
      <c r="AD247" s="1043"/>
      <c r="AE247" s="1043"/>
      <c r="AF247" s="1043"/>
      <c r="AG247" s="1043"/>
      <c r="AH247" s="1043"/>
      <c r="AI247" s="1043"/>
      <c r="AJ247" s="1043"/>
      <c r="AK247" s="1043"/>
      <c r="AL247" s="1043"/>
      <c r="AM247" s="1043"/>
      <c r="AN247" s="1043"/>
      <c r="AO247" s="1043"/>
      <c r="AP247" s="1043"/>
      <c r="AQ247" s="1043"/>
      <c r="AR247" s="1043"/>
      <c r="AS247" s="1043"/>
      <c r="AT247" s="1043"/>
      <c r="AU247" s="1043"/>
      <c r="AV247" s="1043"/>
      <c r="AW247" s="1043"/>
      <c r="AX247" s="1043"/>
      <c r="AY247" s="1043"/>
      <c r="AZ247" s="1043"/>
      <c r="BA247" s="1043"/>
      <c r="BB247" s="1043"/>
      <c r="BC247" s="1043"/>
      <c r="BD247" s="1043"/>
      <c r="BE247" s="1043"/>
      <c r="BF247" s="1043"/>
      <c r="BG247" s="1043"/>
      <c r="BH247" s="1043"/>
      <c r="BI247" s="1043"/>
      <c r="BJ247" s="1043"/>
      <c r="BK247" s="1043"/>
      <c r="BL247" s="1043"/>
    </row>
    <row r="248" spans="1:64">
      <c r="A248" s="1043"/>
      <c r="B248" s="1043"/>
      <c r="C248" s="1043"/>
      <c r="D248" s="1043"/>
      <c r="E248" s="1043"/>
      <c r="F248" s="1043"/>
      <c r="G248" s="1043"/>
      <c r="H248" s="1043"/>
      <c r="I248" s="1043"/>
      <c r="N248" s="1043"/>
      <c r="O248" s="1043"/>
      <c r="P248" s="1043"/>
      <c r="Q248" s="1043"/>
      <c r="R248" s="1043"/>
      <c r="S248" s="1043"/>
      <c r="T248" s="1043"/>
      <c r="U248" s="1043"/>
      <c r="V248" s="1043"/>
      <c r="W248" s="1043"/>
      <c r="X248" s="1043"/>
      <c r="Y248" s="1043"/>
      <c r="Z248" s="1043"/>
      <c r="AA248" s="1043"/>
      <c r="AB248" s="1043"/>
      <c r="AC248" s="1043"/>
      <c r="AD248" s="1043"/>
      <c r="AE248" s="1043"/>
      <c r="AF248" s="1043"/>
      <c r="AG248" s="1043"/>
      <c r="AH248" s="1043"/>
      <c r="AI248" s="1043"/>
      <c r="AJ248" s="1043"/>
      <c r="AK248" s="1043"/>
      <c r="AL248" s="1043"/>
      <c r="AM248" s="1043"/>
      <c r="AN248" s="1043"/>
      <c r="AO248" s="1043"/>
      <c r="AP248" s="1043"/>
      <c r="AQ248" s="1043"/>
      <c r="AR248" s="1043"/>
      <c r="AS248" s="1043"/>
      <c r="AT248" s="1043"/>
      <c r="AU248" s="1043"/>
      <c r="AV248" s="1043"/>
      <c r="AW248" s="1043"/>
      <c r="AX248" s="1043"/>
      <c r="AY248" s="1043"/>
      <c r="AZ248" s="1043"/>
      <c r="BA248" s="1043"/>
      <c r="BB248" s="1043"/>
      <c r="BC248" s="1043"/>
      <c r="BD248" s="1043"/>
      <c r="BE248" s="1043"/>
      <c r="BF248" s="1043"/>
      <c r="BG248" s="1043"/>
      <c r="BH248" s="1043"/>
      <c r="BI248" s="1043"/>
      <c r="BJ248" s="1043"/>
      <c r="BK248" s="1043"/>
      <c r="BL248" s="1043"/>
    </row>
    <row r="249" spans="1:64">
      <c r="A249" s="1043"/>
      <c r="B249" s="1043"/>
      <c r="C249" s="1043"/>
      <c r="D249" s="1043"/>
      <c r="E249" s="1043"/>
      <c r="F249" s="1043"/>
      <c r="G249" s="1043"/>
      <c r="H249" s="1043"/>
      <c r="I249" s="1043"/>
      <c r="N249" s="1043"/>
      <c r="O249" s="1043"/>
      <c r="P249" s="1043"/>
      <c r="Q249" s="1043"/>
      <c r="R249" s="1043"/>
      <c r="S249" s="1043"/>
      <c r="T249" s="1043"/>
      <c r="U249" s="1043"/>
      <c r="V249" s="1043"/>
      <c r="W249" s="1043"/>
      <c r="X249" s="1043"/>
      <c r="Y249" s="1043"/>
      <c r="Z249" s="1043"/>
      <c r="AA249" s="1043"/>
      <c r="AB249" s="1043"/>
      <c r="AC249" s="1043"/>
      <c r="AD249" s="1043"/>
      <c r="AE249" s="1043"/>
      <c r="AF249" s="1043"/>
      <c r="AG249" s="1043"/>
      <c r="AH249" s="1043"/>
      <c r="AI249" s="1043"/>
      <c r="AJ249" s="1043"/>
      <c r="AK249" s="1043"/>
      <c r="AL249" s="1043"/>
      <c r="AM249" s="1043"/>
      <c r="AN249" s="1043"/>
      <c r="AO249" s="1043"/>
      <c r="AP249" s="1043"/>
      <c r="AQ249" s="1043"/>
      <c r="AR249" s="1043"/>
      <c r="AS249" s="1043"/>
      <c r="AT249" s="1043"/>
      <c r="AU249" s="1043"/>
      <c r="AV249" s="1043"/>
      <c r="AW249" s="1043"/>
      <c r="AX249" s="1043"/>
      <c r="AY249" s="1043"/>
      <c r="AZ249" s="1043"/>
      <c r="BA249" s="1043"/>
      <c r="BB249" s="1043"/>
      <c r="BC249" s="1043"/>
      <c r="BD249" s="1043"/>
      <c r="BE249" s="1043"/>
      <c r="BF249" s="1043"/>
      <c r="BG249" s="1043"/>
      <c r="BH249" s="1043"/>
      <c r="BI249" s="1043"/>
      <c r="BJ249" s="1043"/>
      <c r="BK249" s="1043"/>
      <c r="BL249" s="1043"/>
    </row>
    <row r="250" spans="1:64">
      <c r="A250" s="1043"/>
      <c r="B250" s="1043"/>
      <c r="C250" s="1043"/>
      <c r="D250" s="1043"/>
      <c r="E250" s="1043"/>
      <c r="F250" s="1043"/>
      <c r="G250" s="1043"/>
      <c r="H250" s="1043"/>
      <c r="I250" s="1043"/>
      <c r="N250" s="1043"/>
      <c r="O250" s="1043"/>
      <c r="P250" s="1043"/>
      <c r="Q250" s="1043"/>
      <c r="R250" s="1043"/>
      <c r="S250" s="1043"/>
      <c r="T250" s="1043"/>
      <c r="U250" s="1043"/>
      <c r="V250" s="1043"/>
      <c r="W250" s="1043"/>
      <c r="X250" s="1043"/>
      <c r="Y250" s="1043"/>
      <c r="Z250" s="1043"/>
      <c r="AA250" s="1043"/>
      <c r="AB250" s="1043"/>
      <c r="AC250" s="1043"/>
      <c r="AD250" s="1043"/>
      <c r="AE250" s="1043"/>
      <c r="AF250" s="1043"/>
      <c r="AG250" s="1043"/>
      <c r="AH250" s="1043"/>
      <c r="AI250" s="1043"/>
      <c r="AJ250" s="1043"/>
      <c r="AK250" s="1043"/>
      <c r="AL250" s="1043"/>
      <c r="AM250" s="1043"/>
      <c r="AN250" s="1043"/>
      <c r="AO250" s="1043"/>
      <c r="AP250" s="1043"/>
      <c r="AQ250" s="1043"/>
      <c r="AR250" s="1043"/>
      <c r="AS250" s="1043"/>
      <c r="AT250" s="1043"/>
      <c r="AU250" s="1043"/>
      <c r="AV250" s="1043"/>
      <c r="AW250" s="1043"/>
      <c r="AX250" s="1043"/>
      <c r="AY250" s="1043"/>
      <c r="AZ250" s="1043"/>
      <c r="BA250" s="1043"/>
      <c r="BB250" s="1043"/>
      <c r="BC250" s="1043"/>
      <c r="BD250" s="1043"/>
      <c r="BE250" s="1043"/>
      <c r="BF250" s="1043"/>
      <c r="BG250" s="1043"/>
      <c r="BH250" s="1043"/>
      <c r="BI250" s="1043"/>
      <c r="BJ250" s="1043"/>
      <c r="BK250" s="1043"/>
      <c r="BL250" s="1043"/>
    </row>
    <row r="251" spans="1:64">
      <c r="A251" s="1043"/>
      <c r="B251" s="1043"/>
      <c r="C251" s="1043"/>
      <c r="D251" s="1043"/>
      <c r="E251" s="1043"/>
      <c r="F251" s="1043"/>
      <c r="G251" s="1043"/>
      <c r="H251" s="1043"/>
      <c r="I251" s="1043"/>
      <c r="N251" s="1043"/>
      <c r="O251" s="1043"/>
      <c r="P251" s="1043"/>
      <c r="Q251" s="1043"/>
      <c r="R251" s="1043"/>
      <c r="S251" s="1043"/>
      <c r="T251" s="1043"/>
      <c r="U251" s="1043"/>
      <c r="V251" s="1043"/>
      <c r="W251" s="1043"/>
      <c r="X251" s="1043"/>
      <c r="Y251" s="1043"/>
      <c r="Z251" s="1043"/>
      <c r="AA251" s="1043"/>
      <c r="AB251" s="1043"/>
      <c r="AC251" s="1043"/>
      <c r="AD251" s="1043"/>
      <c r="AE251" s="1043"/>
      <c r="AF251" s="1043"/>
      <c r="AG251" s="1043"/>
      <c r="AH251" s="1043"/>
      <c r="AI251" s="1043"/>
      <c r="AJ251" s="1043"/>
      <c r="AK251" s="1043"/>
      <c r="AL251" s="1043"/>
      <c r="AM251" s="1043"/>
      <c r="AN251" s="1043"/>
      <c r="AO251" s="1043"/>
      <c r="AP251" s="1043"/>
      <c r="AQ251" s="1043"/>
      <c r="AR251" s="1043"/>
      <c r="AS251" s="1043"/>
      <c r="AT251" s="1043"/>
      <c r="AU251" s="1043"/>
      <c r="AV251" s="1043"/>
      <c r="AW251" s="1043"/>
      <c r="AX251" s="1043"/>
      <c r="AY251" s="1043"/>
      <c r="AZ251" s="1043"/>
      <c r="BA251" s="1043"/>
      <c r="BB251" s="1043"/>
      <c r="BC251" s="1043"/>
      <c r="BD251" s="1043"/>
      <c r="BE251" s="1043"/>
      <c r="BF251" s="1043"/>
      <c r="BG251" s="1043"/>
      <c r="BH251" s="1043"/>
      <c r="BI251" s="1043"/>
      <c r="BJ251" s="1043"/>
      <c r="BK251" s="1043"/>
      <c r="BL251" s="1043"/>
    </row>
    <row r="252" spans="1:64">
      <c r="A252" s="1043"/>
      <c r="B252" s="1043"/>
      <c r="C252" s="1043"/>
      <c r="D252" s="1043"/>
      <c r="E252" s="1043"/>
      <c r="F252" s="1043"/>
      <c r="G252" s="1043"/>
      <c r="H252" s="1043"/>
      <c r="I252" s="1043"/>
      <c r="N252" s="1043"/>
      <c r="O252" s="1043"/>
      <c r="P252" s="1043"/>
      <c r="Q252" s="1043"/>
      <c r="R252" s="1043"/>
      <c r="S252" s="1043"/>
      <c r="T252" s="1043"/>
      <c r="U252" s="1043"/>
      <c r="V252" s="1043"/>
      <c r="W252" s="1043"/>
      <c r="X252" s="1043"/>
      <c r="Y252" s="1043"/>
      <c r="Z252" s="1043"/>
      <c r="AA252" s="1043"/>
      <c r="AB252" s="1043"/>
      <c r="AC252" s="1043"/>
      <c r="AD252" s="1043"/>
      <c r="AE252" s="1043"/>
      <c r="AF252" s="1043"/>
      <c r="AG252" s="1043"/>
      <c r="AH252" s="1043"/>
      <c r="AI252" s="1043"/>
      <c r="AJ252" s="1043"/>
      <c r="AK252" s="1043"/>
      <c r="AL252" s="1043"/>
      <c r="AM252" s="1043"/>
      <c r="AN252" s="1043"/>
      <c r="AO252" s="1043"/>
      <c r="AP252" s="1043"/>
      <c r="AQ252" s="1043"/>
      <c r="AR252" s="1043"/>
      <c r="AS252" s="1043"/>
      <c r="AT252" s="1043"/>
      <c r="AU252" s="1043"/>
      <c r="AV252" s="1043"/>
      <c r="AW252" s="1043"/>
      <c r="AX252" s="1043"/>
      <c r="AY252" s="1043"/>
      <c r="AZ252" s="1043"/>
      <c r="BA252" s="1043"/>
      <c r="BB252" s="1043"/>
      <c r="BC252" s="1043"/>
      <c r="BD252" s="1043"/>
      <c r="BE252" s="1043"/>
      <c r="BF252" s="1043"/>
      <c r="BG252" s="1043"/>
      <c r="BH252" s="1043"/>
      <c r="BI252" s="1043"/>
      <c r="BJ252" s="1043"/>
      <c r="BK252" s="1043"/>
      <c r="BL252" s="1043"/>
    </row>
    <row r="253" spans="1:64">
      <c r="A253" s="1043"/>
      <c r="B253" s="1043"/>
      <c r="C253" s="1043"/>
      <c r="D253" s="1043"/>
      <c r="E253" s="1043"/>
      <c r="F253" s="1043"/>
      <c r="G253" s="1043"/>
      <c r="H253" s="1043"/>
      <c r="I253" s="1043"/>
      <c r="N253" s="1043"/>
      <c r="O253" s="1043"/>
      <c r="P253" s="1043"/>
      <c r="Q253" s="1043"/>
      <c r="R253" s="1043"/>
      <c r="S253" s="1043"/>
      <c r="T253" s="1043"/>
      <c r="U253" s="1043"/>
      <c r="V253" s="1043"/>
      <c r="W253" s="1043"/>
      <c r="X253" s="1043"/>
      <c r="Y253" s="1043"/>
      <c r="Z253" s="1043"/>
      <c r="AA253" s="1043"/>
      <c r="AB253" s="1043"/>
      <c r="AC253" s="1043"/>
      <c r="AD253" s="1043"/>
      <c r="AE253" s="1043"/>
      <c r="AF253" s="1043"/>
      <c r="AG253" s="1043"/>
      <c r="AH253" s="1043"/>
      <c r="AI253" s="1043"/>
      <c r="AJ253" s="1043"/>
      <c r="AK253" s="1043"/>
      <c r="AL253" s="1043"/>
      <c r="AM253" s="1043"/>
      <c r="AN253" s="1043"/>
      <c r="AO253" s="1043"/>
      <c r="AP253" s="1043"/>
      <c r="AQ253" s="1043"/>
      <c r="AR253" s="1043"/>
      <c r="AS253" s="1043"/>
      <c r="AT253" s="1043"/>
      <c r="AU253" s="1043"/>
      <c r="AV253" s="1043"/>
      <c r="AW253" s="1043"/>
      <c r="AX253" s="1043"/>
      <c r="AY253" s="1043"/>
      <c r="AZ253" s="1043"/>
      <c r="BA253" s="1043"/>
      <c r="BB253" s="1043"/>
      <c r="BC253" s="1043"/>
      <c r="BD253" s="1043"/>
      <c r="BE253" s="1043"/>
      <c r="BF253" s="1043"/>
      <c r="BG253" s="1043"/>
      <c r="BH253" s="1043"/>
      <c r="BI253" s="1043"/>
      <c r="BJ253" s="1043"/>
      <c r="BK253" s="1043"/>
      <c r="BL253" s="1043"/>
    </row>
    <row r="254" spans="1:64">
      <c r="A254" s="1043"/>
      <c r="B254" s="1043"/>
      <c r="C254" s="1043"/>
      <c r="D254" s="1043"/>
      <c r="E254" s="1043"/>
      <c r="F254" s="1043"/>
      <c r="G254" s="1043"/>
      <c r="H254" s="1043"/>
      <c r="I254" s="1043"/>
      <c r="N254" s="1043"/>
      <c r="O254" s="1043"/>
      <c r="P254" s="1043"/>
      <c r="Q254" s="1043"/>
      <c r="R254" s="1043"/>
      <c r="S254" s="1043"/>
      <c r="T254" s="1043"/>
      <c r="U254" s="1043"/>
      <c r="V254" s="1043"/>
      <c r="W254" s="1043"/>
      <c r="X254" s="1043"/>
      <c r="Y254" s="1043"/>
      <c r="Z254" s="1043"/>
      <c r="AA254" s="1043"/>
      <c r="AB254" s="1043"/>
      <c r="AC254" s="1043"/>
      <c r="AD254" s="1043"/>
      <c r="AE254" s="1043"/>
      <c r="AF254" s="1043"/>
      <c r="AG254" s="1043"/>
      <c r="AH254" s="1043"/>
      <c r="AI254" s="1043"/>
      <c r="AJ254" s="1043"/>
      <c r="AK254" s="1043"/>
      <c r="AL254" s="1043"/>
      <c r="AM254" s="1043"/>
      <c r="AN254" s="1043"/>
      <c r="AO254" s="1043"/>
      <c r="AP254" s="1043"/>
      <c r="AQ254" s="1043"/>
      <c r="AR254" s="1043"/>
      <c r="AS254" s="1043"/>
      <c r="AT254" s="1043"/>
      <c r="AU254" s="1043"/>
      <c r="AV254" s="1043"/>
      <c r="AW254" s="1043"/>
      <c r="AX254" s="1043"/>
      <c r="AY254" s="1043"/>
      <c r="AZ254" s="1043"/>
      <c r="BA254" s="1043"/>
      <c r="BB254" s="1043"/>
      <c r="BC254" s="1043"/>
      <c r="BD254" s="1043"/>
      <c r="BE254" s="1043"/>
      <c r="BF254" s="1043"/>
      <c r="BG254" s="1043"/>
      <c r="BH254" s="1043"/>
      <c r="BI254" s="1043"/>
      <c r="BJ254" s="1043"/>
      <c r="BK254" s="1043"/>
      <c r="BL254" s="1043"/>
    </row>
    <row r="255" spans="1:64">
      <c r="A255" s="1043"/>
      <c r="B255" s="1043"/>
      <c r="C255" s="1043"/>
      <c r="D255" s="1043"/>
      <c r="E255" s="1043"/>
      <c r="F255" s="1043"/>
      <c r="G255" s="1043"/>
      <c r="H255" s="1043"/>
      <c r="I255" s="1043"/>
      <c r="N255" s="1043"/>
      <c r="O255" s="1043"/>
      <c r="P255" s="1043"/>
      <c r="Q255" s="1043"/>
      <c r="R255" s="1043"/>
      <c r="S255" s="1043"/>
      <c r="T255" s="1043"/>
      <c r="U255" s="1043"/>
      <c r="V255" s="1043"/>
      <c r="W255" s="1043"/>
      <c r="X255" s="1043"/>
      <c r="Y255" s="1043"/>
      <c r="Z255" s="1043"/>
      <c r="AA255" s="1043"/>
      <c r="AB255" s="1043"/>
      <c r="AC255" s="1043"/>
      <c r="AD255" s="1043"/>
      <c r="AE255" s="1043"/>
      <c r="AF255" s="1043"/>
      <c r="AG255" s="1043"/>
      <c r="AH255" s="1043"/>
      <c r="AI255" s="1043"/>
      <c r="AJ255" s="1043"/>
      <c r="AK255" s="1043"/>
      <c r="AL255" s="1043"/>
      <c r="AM255" s="1043"/>
      <c r="AN255" s="1043"/>
      <c r="AO255" s="1043"/>
      <c r="AP255" s="1043"/>
      <c r="AQ255" s="1043"/>
      <c r="AR255" s="1043"/>
      <c r="AS255" s="1043"/>
      <c r="AT255" s="1043"/>
      <c r="AU255" s="1043"/>
      <c r="AV255" s="1043"/>
      <c r="AW255" s="1043"/>
      <c r="AX255" s="1043"/>
      <c r="AY255" s="1043"/>
      <c r="AZ255" s="1043"/>
      <c r="BA255" s="1043"/>
      <c r="BB255" s="1043"/>
      <c r="BC255" s="1043"/>
      <c r="BD255" s="1043"/>
      <c r="BE255" s="1043"/>
      <c r="BF255" s="1043"/>
      <c r="BG255" s="1043"/>
      <c r="BH255" s="1043"/>
      <c r="BI255" s="1043"/>
      <c r="BJ255" s="1043"/>
      <c r="BK255" s="1043"/>
      <c r="BL255" s="1043"/>
    </row>
    <row r="256" spans="1:64">
      <c r="A256" s="1043"/>
      <c r="B256" s="1043"/>
      <c r="C256" s="1043"/>
      <c r="D256" s="1043"/>
      <c r="E256" s="1043"/>
      <c r="F256" s="1043"/>
      <c r="G256" s="1043"/>
      <c r="H256" s="1043"/>
      <c r="I256" s="1043"/>
      <c r="N256" s="1043"/>
      <c r="O256" s="1043"/>
      <c r="P256" s="1043"/>
      <c r="Q256" s="1043"/>
      <c r="R256" s="1043"/>
      <c r="S256" s="1043"/>
      <c r="T256" s="1043"/>
      <c r="U256" s="1043"/>
      <c r="V256" s="1043"/>
      <c r="W256" s="1043"/>
      <c r="X256" s="1043"/>
      <c r="Y256" s="1043"/>
      <c r="Z256" s="1043"/>
      <c r="AA256" s="1043"/>
      <c r="AB256" s="1043"/>
      <c r="AC256" s="1043"/>
      <c r="AD256" s="1043"/>
      <c r="AE256" s="1043"/>
      <c r="AF256" s="1043"/>
      <c r="AG256" s="1043"/>
      <c r="AH256" s="1043"/>
      <c r="AI256" s="1043"/>
      <c r="AJ256" s="1043"/>
      <c r="AK256" s="1043"/>
      <c r="AL256" s="1043"/>
      <c r="AM256" s="1043"/>
      <c r="AN256" s="1043"/>
      <c r="AO256" s="1043"/>
      <c r="AP256" s="1043"/>
      <c r="AQ256" s="1043"/>
      <c r="AR256" s="1043"/>
      <c r="AS256" s="1043"/>
      <c r="AT256" s="1043"/>
      <c r="AU256" s="1043"/>
      <c r="AV256" s="1043"/>
      <c r="AW256" s="1043"/>
      <c r="AX256" s="1043"/>
      <c r="AY256" s="1043"/>
      <c r="AZ256" s="1043"/>
      <c r="BA256" s="1043"/>
      <c r="BB256" s="1043"/>
      <c r="BC256" s="1043"/>
      <c r="BD256" s="1043"/>
      <c r="BE256" s="1043"/>
      <c r="BF256" s="1043"/>
      <c r="BG256" s="1043"/>
      <c r="BH256" s="1043"/>
      <c r="BI256" s="1043"/>
      <c r="BJ256" s="1043"/>
      <c r="BK256" s="1043"/>
      <c r="BL256" s="1043"/>
    </row>
    <row r="257" spans="1:64">
      <c r="A257" s="1043"/>
      <c r="B257" s="1043"/>
      <c r="C257" s="1043"/>
      <c r="D257" s="1043"/>
      <c r="E257" s="1043"/>
      <c r="F257" s="1043"/>
      <c r="G257" s="1043"/>
      <c r="H257" s="1043"/>
      <c r="I257" s="1043"/>
      <c r="N257" s="1043"/>
      <c r="O257" s="1043"/>
      <c r="P257" s="1043"/>
      <c r="Q257" s="1043"/>
      <c r="R257" s="1043"/>
      <c r="S257" s="1043"/>
      <c r="T257" s="1043"/>
      <c r="U257" s="1043"/>
      <c r="V257" s="1043"/>
      <c r="W257" s="1043"/>
      <c r="X257" s="1043"/>
      <c r="Y257" s="1043"/>
      <c r="Z257" s="1043"/>
      <c r="AA257" s="1043"/>
      <c r="AB257" s="1043"/>
      <c r="AC257" s="1043"/>
      <c r="AD257" s="1043"/>
      <c r="AE257" s="1043"/>
      <c r="AF257" s="1043"/>
      <c r="AG257" s="1043"/>
      <c r="AH257" s="1043"/>
      <c r="AI257" s="1043"/>
      <c r="AJ257" s="1043"/>
      <c r="AK257" s="1043"/>
      <c r="AL257" s="1043"/>
      <c r="AM257" s="1043"/>
      <c r="AN257" s="1043"/>
      <c r="AO257" s="1043"/>
      <c r="AP257" s="1043"/>
      <c r="AQ257" s="1043"/>
      <c r="AR257" s="1043"/>
      <c r="AS257" s="1043"/>
      <c r="AT257" s="1043"/>
      <c r="AU257" s="1043"/>
      <c r="AV257" s="1043"/>
      <c r="AW257" s="1043"/>
      <c r="AX257" s="1043"/>
      <c r="AY257" s="1043"/>
      <c r="AZ257" s="1043"/>
      <c r="BA257" s="1043"/>
      <c r="BB257" s="1043"/>
      <c r="BC257" s="1043"/>
      <c r="BD257" s="1043"/>
      <c r="BE257" s="1043"/>
      <c r="BF257" s="1043"/>
      <c r="BG257" s="1043"/>
      <c r="BH257" s="1043"/>
      <c r="BI257" s="1043"/>
      <c r="BJ257" s="1043"/>
      <c r="BK257" s="1043"/>
      <c r="BL257" s="1043"/>
    </row>
    <row r="258" spans="1:64">
      <c r="A258" s="1043"/>
      <c r="B258" s="1043"/>
      <c r="C258" s="1043"/>
      <c r="D258" s="1043"/>
      <c r="E258" s="1043"/>
      <c r="F258" s="1043"/>
      <c r="G258" s="1043"/>
      <c r="H258" s="1043"/>
      <c r="I258" s="1043"/>
      <c r="N258" s="1043"/>
      <c r="O258" s="1043"/>
      <c r="P258" s="1043"/>
      <c r="Q258" s="1043"/>
      <c r="R258" s="1043"/>
      <c r="S258" s="1043"/>
      <c r="T258" s="1043"/>
      <c r="U258" s="1043"/>
      <c r="V258" s="1043"/>
      <c r="W258" s="1043"/>
      <c r="X258" s="1043"/>
      <c r="Y258" s="1043"/>
      <c r="Z258" s="1043"/>
      <c r="AA258" s="1043"/>
      <c r="AB258" s="1043"/>
      <c r="AC258" s="1043"/>
      <c r="AD258" s="1043"/>
      <c r="AE258" s="1043"/>
      <c r="AF258" s="1043"/>
      <c r="AG258" s="1043"/>
      <c r="AH258" s="1043"/>
      <c r="AI258" s="1043"/>
      <c r="AJ258" s="1043"/>
      <c r="AK258" s="1043"/>
      <c r="AL258" s="1043"/>
      <c r="AM258" s="1043"/>
      <c r="AN258" s="1043"/>
      <c r="AO258" s="1043"/>
      <c r="AP258" s="1043"/>
      <c r="AQ258" s="1043"/>
      <c r="AR258" s="1043"/>
      <c r="AS258" s="1043"/>
      <c r="AT258" s="1043"/>
      <c r="AU258" s="1043"/>
      <c r="AV258" s="1043"/>
      <c r="AW258" s="1043"/>
      <c r="AX258" s="1043"/>
      <c r="AY258" s="1043"/>
      <c r="AZ258" s="1043"/>
      <c r="BA258" s="1043"/>
      <c r="BB258" s="1043"/>
      <c r="BC258" s="1043"/>
      <c r="BD258" s="1043"/>
      <c r="BE258" s="1043"/>
      <c r="BF258" s="1043"/>
      <c r="BG258" s="1043"/>
      <c r="BH258" s="1043"/>
      <c r="BI258" s="1043"/>
      <c r="BJ258" s="1043"/>
      <c r="BK258" s="1043"/>
      <c r="BL258" s="1043"/>
    </row>
    <row r="259" spans="1:64">
      <c r="A259" s="1043"/>
      <c r="B259" s="1043"/>
      <c r="C259" s="1043"/>
      <c r="D259" s="1043"/>
      <c r="E259" s="1043"/>
      <c r="F259" s="1043"/>
      <c r="G259" s="1043"/>
      <c r="H259" s="1043"/>
      <c r="I259" s="1043"/>
      <c r="N259" s="1043"/>
      <c r="O259" s="1043"/>
      <c r="P259" s="1043"/>
      <c r="Q259" s="1043"/>
      <c r="R259" s="1043"/>
      <c r="S259" s="1043"/>
      <c r="T259" s="1043"/>
      <c r="U259" s="1043"/>
      <c r="V259" s="1043"/>
      <c r="W259" s="1043"/>
      <c r="X259" s="1043"/>
      <c r="Y259" s="1043"/>
      <c r="Z259" s="1043"/>
      <c r="AA259" s="1043"/>
      <c r="AB259" s="1043"/>
      <c r="AC259" s="1043"/>
      <c r="AD259" s="1043"/>
      <c r="AE259" s="1043"/>
      <c r="AF259" s="1043"/>
      <c r="AG259" s="1043"/>
      <c r="AH259" s="1043"/>
      <c r="AI259" s="1043"/>
      <c r="AJ259" s="1043"/>
      <c r="AK259" s="1043"/>
      <c r="AL259" s="1043"/>
      <c r="AM259" s="1043"/>
      <c r="AN259" s="1043"/>
      <c r="AO259" s="1043"/>
      <c r="AP259" s="1043"/>
      <c r="AQ259" s="1043"/>
      <c r="AR259" s="1043"/>
      <c r="AS259" s="1043"/>
      <c r="AT259" s="1043"/>
      <c r="AU259" s="1043"/>
      <c r="AV259" s="1043"/>
      <c r="AW259" s="1043"/>
      <c r="AX259" s="1043"/>
      <c r="AY259" s="1043"/>
      <c r="AZ259" s="1043"/>
      <c r="BA259" s="1043"/>
      <c r="BB259" s="1043"/>
      <c r="BC259" s="1043"/>
      <c r="BD259" s="1043"/>
      <c r="BE259" s="1043"/>
      <c r="BF259" s="1043"/>
      <c r="BG259" s="1043"/>
      <c r="BH259" s="1043"/>
      <c r="BI259" s="1043"/>
      <c r="BJ259" s="1043"/>
      <c r="BK259" s="1043"/>
      <c r="BL259" s="1043"/>
    </row>
    <row r="260" spans="1:64">
      <c r="A260" s="1043"/>
      <c r="B260" s="1043"/>
      <c r="C260" s="1043"/>
      <c r="D260" s="1043"/>
      <c r="E260" s="1043"/>
      <c r="F260" s="1043"/>
      <c r="G260" s="1043"/>
      <c r="H260" s="1043"/>
      <c r="I260" s="1043"/>
      <c r="N260" s="1043"/>
      <c r="O260" s="1043"/>
      <c r="P260" s="1043"/>
      <c r="Q260" s="1043"/>
      <c r="R260" s="1043"/>
      <c r="S260" s="1043"/>
      <c r="T260" s="1043"/>
      <c r="U260" s="1043"/>
      <c r="V260" s="1043"/>
      <c r="W260" s="1043"/>
      <c r="X260" s="1043"/>
      <c r="Y260" s="1043"/>
      <c r="Z260" s="1043"/>
      <c r="AA260" s="1043"/>
      <c r="AB260" s="1043"/>
      <c r="AC260" s="1043"/>
      <c r="AD260" s="1043"/>
      <c r="AE260" s="1043"/>
      <c r="AF260" s="1043"/>
      <c r="AG260" s="1043"/>
      <c r="AH260" s="1043"/>
      <c r="AI260" s="1043"/>
      <c r="AJ260" s="1043"/>
      <c r="AK260" s="1043"/>
      <c r="AL260" s="1043"/>
      <c r="AM260" s="1043"/>
      <c r="AN260" s="1043"/>
      <c r="AO260" s="1043"/>
      <c r="AP260" s="1043"/>
      <c r="AQ260" s="1043"/>
      <c r="AR260" s="1043"/>
      <c r="AS260" s="1043"/>
      <c r="AT260" s="1043"/>
      <c r="AU260" s="1043"/>
      <c r="AV260" s="1043"/>
      <c r="AW260" s="1043"/>
      <c r="AX260" s="1043"/>
      <c r="AY260" s="1043"/>
      <c r="AZ260" s="1043"/>
      <c r="BA260" s="1043"/>
      <c r="BB260" s="1043"/>
      <c r="BC260" s="1043"/>
      <c r="BD260" s="1043"/>
      <c r="BE260" s="1043"/>
      <c r="BF260" s="1043"/>
      <c r="BG260" s="1043"/>
      <c r="BH260" s="1043"/>
      <c r="BI260" s="1043"/>
      <c r="BJ260" s="1043"/>
      <c r="BK260" s="1043"/>
      <c r="BL260" s="1043"/>
    </row>
    <row r="261" spans="1:64">
      <c r="A261" s="1043"/>
      <c r="B261" s="1043"/>
      <c r="C261" s="1043"/>
      <c r="D261" s="1043"/>
      <c r="E261" s="1043"/>
      <c r="F261" s="1043"/>
      <c r="G261" s="1043"/>
      <c r="H261" s="1043"/>
      <c r="I261" s="1043"/>
      <c r="N261" s="1043"/>
      <c r="O261" s="1043"/>
      <c r="P261" s="1043"/>
      <c r="Q261" s="1043"/>
      <c r="R261" s="1043"/>
      <c r="S261" s="1043"/>
      <c r="T261" s="1043"/>
      <c r="U261" s="1043"/>
      <c r="V261" s="1043"/>
      <c r="W261" s="1043"/>
      <c r="X261" s="1043"/>
      <c r="Y261" s="1043"/>
      <c r="Z261" s="1043"/>
      <c r="AA261" s="1043"/>
      <c r="AB261" s="1043"/>
      <c r="AC261" s="1043"/>
      <c r="AD261" s="1043"/>
      <c r="AE261" s="1043"/>
      <c r="AF261" s="1043"/>
      <c r="AG261" s="1043"/>
      <c r="AH261" s="1043"/>
      <c r="AI261" s="1043"/>
      <c r="AJ261" s="1043"/>
      <c r="AK261" s="1043"/>
      <c r="AL261" s="1043"/>
      <c r="AM261" s="1043"/>
      <c r="AN261" s="1043"/>
      <c r="AO261" s="1043"/>
      <c r="AP261" s="1043"/>
      <c r="AQ261" s="1043"/>
      <c r="AR261" s="1043"/>
      <c r="AS261" s="1043"/>
      <c r="AT261" s="1043"/>
      <c r="AU261" s="1043"/>
      <c r="AV261" s="1043"/>
      <c r="AW261" s="1043"/>
      <c r="AX261" s="1043"/>
      <c r="AY261" s="1043"/>
      <c r="AZ261" s="1043"/>
      <c r="BA261" s="1043"/>
      <c r="BB261" s="1043"/>
      <c r="BC261" s="1043"/>
      <c r="BD261" s="1043"/>
      <c r="BE261" s="1043"/>
      <c r="BF261" s="1043"/>
      <c r="BG261" s="1043"/>
      <c r="BH261" s="1043"/>
      <c r="BI261" s="1043"/>
      <c r="BJ261" s="1043"/>
      <c r="BK261" s="1043"/>
      <c r="BL261" s="1043"/>
    </row>
    <row r="262" spans="1:64">
      <c r="A262" s="1043"/>
      <c r="B262" s="1043"/>
      <c r="C262" s="1043"/>
      <c r="D262" s="1043"/>
      <c r="E262" s="1043"/>
      <c r="F262" s="1043"/>
      <c r="G262" s="1043"/>
      <c r="H262" s="1043"/>
      <c r="I262" s="1043"/>
      <c r="N262" s="1043"/>
      <c r="O262" s="1043"/>
      <c r="P262" s="1043"/>
      <c r="Q262" s="1043"/>
      <c r="R262" s="1043"/>
      <c r="S262" s="1043"/>
      <c r="T262" s="1043"/>
      <c r="U262" s="1043"/>
      <c r="V262" s="1043"/>
      <c r="W262" s="1043"/>
      <c r="X262" s="1043"/>
      <c r="Y262" s="1043"/>
      <c r="Z262" s="1043"/>
      <c r="AA262" s="1043"/>
      <c r="AB262" s="1043"/>
      <c r="AC262" s="1043"/>
      <c r="AD262" s="1043"/>
      <c r="AE262" s="1043"/>
      <c r="AF262" s="1043"/>
      <c r="AG262" s="1043"/>
      <c r="AH262" s="1043"/>
      <c r="AI262" s="1043"/>
      <c r="AJ262" s="1043"/>
      <c r="AK262" s="1043"/>
      <c r="AL262" s="1043"/>
      <c r="AM262" s="1043"/>
      <c r="AN262" s="1043"/>
      <c r="AO262" s="1043"/>
      <c r="AP262" s="1043"/>
      <c r="AQ262" s="1043"/>
      <c r="AR262" s="1043"/>
      <c r="AS262" s="1043"/>
      <c r="AT262" s="1043"/>
      <c r="AU262" s="1043"/>
      <c r="AV262" s="1043"/>
      <c r="AW262" s="1043"/>
      <c r="AX262" s="1043"/>
      <c r="AY262" s="1043"/>
      <c r="AZ262" s="1043"/>
      <c r="BA262" s="1043"/>
      <c r="BB262" s="1043"/>
      <c r="BC262" s="1043"/>
      <c r="BD262" s="1043"/>
      <c r="BE262" s="1043"/>
      <c r="BF262" s="1043"/>
      <c r="BG262" s="1043"/>
      <c r="BH262" s="1043"/>
      <c r="BI262" s="1043"/>
      <c r="BJ262" s="1043"/>
      <c r="BK262" s="1043"/>
      <c r="BL262" s="1043"/>
    </row>
    <row r="263" spans="1:64">
      <c r="A263" s="1043"/>
      <c r="B263" s="1043"/>
      <c r="C263" s="1043"/>
      <c r="D263" s="1043"/>
      <c r="E263" s="1043"/>
      <c r="F263" s="1043"/>
      <c r="G263" s="1043"/>
      <c r="H263" s="1043"/>
      <c r="I263" s="1043"/>
      <c r="N263" s="1043"/>
      <c r="O263" s="1043"/>
      <c r="P263" s="1043"/>
      <c r="Q263" s="1043"/>
      <c r="R263" s="1043"/>
      <c r="S263" s="1043"/>
      <c r="T263" s="1043"/>
      <c r="U263" s="1043"/>
      <c r="V263" s="1043"/>
      <c r="W263" s="1043"/>
      <c r="X263" s="1043"/>
      <c r="Y263" s="1043"/>
      <c r="Z263" s="1043"/>
      <c r="AA263" s="1043"/>
      <c r="AB263" s="1043"/>
      <c r="AC263" s="1043"/>
      <c r="AD263" s="1043"/>
      <c r="AE263" s="1043"/>
      <c r="AF263" s="1043"/>
      <c r="AG263" s="1043"/>
      <c r="AH263" s="1043"/>
      <c r="AI263" s="1043"/>
      <c r="AJ263" s="1043"/>
      <c r="AK263" s="1043"/>
      <c r="AL263" s="1043"/>
      <c r="AM263" s="1043"/>
      <c r="AN263" s="1043"/>
      <c r="AO263" s="1043"/>
      <c r="AP263" s="1043"/>
      <c r="AQ263" s="1043"/>
      <c r="AR263" s="1043"/>
      <c r="AS263" s="1043"/>
      <c r="AT263" s="1043"/>
      <c r="AU263" s="1043"/>
      <c r="AV263" s="1043"/>
      <c r="AW263" s="1043"/>
      <c r="AX263" s="1043"/>
      <c r="AY263" s="1043"/>
      <c r="AZ263" s="1043"/>
      <c r="BA263" s="1043"/>
      <c r="BB263" s="1043"/>
      <c r="BC263" s="1043"/>
      <c r="BD263" s="1043"/>
      <c r="BE263" s="1043"/>
      <c r="BF263" s="1043"/>
      <c r="BG263" s="1043"/>
      <c r="BH263" s="1043"/>
      <c r="BI263" s="1043"/>
      <c r="BJ263" s="1043"/>
      <c r="BK263" s="1043"/>
      <c r="BL263" s="1043"/>
    </row>
    <row r="264" spans="1:64">
      <c r="A264" s="1043"/>
      <c r="B264" s="1043"/>
      <c r="C264" s="1043"/>
      <c r="D264" s="1043"/>
      <c r="E264" s="1043"/>
      <c r="F264" s="1043"/>
      <c r="G264" s="1043"/>
      <c r="H264" s="1043"/>
      <c r="I264" s="1043"/>
      <c r="N264" s="1043"/>
      <c r="O264" s="1043"/>
      <c r="P264" s="1043"/>
      <c r="Q264" s="1043"/>
      <c r="R264" s="1043"/>
      <c r="S264" s="1043"/>
      <c r="T264" s="1043"/>
      <c r="U264" s="1043"/>
      <c r="V264" s="1043"/>
      <c r="W264" s="1043"/>
      <c r="X264" s="1043"/>
      <c r="Y264" s="1043"/>
      <c r="Z264" s="1043"/>
      <c r="AA264" s="1043"/>
      <c r="AB264" s="1043"/>
      <c r="AC264" s="1043"/>
      <c r="AD264" s="1043"/>
      <c r="AE264" s="1043"/>
      <c r="AF264" s="1043"/>
      <c r="AG264" s="1043"/>
      <c r="AH264" s="1043"/>
      <c r="AI264" s="1043"/>
      <c r="AJ264" s="1043"/>
      <c r="AK264" s="1043"/>
      <c r="AL264" s="1043"/>
      <c r="AM264" s="1043"/>
      <c r="AN264" s="1043"/>
      <c r="AO264" s="1043"/>
      <c r="AP264" s="1043"/>
      <c r="AQ264" s="1043"/>
      <c r="AR264" s="1043"/>
      <c r="AS264" s="1043"/>
      <c r="AT264" s="1043"/>
      <c r="AU264" s="1043"/>
      <c r="AV264" s="1043"/>
      <c r="AW264" s="1043"/>
      <c r="AX264" s="1043"/>
      <c r="AY264" s="1043"/>
      <c r="AZ264" s="1043"/>
      <c r="BA264" s="1043"/>
      <c r="BB264" s="1043"/>
      <c r="BC264" s="1043"/>
      <c r="BD264" s="1043"/>
      <c r="BE264" s="1043"/>
      <c r="BF264" s="1043"/>
      <c r="BG264" s="1043"/>
      <c r="BH264" s="1043"/>
      <c r="BI264" s="1043"/>
      <c r="BJ264" s="1043"/>
      <c r="BK264" s="1043"/>
      <c r="BL264" s="1043"/>
    </row>
    <row r="265" spans="1:64">
      <c r="A265" s="1043"/>
      <c r="B265" s="1043"/>
      <c r="C265" s="1043"/>
      <c r="D265" s="1043"/>
      <c r="E265" s="1043"/>
      <c r="F265" s="1043"/>
      <c r="G265" s="1043"/>
      <c r="H265" s="1043"/>
      <c r="I265" s="1043"/>
      <c r="N265" s="1043"/>
      <c r="O265" s="1043"/>
      <c r="P265" s="1043"/>
      <c r="Q265" s="1043"/>
      <c r="R265" s="1043"/>
      <c r="S265" s="1043"/>
      <c r="T265" s="1043"/>
      <c r="U265" s="1043"/>
      <c r="V265" s="1043"/>
      <c r="W265" s="1043"/>
      <c r="X265" s="1043"/>
      <c r="Y265" s="1043"/>
      <c r="Z265" s="1043"/>
      <c r="AA265" s="1043"/>
      <c r="AB265" s="1043"/>
      <c r="AC265" s="1043"/>
      <c r="AD265" s="1043"/>
      <c r="AE265" s="1043"/>
      <c r="AF265" s="1043"/>
      <c r="AG265" s="1043"/>
      <c r="AH265" s="1043"/>
      <c r="AI265" s="1043"/>
      <c r="AJ265" s="1043"/>
      <c r="AK265" s="1043"/>
      <c r="AL265" s="1043"/>
      <c r="AM265" s="1043"/>
      <c r="AN265" s="1043"/>
      <c r="AO265" s="1043"/>
      <c r="AP265" s="1043"/>
      <c r="AQ265" s="1043"/>
      <c r="AR265" s="1043"/>
      <c r="AS265" s="1043"/>
      <c r="AT265" s="1043"/>
      <c r="AU265" s="1043"/>
      <c r="AV265" s="1043"/>
      <c r="AW265" s="1043"/>
      <c r="AX265" s="1043"/>
      <c r="AY265" s="1043"/>
      <c r="AZ265" s="1043"/>
      <c r="BA265" s="1043"/>
      <c r="BB265" s="1043"/>
      <c r="BC265" s="1043"/>
      <c r="BD265" s="1043"/>
      <c r="BE265" s="1043"/>
      <c r="BF265" s="1043"/>
      <c r="BG265" s="1043"/>
      <c r="BH265" s="1043"/>
      <c r="BI265" s="1043"/>
      <c r="BJ265" s="1043"/>
      <c r="BK265" s="1043"/>
      <c r="BL265" s="1043"/>
    </row>
    <row r="266" spans="1:64">
      <c r="A266" s="1043"/>
      <c r="B266" s="1043"/>
      <c r="C266" s="1043"/>
      <c r="D266" s="1043"/>
      <c r="E266" s="1043"/>
      <c r="F266" s="1043"/>
      <c r="G266" s="1043"/>
      <c r="H266" s="1043"/>
      <c r="I266" s="1043"/>
      <c r="N266" s="1043"/>
      <c r="O266" s="1043"/>
      <c r="P266" s="1043"/>
      <c r="Q266" s="1043"/>
      <c r="R266" s="1043"/>
      <c r="S266" s="1043"/>
      <c r="T266" s="1043"/>
      <c r="U266" s="1043"/>
      <c r="V266" s="1043"/>
      <c r="W266" s="1043"/>
      <c r="X266" s="1043"/>
      <c r="Y266" s="1043"/>
      <c r="Z266" s="1043"/>
      <c r="AA266" s="1043"/>
      <c r="AB266" s="1043"/>
      <c r="AC266" s="1043"/>
      <c r="AD266" s="1043"/>
      <c r="AE266" s="1043"/>
      <c r="AF266" s="1043"/>
      <c r="AG266" s="1043"/>
      <c r="AH266" s="1043"/>
      <c r="AI266" s="1043"/>
      <c r="AJ266" s="1043"/>
      <c r="AK266" s="1043"/>
      <c r="AL266" s="1043"/>
      <c r="AM266" s="1043"/>
      <c r="AN266" s="1043"/>
      <c r="AO266" s="1043"/>
      <c r="AP266" s="1043"/>
      <c r="AQ266" s="1043"/>
      <c r="AR266" s="1043"/>
      <c r="AS266" s="1043"/>
      <c r="AT266" s="1043"/>
      <c r="AU266" s="1043"/>
      <c r="AV266" s="1043"/>
      <c r="AW266" s="1043"/>
      <c r="AX266" s="1043"/>
      <c r="AY266" s="1043"/>
      <c r="AZ266" s="1043"/>
      <c r="BA266" s="1043"/>
      <c r="BB266" s="1043"/>
      <c r="BC266" s="1043"/>
      <c r="BD266" s="1043"/>
      <c r="BE266" s="1043"/>
      <c r="BF266" s="1043"/>
      <c r="BG266" s="1043"/>
      <c r="BH266" s="1043"/>
      <c r="BI266" s="1043"/>
      <c r="BJ266" s="1043"/>
      <c r="BK266" s="1043"/>
      <c r="BL266" s="1043"/>
    </row>
    <row r="267" spans="1:64">
      <c r="A267" s="1043"/>
      <c r="B267" s="1043"/>
      <c r="C267" s="1043"/>
      <c r="D267" s="1043"/>
      <c r="E267" s="1043"/>
      <c r="F267" s="1043"/>
      <c r="G267" s="1043"/>
      <c r="H267" s="1043"/>
      <c r="I267" s="1043"/>
      <c r="N267" s="1043"/>
      <c r="O267" s="1043"/>
      <c r="P267" s="1043"/>
      <c r="Q267" s="1043"/>
      <c r="R267" s="1043"/>
      <c r="S267" s="1043"/>
      <c r="T267" s="1043"/>
      <c r="U267" s="1043"/>
      <c r="V267" s="1043"/>
      <c r="W267" s="1043"/>
      <c r="X267" s="1043"/>
      <c r="Y267" s="1043"/>
      <c r="Z267" s="1043"/>
      <c r="AA267" s="1043"/>
      <c r="AB267" s="1043"/>
      <c r="AC267" s="1043"/>
      <c r="AD267" s="1043"/>
      <c r="AE267" s="1043"/>
      <c r="AF267" s="1043"/>
      <c r="AG267" s="1043"/>
      <c r="AH267" s="1043"/>
      <c r="AI267" s="1043"/>
      <c r="AJ267" s="1043"/>
      <c r="AK267" s="1043"/>
      <c r="AL267" s="1043"/>
      <c r="AM267" s="1043"/>
      <c r="AN267" s="1043"/>
      <c r="AO267" s="1043"/>
      <c r="AP267" s="1043"/>
      <c r="AQ267" s="1043"/>
      <c r="AR267" s="1043"/>
      <c r="AS267" s="1043"/>
      <c r="AT267" s="1043"/>
      <c r="AU267" s="1043"/>
      <c r="AV267" s="1043"/>
      <c r="AW267" s="1043"/>
      <c r="AX267" s="1043"/>
      <c r="AY267" s="1043"/>
      <c r="AZ267" s="1043"/>
      <c r="BA267" s="1043"/>
      <c r="BB267" s="1043"/>
      <c r="BC267" s="1043"/>
      <c r="BD267" s="1043"/>
      <c r="BE267" s="1043"/>
      <c r="BF267" s="1043"/>
      <c r="BG267" s="1043"/>
      <c r="BH267" s="1043"/>
      <c r="BI267" s="1043"/>
      <c r="BJ267" s="1043"/>
      <c r="BK267" s="1043"/>
      <c r="BL267" s="1043"/>
    </row>
    <row r="268" spans="1:64">
      <c r="A268" s="1043"/>
      <c r="B268" s="1043"/>
      <c r="C268" s="1043"/>
      <c r="D268" s="1043"/>
      <c r="E268" s="1043"/>
      <c r="F268" s="1043"/>
      <c r="G268" s="1043"/>
      <c r="H268" s="1043"/>
      <c r="I268" s="1043"/>
      <c r="N268" s="1043"/>
      <c r="O268" s="1043"/>
      <c r="P268" s="1043"/>
      <c r="Q268" s="1043"/>
      <c r="R268" s="1043"/>
      <c r="S268" s="1043"/>
      <c r="T268" s="1043"/>
      <c r="U268" s="1043"/>
      <c r="V268" s="1043"/>
      <c r="W268" s="1043"/>
      <c r="X268" s="1043"/>
      <c r="Y268" s="1043"/>
      <c r="Z268" s="1043"/>
      <c r="AA268" s="1043"/>
      <c r="AB268" s="1043"/>
      <c r="AC268" s="1043"/>
      <c r="AD268" s="1043"/>
      <c r="AE268" s="1043"/>
      <c r="AF268" s="1043"/>
      <c r="AG268" s="1043"/>
      <c r="AH268" s="1043"/>
      <c r="AI268" s="1043"/>
      <c r="AJ268" s="1043"/>
      <c r="AK268" s="1043"/>
      <c r="AL268" s="1043"/>
      <c r="AM268" s="1043"/>
      <c r="AN268" s="1043"/>
      <c r="AO268" s="1043"/>
      <c r="AP268" s="1043"/>
      <c r="AQ268" s="1043"/>
      <c r="AR268" s="1043"/>
      <c r="AS268" s="1043"/>
      <c r="AT268" s="1043"/>
      <c r="AU268" s="1043"/>
      <c r="AV268" s="1043"/>
      <c r="AW268" s="1043"/>
      <c r="AX268" s="1043"/>
      <c r="AY268" s="1043"/>
      <c r="AZ268" s="1043"/>
      <c r="BA268" s="1043"/>
      <c r="BB268" s="1043"/>
      <c r="BC268" s="1043"/>
      <c r="BD268" s="1043"/>
      <c r="BE268" s="1043"/>
      <c r="BF268" s="1043"/>
      <c r="BG268" s="1043"/>
      <c r="BH268" s="1043"/>
      <c r="BI268" s="1043"/>
      <c r="BJ268" s="1043"/>
      <c r="BK268" s="1043"/>
      <c r="BL268" s="1043"/>
    </row>
    <row r="269" spans="1:64">
      <c r="A269" s="1043"/>
      <c r="B269" s="1043"/>
      <c r="C269" s="1043"/>
      <c r="D269" s="1043"/>
      <c r="E269" s="1043"/>
      <c r="F269" s="1043"/>
      <c r="G269" s="1043"/>
      <c r="H269" s="1043"/>
      <c r="I269" s="1043"/>
      <c r="N269" s="1043"/>
      <c r="O269" s="1043"/>
      <c r="P269" s="1043"/>
      <c r="Q269" s="1043"/>
      <c r="R269" s="1043"/>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c r="AS269" s="1043"/>
      <c r="AT269" s="1043"/>
      <c r="AU269" s="1043"/>
      <c r="AV269" s="1043"/>
      <c r="AW269" s="1043"/>
      <c r="AX269" s="1043"/>
      <c r="AY269" s="1043"/>
      <c r="AZ269" s="1043"/>
      <c r="BA269" s="1043"/>
      <c r="BB269" s="1043"/>
      <c r="BC269" s="1043"/>
      <c r="BD269" s="1043"/>
      <c r="BE269" s="1043"/>
      <c r="BF269" s="1043"/>
      <c r="BG269" s="1043"/>
      <c r="BH269" s="1043"/>
      <c r="BI269" s="1043"/>
      <c r="BJ269" s="1043"/>
      <c r="BK269" s="1043"/>
      <c r="BL269" s="1043"/>
    </row>
    <row r="270" spans="1:64">
      <c r="A270" s="1043"/>
      <c r="B270" s="1043"/>
      <c r="C270" s="1043"/>
      <c r="D270" s="1043"/>
      <c r="E270" s="1043"/>
      <c r="F270" s="1043"/>
      <c r="G270" s="1043"/>
      <c r="H270" s="1043"/>
      <c r="I270" s="1043"/>
      <c r="N270" s="1043"/>
      <c r="O270" s="1043"/>
      <c r="P270" s="1043"/>
      <c r="Q270" s="1043"/>
      <c r="R270" s="1043"/>
      <c r="S270" s="1043"/>
      <c r="T270" s="1043"/>
      <c r="U270" s="1043"/>
      <c r="V270" s="1043"/>
      <c r="W270" s="1043"/>
      <c r="X270" s="1043"/>
      <c r="Y270" s="1043"/>
      <c r="Z270" s="1043"/>
      <c r="AA270" s="1043"/>
      <c r="AB270" s="1043"/>
      <c r="AC270" s="1043"/>
      <c r="AD270" s="1043"/>
      <c r="AE270" s="1043"/>
      <c r="AF270" s="1043"/>
      <c r="AG270" s="1043"/>
      <c r="AH270" s="1043"/>
      <c r="AI270" s="1043"/>
      <c r="AJ270" s="1043"/>
      <c r="AK270" s="1043"/>
      <c r="AL270" s="1043"/>
      <c r="AM270" s="1043"/>
      <c r="AN270" s="1043"/>
      <c r="AO270" s="1043"/>
      <c r="AP270" s="1043"/>
      <c r="AQ270" s="1043"/>
      <c r="AR270" s="1043"/>
      <c r="AS270" s="1043"/>
      <c r="AT270" s="1043"/>
      <c r="AU270" s="1043"/>
      <c r="AV270" s="1043"/>
      <c r="AW270" s="1043"/>
      <c r="AX270" s="1043"/>
      <c r="AY270" s="1043"/>
      <c r="AZ270" s="1043"/>
      <c r="BA270" s="1043"/>
      <c r="BB270" s="1043"/>
      <c r="BC270" s="1043"/>
      <c r="BD270" s="1043"/>
      <c r="BE270" s="1043"/>
      <c r="BF270" s="1043"/>
      <c r="BG270" s="1043"/>
      <c r="BH270" s="1043"/>
      <c r="BI270" s="1043"/>
      <c r="BJ270" s="1043"/>
      <c r="BK270" s="1043"/>
      <c r="BL270" s="1043"/>
    </row>
    <row r="271" spans="1:64">
      <c r="A271" s="1043"/>
      <c r="B271" s="1043"/>
      <c r="C271" s="1043"/>
      <c r="D271" s="1043"/>
      <c r="E271" s="1043"/>
      <c r="F271" s="1043"/>
      <c r="G271" s="1043"/>
      <c r="H271" s="1043"/>
      <c r="I271" s="1043"/>
      <c r="N271" s="1043"/>
      <c r="O271" s="1043"/>
      <c r="P271" s="1043"/>
      <c r="Q271" s="1043"/>
      <c r="R271" s="1043"/>
      <c r="S271" s="1043"/>
      <c r="T271" s="1043"/>
      <c r="U271" s="1043"/>
      <c r="V271" s="1043"/>
      <c r="W271" s="1043"/>
      <c r="X271" s="1043"/>
      <c r="Y271" s="1043"/>
      <c r="Z271" s="1043"/>
      <c r="AA271" s="1043"/>
      <c r="AB271" s="1043"/>
      <c r="AC271" s="1043"/>
      <c r="AD271" s="1043"/>
      <c r="AE271" s="1043"/>
      <c r="AF271" s="1043"/>
      <c r="AG271" s="1043"/>
      <c r="AH271" s="1043"/>
      <c r="AI271" s="1043"/>
      <c r="AJ271" s="1043"/>
      <c r="AK271" s="1043"/>
      <c r="AL271" s="1043"/>
      <c r="AM271" s="1043"/>
      <c r="AN271" s="1043"/>
      <c r="AO271" s="1043"/>
      <c r="AP271" s="1043"/>
      <c r="AQ271" s="1043"/>
      <c r="AR271" s="1043"/>
      <c r="AS271" s="1043"/>
      <c r="AT271" s="1043"/>
      <c r="AU271" s="1043"/>
      <c r="AV271" s="1043"/>
      <c r="AW271" s="1043"/>
      <c r="AX271" s="1043"/>
      <c r="AY271" s="1043"/>
      <c r="AZ271" s="1043"/>
      <c r="BA271" s="1043"/>
      <c r="BB271" s="1043"/>
      <c r="BC271" s="1043"/>
      <c r="BD271" s="1043"/>
      <c r="BE271" s="1043"/>
      <c r="BF271" s="1043"/>
      <c r="BG271" s="1043"/>
      <c r="BH271" s="1043"/>
      <c r="BI271" s="1043"/>
      <c r="BJ271" s="1043"/>
      <c r="BK271" s="1043"/>
      <c r="BL271" s="1043"/>
    </row>
    <row r="272" spans="1:64">
      <c r="A272" s="1043"/>
      <c r="B272" s="1043"/>
      <c r="C272" s="1043"/>
      <c r="D272" s="1043"/>
      <c r="E272" s="1043"/>
      <c r="F272" s="1043"/>
      <c r="G272" s="1043"/>
      <c r="H272" s="1043"/>
      <c r="I272" s="1043"/>
      <c r="N272" s="1043"/>
      <c r="O272" s="1043"/>
      <c r="P272" s="1043"/>
      <c r="Q272" s="1043"/>
      <c r="R272" s="1043"/>
      <c r="S272" s="1043"/>
      <c r="T272" s="1043"/>
      <c r="U272" s="1043"/>
      <c r="V272" s="1043"/>
      <c r="W272" s="1043"/>
      <c r="X272" s="1043"/>
      <c r="Y272" s="1043"/>
      <c r="Z272" s="1043"/>
      <c r="AA272" s="1043"/>
      <c r="AB272" s="1043"/>
      <c r="AC272" s="1043"/>
      <c r="AD272" s="1043"/>
      <c r="AE272" s="1043"/>
      <c r="AF272" s="1043"/>
      <c r="AG272" s="1043"/>
      <c r="AH272" s="1043"/>
      <c r="AI272" s="1043"/>
      <c r="AJ272" s="1043"/>
      <c r="AK272" s="1043"/>
      <c r="AL272" s="1043"/>
      <c r="AM272" s="1043"/>
      <c r="AN272" s="1043"/>
      <c r="AO272" s="1043"/>
      <c r="AP272" s="1043"/>
      <c r="AQ272" s="1043"/>
      <c r="AR272" s="1043"/>
      <c r="AS272" s="1043"/>
      <c r="AT272" s="1043"/>
      <c r="AU272" s="1043"/>
      <c r="AV272" s="1043"/>
      <c r="AW272" s="1043"/>
      <c r="AX272" s="1043"/>
      <c r="AY272" s="1043"/>
      <c r="AZ272" s="1043"/>
      <c r="BA272" s="1043"/>
      <c r="BB272" s="1043"/>
      <c r="BC272" s="1043"/>
      <c r="BD272" s="1043"/>
      <c r="BE272" s="1043"/>
      <c r="BF272" s="1043"/>
      <c r="BG272" s="1043"/>
      <c r="BH272" s="1043"/>
      <c r="BI272" s="1043"/>
      <c r="BJ272" s="1043"/>
      <c r="BK272" s="1043"/>
      <c r="BL272" s="1043"/>
    </row>
    <row r="273" spans="1:64">
      <c r="A273" s="1043"/>
      <c r="B273" s="1043"/>
      <c r="C273" s="1043"/>
      <c r="D273" s="1043"/>
      <c r="E273" s="1043"/>
      <c r="F273" s="1043"/>
      <c r="G273" s="1043"/>
      <c r="H273" s="1043"/>
      <c r="I273" s="1043"/>
      <c r="N273" s="1043"/>
      <c r="O273" s="1043"/>
      <c r="P273" s="1043"/>
      <c r="Q273" s="1043"/>
      <c r="R273" s="1043"/>
      <c r="S273" s="1043"/>
      <c r="T273" s="1043"/>
      <c r="U273" s="1043"/>
      <c r="V273" s="1043"/>
      <c r="W273" s="1043"/>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c r="AS273" s="1043"/>
      <c r="AT273" s="1043"/>
      <c r="AU273" s="1043"/>
      <c r="AV273" s="1043"/>
      <c r="AW273" s="1043"/>
      <c r="AX273" s="1043"/>
      <c r="AY273" s="1043"/>
      <c r="AZ273" s="1043"/>
      <c r="BA273" s="1043"/>
      <c r="BB273" s="1043"/>
      <c r="BC273" s="1043"/>
      <c r="BD273" s="1043"/>
      <c r="BE273" s="1043"/>
      <c r="BF273" s="1043"/>
      <c r="BG273" s="1043"/>
      <c r="BH273" s="1043"/>
      <c r="BI273" s="1043"/>
      <c r="BJ273" s="1043"/>
      <c r="BK273" s="1043"/>
      <c r="BL273" s="1043"/>
    </row>
    <row r="274" spans="1:64">
      <c r="A274" s="1043"/>
      <c r="B274" s="1043"/>
      <c r="C274" s="1043"/>
      <c r="D274" s="1043"/>
      <c r="E274" s="1043"/>
      <c r="F274" s="1043"/>
      <c r="G274" s="1043"/>
      <c r="H274" s="1043"/>
      <c r="I274" s="1043"/>
      <c r="N274" s="1043"/>
      <c r="O274" s="1043"/>
      <c r="P274" s="1043"/>
      <c r="Q274" s="1043"/>
      <c r="R274" s="1043"/>
      <c r="S274" s="1043"/>
      <c r="T274" s="1043"/>
      <c r="U274" s="1043"/>
      <c r="V274" s="1043"/>
      <c r="W274" s="1043"/>
      <c r="X274" s="1043"/>
      <c r="Y274" s="1043"/>
      <c r="Z274" s="1043"/>
      <c r="AA274" s="1043"/>
      <c r="AB274" s="1043"/>
      <c r="AC274" s="1043"/>
      <c r="AD274" s="1043"/>
      <c r="AE274" s="1043"/>
      <c r="AF274" s="1043"/>
      <c r="AG274" s="1043"/>
      <c r="AH274" s="1043"/>
      <c r="AI274" s="1043"/>
      <c r="AJ274" s="1043"/>
      <c r="AK274" s="1043"/>
      <c r="AL274" s="1043"/>
      <c r="AM274" s="1043"/>
      <c r="AN274" s="1043"/>
      <c r="AO274" s="1043"/>
      <c r="AP274" s="1043"/>
      <c r="AQ274" s="1043"/>
      <c r="AR274" s="1043"/>
      <c r="AS274" s="1043"/>
      <c r="AT274" s="1043"/>
      <c r="AU274" s="1043"/>
      <c r="AV274" s="1043"/>
      <c r="AW274" s="1043"/>
      <c r="AX274" s="1043"/>
      <c r="AY274" s="1043"/>
      <c r="AZ274" s="1043"/>
      <c r="BA274" s="1043"/>
      <c r="BB274" s="1043"/>
      <c r="BC274" s="1043"/>
      <c r="BD274" s="1043"/>
      <c r="BE274" s="1043"/>
      <c r="BF274" s="1043"/>
      <c r="BG274" s="1043"/>
      <c r="BH274" s="1043"/>
      <c r="BI274" s="1043"/>
      <c r="BJ274" s="1043"/>
      <c r="BK274" s="1043"/>
      <c r="BL274" s="1043"/>
    </row>
    <row r="275" spans="1:64">
      <c r="A275" s="1043"/>
      <c r="B275" s="1043"/>
      <c r="C275" s="1043"/>
      <c r="D275" s="1043"/>
      <c r="E275" s="1043"/>
      <c r="F275" s="1043"/>
      <c r="G275" s="1043"/>
      <c r="H275" s="1043"/>
      <c r="I275" s="1043"/>
      <c r="N275" s="1043"/>
      <c r="O275" s="1043"/>
      <c r="P275" s="1043"/>
      <c r="Q275" s="1043"/>
      <c r="R275" s="1043"/>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c r="AS275" s="1043"/>
      <c r="AT275" s="1043"/>
      <c r="AU275" s="1043"/>
      <c r="AV275" s="1043"/>
      <c r="AW275" s="1043"/>
      <c r="AX275" s="1043"/>
      <c r="AY275" s="1043"/>
      <c r="AZ275" s="1043"/>
      <c r="BA275" s="1043"/>
      <c r="BB275" s="1043"/>
      <c r="BC275" s="1043"/>
      <c r="BD275" s="1043"/>
      <c r="BE275" s="1043"/>
      <c r="BF275" s="1043"/>
      <c r="BG275" s="1043"/>
      <c r="BH275" s="1043"/>
      <c r="BI275" s="1043"/>
      <c r="BJ275" s="1043"/>
      <c r="BK275" s="1043"/>
      <c r="BL275" s="1043"/>
    </row>
    <row r="276" spans="1:64">
      <c r="A276" s="1043"/>
      <c r="B276" s="1043"/>
      <c r="C276" s="1043"/>
      <c r="D276" s="1043"/>
      <c r="E276" s="1043"/>
      <c r="F276" s="1043"/>
      <c r="G276" s="1043"/>
      <c r="H276" s="1043"/>
      <c r="I276" s="1043"/>
      <c r="N276" s="1043"/>
      <c r="O276" s="1043"/>
      <c r="P276" s="1043"/>
      <c r="Q276" s="1043"/>
      <c r="R276" s="1043"/>
      <c r="S276" s="1043"/>
      <c r="T276" s="1043"/>
      <c r="U276" s="1043"/>
      <c r="V276" s="1043"/>
      <c r="W276" s="1043"/>
      <c r="X276" s="1043"/>
      <c r="Y276" s="1043"/>
      <c r="Z276" s="1043"/>
      <c r="AA276" s="1043"/>
      <c r="AB276" s="1043"/>
      <c r="AC276" s="1043"/>
      <c r="AD276" s="1043"/>
      <c r="AE276" s="1043"/>
      <c r="AF276" s="1043"/>
      <c r="AG276" s="1043"/>
      <c r="AH276" s="1043"/>
      <c r="AI276" s="1043"/>
      <c r="AJ276" s="1043"/>
      <c r="AK276" s="1043"/>
      <c r="AL276" s="1043"/>
      <c r="AM276" s="1043"/>
      <c r="AN276" s="1043"/>
      <c r="AO276" s="1043"/>
      <c r="AP276" s="1043"/>
      <c r="AQ276" s="1043"/>
      <c r="AR276" s="1043"/>
      <c r="AS276" s="1043"/>
      <c r="AT276" s="1043"/>
      <c r="AU276" s="1043"/>
      <c r="AV276" s="1043"/>
      <c r="AW276" s="1043"/>
      <c r="AX276" s="1043"/>
      <c r="AY276" s="1043"/>
      <c r="AZ276" s="1043"/>
      <c r="BA276" s="1043"/>
      <c r="BB276" s="1043"/>
      <c r="BC276" s="1043"/>
      <c r="BD276" s="1043"/>
      <c r="BE276" s="1043"/>
      <c r="BF276" s="1043"/>
      <c r="BG276" s="1043"/>
      <c r="BH276" s="1043"/>
      <c r="BI276" s="1043"/>
      <c r="BJ276" s="1043"/>
      <c r="BK276" s="1043"/>
      <c r="BL276" s="1043"/>
    </row>
    <row r="277" spans="1:64">
      <c r="A277" s="1043"/>
      <c r="B277" s="1043"/>
      <c r="C277" s="1043"/>
      <c r="D277" s="1043"/>
      <c r="E277" s="1043"/>
      <c r="F277" s="1043"/>
      <c r="G277" s="1043"/>
      <c r="H277" s="1043"/>
      <c r="I277" s="1043"/>
      <c r="N277" s="1043"/>
      <c r="O277" s="1043"/>
      <c r="P277" s="1043"/>
      <c r="Q277" s="1043"/>
      <c r="R277" s="1043"/>
      <c r="S277" s="1043"/>
      <c r="T277" s="1043"/>
      <c r="U277" s="1043"/>
      <c r="V277" s="1043"/>
      <c r="W277" s="1043"/>
      <c r="X277" s="1043"/>
      <c r="Y277" s="1043"/>
      <c r="Z277" s="1043"/>
      <c r="AA277" s="1043"/>
      <c r="AB277" s="1043"/>
      <c r="AC277" s="1043"/>
      <c r="AD277" s="1043"/>
      <c r="AE277" s="1043"/>
      <c r="AF277" s="1043"/>
      <c r="AG277" s="1043"/>
      <c r="AH277" s="1043"/>
      <c r="AI277" s="1043"/>
      <c r="AJ277" s="1043"/>
      <c r="AK277" s="1043"/>
      <c r="AL277" s="1043"/>
      <c r="AM277" s="1043"/>
      <c r="AN277" s="1043"/>
      <c r="AO277" s="1043"/>
      <c r="AP277" s="1043"/>
      <c r="AQ277" s="1043"/>
      <c r="AR277" s="1043"/>
      <c r="AS277" s="1043"/>
      <c r="AT277" s="1043"/>
      <c r="AU277" s="1043"/>
      <c r="AV277" s="1043"/>
      <c r="AW277" s="1043"/>
      <c r="AX277" s="1043"/>
      <c r="AY277" s="1043"/>
      <c r="AZ277" s="1043"/>
      <c r="BA277" s="1043"/>
      <c r="BB277" s="1043"/>
      <c r="BC277" s="1043"/>
      <c r="BD277" s="1043"/>
      <c r="BE277" s="1043"/>
      <c r="BF277" s="1043"/>
      <c r="BG277" s="1043"/>
      <c r="BH277" s="1043"/>
      <c r="BI277" s="1043"/>
      <c r="BJ277" s="1043"/>
      <c r="BK277" s="1043"/>
      <c r="BL277" s="1043"/>
    </row>
    <row r="278" spans="1:64">
      <c r="A278" s="1043"/>
      <c r="B278" s="1043"/>
      <c r="C278" s="1043"/>
      <c r="D278" s="1043"/>
      <c r="E278" s="1043"/>
      <c r="F278" s="1043"/>
      <c r="G278" s="1043"/>
      <c r="H278" s="1043"/>
      <c r="I278" s="1043"/>
      <c r="N278" s="1043"/>
      <c r="O278" s="1043"/>
      <c r="P278" s="1043"/>
      <c r="Q278" s="1043"/>
      <c r="R278" s="1043"/>
      <c r="S278" s="1043"/>
      <c r="T278" s="1043"/>
      <c r="U278" s="1043"/>
      <c r="V278" s="1043"/>
      <c r="W278" s="1043"/>
      <c r="X278" s="1043"/>
      <c r="Y278" s="1043"/>
      <c r="Z278" s="1043"/>
      <c r="AA278" s="1043"/>
      <c r="AB278" s="1043"/>
      <c r="AC278" s="1043"/>
      <c r="AD278" s="1043"/>
      <c r="AE278" s="1043"/>
      <c r="AF278" s="1043"/>
      <c r="AG278" s="1043"/>
      <c r="AH278" s="1043"/>
      <c r="AI278" s="1043"/>
      <c r="AJ278" s="1043"/>
      <c r="AK278" s="1043"/>
      <c r="AL278" s="1043"/>
      <c r="AM278" s="1043"/>
      <c r="AN278" s="1043"/>
      <c r="AO278" s="1043"/>
      <c r="AP278" s="1043"/>
      <c r="AQ278" s="1043"/>
      <c r="AR278" s="1043"/>
      <c r="AS278" s="1043"/>
      <c r="AT278" s="1043"/>
      <c r="AU278" s="1043"/>
      <c r="AV278" s="1043"/>
      <c r="AW278" s="1043"/>
      <c r="AX278" s="1043"/>
      <c r="AY278" s="1043"/>
      <c r="AZ278" s="1043"/>
      <c r="BA278" s="1043"/>
      <c r="BB278" s="1043"/>
      <c r="BC278" s="1043"/>
      <c r="BD278" s="1043"/>
      <c r="BE278" s="1043"/>
      <c r="BF278" s="1043"/>
      <c r="BG278" s="1043"/>
      <c r="BH278" s="1043"/>
      <c r="BI278" s="1043"/>
      <c r="BJ278" s="1043"/>
      <c r="BK278" s="1043"/>
      <c r="BL278" s="1043"/>
    </row>
    <row r="279" spans="1:64">
      <c r="A279" s="1043"/>
      <c r="B279" s="1043"/>
      <c r="C279" s="1043"/>
      <c r="D279" s="1043"/>
      <c r="E279" s="1043"/>
      <c r="F279" s="1043"/>
      <c r="G279" s="1043"/>
      <c r="H279" s="1043"/>
      <c r="I279" s="1043"/>
      <c r="N279" s="1043"/>
      <c r="O279" s="1043"/>
      <c r="P279" s="1043"/>
      <c r="Q279" s="1043"/>
      <c r="R279" s="1043"/>
      <c r="S279" s="1043"/>
      <c r="T279" s="1043"/>
      <c r="U279" s="1043"/>
      <c r="V279" s="1043"/>
      <c r="W279" s="1043"/>
      <c r="X279" s="1043"/>
      <c r="Y279" s="1043"/>
      <c r="Z279" s="1043"/>
      <c r="AA279" s="1043"/>
      <c r="AB279" s="1043"/>
      <c r="AC279" s="1043"/>
      <c r="AD279" s="1043"/>
      <c r="AE279" s="1043"/>
      <c r="AF279" s="1043"/>
      <c r="AG279" s="1043"/>
      <c r="AH279" s="1043"/>
      <c r="AI279" s="1043"/>
      <c r="AJ279" s="1043"/>
      <c r="AK279" s="1043"/>
      <c r="AL279" s="1043"/>
      <c r="AM279" s="1043"/>
      <c r="AN279" s="1043"/>
      <c r="AO279" s="1043"/>
      <c r="AP279" s="1043"/>
      <c r="AQ279" s="1043"/>
      <c r="AR279" s="1043"/>
      <c r="AS279" s="1043"/>
      <c r="AT279" s="1043"/>
      <c r="AU279" s="1043"/>
      <c r="AV279" s="1043"/>
      <c r="AW279" s="1043"/>
      <c r="AX279" s="1043"/>
      <c r="AY279" s="1043"/>
      <c r="AZ279" s="1043"/>
      <c r="BA279" s="1043"/>
      <c r="BB279" s="1043"/>
      <c r="BC279" s="1043"/>
      <c r="BD279" s="1043"/>
      <c r="BE279" s="1043"/>
      <c r="BF279" s="1043"/>
      <c r="BG279" s="1043"/>
      <c r="BH279" s="1043"/>
      <c r="BI279" s="1043"/>
      <c r="BJ279" s="1043"/>
      <c r="BK279" s="1043"/>
      <c r="BL279" s="1043"/>
    </row>
    <row r="280" spans="1:64">
      <c r="A280" s="1043"/>
      <c r="B280" s="1043"/>
      <c r="C280" s="1043"/>
      <c r="D280" s="1043"/>
      <c r="E280" s="1043"/>
      <c r="F280" s="1043"/>
      <c r="G280" s="1043"/>
      <c r="H280" s="1043"/>
      <c r="I280" s="1043"/>
      <c r="N280" s="1043"/>
      <c r="O280" s="1043"/>
      <c r="P280" s="1043"/>
      <c r="Q280" s="1043"/>
      <c r="R280" s="1043"/>
      <c r="S280" s="1043"/>
      <c r="T280" s="1043"/>
      <c r="U280" s="1043"/>
      <c r="V280" s="1043"/>
      <c r="W280" s="1043"/>
      <c r="X280" s="1043"/>
      <c r="Y280" s="1043"/>
      <c r="Z280" s="1043"/>
      <c r="AA280" s="1043"/>
      <c r="AB280" s="1043"/>
      <c r="AC280" s="1043"/>
      <c r="AD280" s="1043"/>
      <c r="AE280" s="1043"/>
      <c r="AF280" s="1043"/>
      <c r="AG280" s="1043"/>
      <c r="AH280" s="1043"/>
      <c r="AI280" s="1043"/>
      <c r="AJ280" s="1043"/>
      <c r="AK280" s="1043"/>
      <c r="AL280" s="1043"/>
      <c r="AM280" s="1043"/>
      <c r="AN280" s="1043"/>
      <c r="AO280" s="1043"/>
      <c r="AP280" s="1043"/>
      <c r="AQ280" s="1043"/>
      <c r="AR280" s="1043"/>
      <c r="AS280" s="1043"/>
      <c r="AT280" s="1043"/>
      <c r="AU280" s="1043"/>
      <c r="AV280" s="1043"/>
      <c r="AW280" s="1043"/>
      <c r="AX280" s="1043"/>
      <c r="AY280" s="1043"/>
      <c r="AZ280" s="1043"/>
      <c r="BA280" s="1043"/>
      <c r="BB280" s="1043"/>
      <c r="BC280" s="1043"/>
      <c r="BD280" s="1043"/>
      <c r="BE280" s="1043"/>
      <c r="BF280" s="1043"/>
      <c r="BG280" s="1043"/>
      <c r="BH280" s="1043"/>
      <c r="BI280" s="1043"/>
      <c r="BJ280" s="1043"/>
      <c r="BK280" s="1043"/>
      <c r="BL280" s="1043"/>
    </row>
    <row r="281" spans="1:64">
      <c r="A281" s="1043"/>
      <c r="B281" s="1043"/>
      <c r="C281" s="1043"/>
      <c r="D281" s="1043"/>
      <c r="E281" s="1043"/>
      <c r="F281" s="1043"/>
      <c r="G281" s="1043"/>
      <c r="H281" s="1043"/>
      <c r="I281" s="1043"/>
      <c r="N281" s="1043"/>
      <c r="O281" s="1043"/>
      <c r="P281" s="1043"/>
      <c r="Q281" s="1043"/>
      <c r="R281" s="1043"/>
      <c r="S281" s="1043"/>
      <c r="T281" s="1043"/>
      <c r="U281" s="1043"/>
      <c r="V281" s="1043"/>
      <c r="W281" s="1043"/>
      <c r="X281" s="1043"/>
      <c r="Y281" s="1043"/>
      <c r="Z281" s="1043"/>
      <c r="AA281" s="1043"/>
      <c r="AB281" s="1043"/>
      <c r="AC281" s="1043"/>
      <c r="AD281" s="1043"/>
      <c r="AE281" s="1043"/>
      <c r="AF281" s="1043"/>
      <c r="AG281" s="1043"/>
      <c r="AH281" s="1043"/>
      <c r="AI281" s="1043"/>
      <c r="AJ281" s="1043"/>
      <c r="AK281" s="1043"/>
      <c r="AL281" s="1043"/>
      <c r="AM281" s="1043"/>
      <c r="AN281" s="1043"/>
      <c r="AO281" s="1043"/>
      <c r="AP281" s="1043"/>
      <c r="AQ281" s="1043"/>
      <c r="AR281" s="1043"/>
      <c r="AS281" s="1043"/>
      <c r="AT281" s="1043"/>
      <c r="AU281" s="1043"/>
      <c r="AV281" s="1043"/>
      <c r="AW281" s="1043"/>
      <c r="AX281" s="1043"/>
      <c r="AY281" s="1043"/>
      <c r="AZ281" s="1043"/>
      <c r="BA281" s="1043"/>
      <c r="BB281" s="1043"/>
      <c r="BC281" s="1043"/>
      <c r="BD281" s="1043"/>
      <c r="BE281" s="1043"/>
      <c r="BF281" s="1043"/>
      <c r="BG281" s="1043"/>
      <c r="BH281" s="1043"/>
      <c r="BI281" s="1043"/>
      <c r="BJ281" s="1043"/>
      <c r="BK281" s="1043"/>
      <c r="BL281" s="1043"/>
    </row>
    <row r="282" spans="1:64">
      <c r="A282" s="1043"/>
      <c r="B282" s="1043"/>
      <c r="C282" s="1043"/>
      <c r="D282" s="1043"/>
      <c r="E282" s="1043"/>
      <c r="F282" s="1043"/>
      <c r="G282" s="1043"/>
      <c r="H282" s="1043"/>
      <c r="I282" s="1043"/>
      <c r="N282" s="1043"/>
      <c r="O282" s="1043"/>
      <c r="P282" s="1043"/>
      <c r="Q282" s="1043"/>
      <c r="R282" s="1043"/>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c r="AS282" s="1043"/>
      <c r="AT282" s="1043"/>
      <c r="AU282" s="1043"/>
      <c r="AV282" s="1043"/>
      <c r="AW282" s="1043"/>
      <c r="AX282" s="1043"/>
      <c r="AY282" s="1043"/>
      <c r="AZ282" s="1043"/>
      <c r="BA282" s="1043"/>
      <c r="BB282" s="1043"/>
      <c r="BC282" s="1043"/>
      <c r="BD282" s="1043"/>
      <c r="BE282" s="1043"/>
      <c r="BF282" s="1043"/>
      <c r="BG282" s="1043"/>
      <c r="BH282" s="1043"/>
      <c r="BI282" s="1043"/>
      <c r="BJ282" s="1043"/>
      <c r="BK282" s="1043"/>
      <c r="BL282" s="1043"/>
    </row>
    <row r="283" spans="1:64">
      <c r="A283" s="1043"/>
      <c r="B283" s="1043"/>
      <c r="C283" s="1043"/>
      <c r="D283" s="1043"/>
      <c r="E283" s="1043"/>
      <c r="F283" s="1043"/>
      <c r="G283" s="1043"/>
      <c r="H283" s="1043"/>
      <c r="I283" s="1043"/>
      <c r="N283" s="1043"/>
      <c r="O283" s="1043"/>
      <c r="P283" s="1043"/>
      <c r="Q283" s="1043"/>
      <c r="R283" s="1043"/>
      <c r="S283" s="1043"/>
      <c r="T283" s="1043"/>
      <c r="U283" s="1043"/>
      <c r="V283" s="1043"/>
      <c r="W283" s="1043"/>
      <c r="X283" s="1043"/>
      <c r="Y283" s="1043"/>
      <c r="Z283" s="1043"/>
      <c r="AA283" s="1043"/>
      <c r="AB283" s="1043"/>
      <c r="AC283" s="1043"/>
      <c r="AD283" s="1043"/>
      <c r="AE283" s="1043"/>
      <c r="AF283" s="1043"/>
      <c r="AG283" s="1043"/>
      <c r="AH283" s="1043"/>
      <c r="AI283" s="1043"/>
      <c r="AJ283" s="1043"/>
      <c r="AK283" s="1043"/>
      <c r="AL283" s="1043"/>
      <c r="AM283" s="1043"/>
      <c r="AN283" s="1043"/>
      <c r="AO283" s="1043"/>
      <c r="AP283" s="1043"/>
      <c r="AQ283" s="1043"/>
      <c r="AR283" s="1043"/>
      <c r="AS283" s="1043"/>
      <c r="AT283" s="1043"/>
      <c r="AU283" s="1043"/>
      <c r="AV283" s="1043"/>
      <c r="AW283" s="1043"/>
      <c r="AX283" s="1043"/>
      <c r="AY283" s="1043"/>
      <c r="AZ283" s="1043"/>
      <c r="BA283" s="1043"/>
      <c r="BB283" s="1043"/>
      <c r="BC283" s="1043"/>
      <c r="BD283" s="1043"/>
      <c r="BE283" s="1043"/>
      <c r="BF283" s="1043"/>
      <c r="BG283" s="1043"/>
      <c r="BH283" s="1043"/>
      <c r="BI283" s="1043"/>
      <c r="BJ283" s="1043"/>
      <c r="BK283" s="1043"/>
      <c r="BL283" s="1043"/>
    </row>
    <row r="284" spans="1:64">
      <c r="A284" s="1043"/>
      <c r="B284" s="1043"/>
      <c r="C284" s="1043"/>
      <c r="D284" s="1043"/>
      <c r="E284" s="1043"/>
      <c r="F284" s="1043"/>
      <c r="G284" s="1043"/>
      <c r="H284" s="1043"/>
      <c r="I284" s="1043"/>
      <c r="N284" s="1043"/>
      <c r="O284" s="1043"/>
      <c r="P284" s="1043"/>
      <c r="Q284" s="1043"/>
      <c r="R284" s="1043"/>
      <c r="S284" s="1043"/>
      <c r="T284" s="1043"/>
      <c r="U284" s="1043"/>
      <c r="V284" s="1043"/>
      <c r="W284" s="1043"/>
      <c r="X284" s="1043"/>
      <c r="Y284" s="1043"/>
      <c r="Z284" s="1043"/>
      <c r="AA284" s="1043"/>
      <c r="AB284" s="1043"/>
      <c r="AC284" s="1043"/>
      <c r="AD284" s="1043"/>
      <c r="AE284" s="1043"/>
      <c r="AF284" s="1043"/>
      <c r="AG284" s="1043"/>
      <c r="AH284" s="1043"/>
      <c r="AI284" s="1043"/>
      <c r="AJ284" s="1043"/>
      <c r="AK284" s="1043"/>
      <c r="AL284" s="1043"/>
      <c r="AM284" s="1043"/>
      <c r="AN284" s="1043"/>
      <c r="AO284" s="1043"/>
      <c r="AP284" s="1043"/>
      <c r="AQ284" s="1043"/>
      <c r="AR284" s="1043"/>
      <c r="AS284" s="1043"/>
      <c r="AT284" s="1043"/>
      <c r="AU284" s="1043"/>
      <c r="AV284" s="1043"/>
      <c r="AW284" s="1043"/>
      <c r="AX284" s="1043"/>
      <c r="AY284" s="1043"/>
      <c r="AZ284" s="1043"/>
      <c r="BA284" s="1043"/>
      <c r="BB284" s="1043"/>
      <c r="BC284" s="1043"/>
      <c r="BD284" s="1043"/>
      <c r="BE284" s="1043"/>
      <c r="BF284" s="1043"/>
      <c r="BG284" s="1043"/>
      <c r="BH284" s="1043"/>
      <c r="BI284" s="1043"/>
      <c r="BJ284" s="1043"/>
      <c r="BK284" s="1043"/>
      <c r="BL284" s="1043"/>
    </row>
    <row r="285" spans="1:64">
      <c r="A285" s="1043"/>
      <c r="B285" s="1043"/>
      <c r="C285" s="1043"/>
      <c r="D285" s="1043"/>
      <c r="E285" s="1043"/>
      <c r="F285" s="1043"/>
      <c r="G285" s="1043"/>
      <c r="H285" s="1043"/>
      <c r="I285" s="1043"/>
      <c r="N285" s="1043"/>
      <c r="O285" s="1043"/>
      <c r="P285" s="1043"/>
      <c r="Q285" s="1043"/>
      <c r="R285" s="1043"/>
      <c r="S285" s="1043"/>
      <c r="T285" s="1043"/>
      <c r="U285" s="1043"/>
      <c r="V285" s="1043"/>
      <c r="W285" s="1043"/>
      <c r="X285" s="1043"/>
      <c r="Y285" s="1043"/>
      <c r="Z285" s="1043"/>
      <c r="AA285" s="1043"/>
      <c r="AB285" s="1043"/>
      <c r="AC285" s="1043"/>
      <c r="AD285" s="1043"/>
      <c r="AE285" s="1043"/>
      <c r="AF285" s="1043"/>
      <c r="AG285" s="1043"/>
      <c r="AH285" s="1043"/>
      <c r="AI285" s="1043"/>
      <c r="AJ285" s="1043"/>
      <c r="AK285" s="1043"/>
      <c r="AL285" s="1043"/>
      <c r="AM285" s="1043"/>
      <c r="AN285" s="1043"/>
      <c r="AO285" s="1043"/>
      <c r="AP285" s="1043"/>
      <c r="AQ285" s="1043"/>
      <c r="AR285" s="1043"/>
      <c r="AS285" s="1043"/>
      <c r="AT285" s="1043"/>
      <c r="AU285" s="1043"/>
      <c r="AV285" s="1043"/>
      <c r="AW285" s="1043"/>
      <c r="AX285" s="1043"/>
      <c r="AY285" s="1043"/>
      <c r="AZ285" s="1043"/>
      <c r="BA285" s="1043"/>
      <c r="BB285" s="1043"/>
      <c r="BC285" s="1043"/>
      <c r="BD285" s="1043"/>
      <c r="BE285" s="1043"/>
      <c r="BF285" s="1043"/>
      <c r="BG285" s="1043"/>
      <c r="BH285" s="1043"/>
      <c r="BI285" s="1043"/>
      <c r="BJ285" s="1043"/>
      <c r="BK285" s="1043"/>
      <c r="BL285" s="1043"/>
    </row>
    <row r="286" spans="1:64">
      <c r="A286" s="1043"/>
      <c r="B286" s="1043"/>
      <c r="C286" s="1043"/>
      <c r="D286" s="1043"/>
      <c r="E286" s="1043"/>
      <c r="F286" s="1043"/>
      <c r="G286" s="1043"/>
      <c r="H286" s="1043"/>
      <c r="I286" s="1043"/>
      <c r="N286" s="1043"/>
      <c r="O286" s="1043"/>
      <c r="P286" s="1043"/>
      <c r="Q286" s="1043"/>
      <c r="R286" s="1043"/>
      <c r="S286" s="1043"/>
      <c r="T286" s="1043"/>
      <c r="U286" s="1043"/>
      <c r="V286" s="1043"/>
      <c r="W286" s="1043"/>
      <c r="X286" s="1043"/>
      <c r="Y286" s="1043"/>
      <c r="Z286" s="1043"/>
      <c r="AA286" s="1043"/>
      <c r="AB286" s="1043"/>
      <c r="AC286" s="1043"/>
      <c r="AD286" s="1043"/>
      <c r="AE286" s="1043"/>
      <c r="AF286" s="1043"/>
      <c r="AG286" s="1043"/>
      <c r="AH286" s="1043"/>
      <c r="AI286" s="1043"/>
      <c r="AJ286" s="1043"/>
      <c r="AK286" s="1043"/>
      <c r="AL286" s="1043"/>
      <c r="AM286" s="1043"/>
      <c r="AN286" s="1043"/>
      <c r="AO286" s="1043"/>
      <c r="AP286" s="1043"/>
      <c r="AQ286" s="1043"/>
      <c r="AR286" s="1043"/>
      <c r="AS286" s="1043"/>
      <c r="AT286" s="1043"/>
      <c r="AU286" s="1043"/>
      <c r="AV286" s="1043"/>
      <c r="AW286" s="1043"/>
      <c r="AX286" s="1043"/>
      <c r="AY286" s="1043"/>
      <c r="AZ286" s="1043"/>
      <c r="BA286" s="1043"/>
      <c r="BB286" s="1043"/>
      <c r="BC286" s="1043"/>
      <c r="BD286" s="1043"/>
      <c r="BE286" s="1043"/>
      <c r="BF286" s="1043"/>
      <c r="BG286" s="1043"/>
      <c r="BH286" s="1043"/>
      <c r="BI286" s="1043"/>
      <c r="BJ286" s="1043"/>
      <c r="BK286" s="1043"/>
      <c r="BL286" s="1043"/>
    </row>
    <row r="287" spans="1:64">
      <c r="A287" s="1043"/>
      <c r="B287" s="1043"/>
      <c r="C287" s="1043"/>
      <c r="D287" s="1043"/>
      <c r="E287" s="1043"/>
      <c r="F287" s="1043"/>
      <c r="G287" s="1043"/>
      <c r="H287" s="1043"/>
      <c r="I287" s="1043"/>
      <c r="N287" s="1043"/>
      <c r="O287" s="1043"/>
      <c r="P287" s="1043"/>
      <c r="Q287" s="1043"/>
      <c r="R287" s="1043"/>
      <c r="S287" s="1043"/>
      <c r="T287" s="1043"/>
      <c r="U287" s="1043"/>
      <c r="V287" s="1043"/>
      <c r="W287" s="1043"/>
      <c r="X287" s="1043"/>
      <c r="Y287" s="1043"/>
      <c r="Z287" s="1043"/>
      <c r="AA287" s="1043"/>
      <c r="AB287" s="1043"/>
      <c r="AC287" s="1043"/>
      <c r="AD287" s="1043"/>
      <c r="AE287" s="1043"/>
      <c r="AF287" s="1043"/>
      <c r="AG287" s="1043"/>
      <c r="AH287" s="1043"/>
      <c r="AI287" s="1043"/>
      <c r="AJ287" s="1043"/>
      <c r="AK287" s="1043"/>
      <c r="AL287" s="1043"/>
      <c r="AM287" s="1043"/>
      <c r="AN287" s="1043"/>
      <c r="AO287" s="1043"/>
      <c r="AP287" s="1043"/>
      <c r="AQ287" s="1043"/>
      <c r="AR287" s="1043"/>
      <c r="AS287" s="1043"/>
      <c r="AT287" s="1043"/>
      <c r="AU287" s="1043"/>
      <c r="AV287" s="1043"/>
      <c r="AW287" s="1043"/>
      <c r="AX287" s="1043"/>
      <c r="AY287" s="1043"/>
      <c r="AZ287" s="1043"/>
      <c r="BA287" s="1043"/>
      <c r="BB287" s="1043"/>
      <c r="BC287" s="1043"/>
      <c r="BD287" s="1043"/>
      <c r="BE287" s="1043"/>
      <c r="BF287" s="1043"/>
      <c r="BG287" s="1043"/>
      <c r="BH287" s="1043"/>
      <c r="BI287" s="1043"/>
      <c r="BJ287" s="1043"/>
      <c r="BK287" s="1043"/>
      <c r="BL287" s="1043"/>
    </row>
    <row r="288" spans="1:64">
      <c r="A288" s="1043"/>
      <c r="B288" s="1043"/>
      <c r="C288" s="1043"/>
      <c r="D288" s="1043"/>
      <c r="E288" s="1043"/>
      <c r="F288" s="1043"/>
      <c r="G288" s="1043"/>
      <c r="H288" s="1043"/>
      <c r="I288" s="1043"/>
      <c r="N288" s="1043"/>
      <c r="O288" s="1043"/>
      <c r="P288" s="1043"/>
      <c r="Q288" s="1043"/>
      <c r="R288" s="1043"/>
      <c r="S288" s="1043"/>
      <c r="T288" s="1043"/>
      <c r="U288" s="1043"/>
      <c r="V288" s="1043"/>
      <c r="W288" s="1043"/>
      <c r="X288" s="1043"/>
      <c r="Y288" s="1043"/>
      <c r="Z288" s="1043"/>
      <c r="AA288" s="1043"/>
      <c r="AB288" s="1043"/>
      <c r="AC288" s="1043"/>
      <c r="AD288" s="1043"/>
      <c r="AE288" s="1043"/>
      <c r="AF288" s="1043"/>
      <c r="AG288" s="1043"/>
      <c r="AH288" s="1043"/>
      <c r="AI288" s="1043"/>
      <c r="AJ288" s="1043"/>
      <c r="AK288" s="1043"/>
      <c r="AL288" s="1043"/>
      <c r="AM288" s="1043"/>
      <c r="AN288" s="1043"/>
      <c r="AO288" s="1043"/>
      <c r="AP288" s="1043"/>
      <c r="AQ288" s="1043"/>
      <c r="AR288" s="1043"/>
      <c r="AS288" s="1043"/>
      <c r="AT288" s="1043"/>
      <c r="AU288" s="1043"/>
      <c r="AV288" s="1043"/>
      <c r="AW288" s="1043"/>
      <c r="AX288" s="1043"/>
      <c r="AY288" s="1043"/>
      <c r="AZ288" s="1043"/>
      <c r="BA288" s="1043"/>
      <c r="BB288" s="1043"/>
      <c r="BC288" s="1043"/>
      <c r="BD288" s="1043"/>
      <c r="BE288" s="1043"/>
      <c r="BF288" s="1043"/>
      <c r="BG288" s="1043"/>
      <c r="BH288" s="1043"/>
      <c r="BI288" s="1043"/>
      <c r="BJ288" s="1043"/>
      <c r="BK288" s="1043"/>
      <c r="BL288" s="1043"/>
    </row>
    <row r="289" spans="1:64">
      <c r="A289" s="1043"/>
      <c r="B289" s="1043"/>
      <c r="C289" s="1043"/>
      <c r="D289" s="1043"/>
      <c r="E289" s="1043"/>
      <c r="F289" s="1043"/>
      <c r="G289" s="1043"/>
      <c r="H289" s="1043"/>
      <c r="I289" s="1043"/>
      <c r="N289" s="1043"/>
      <c r="O289" s="1043"/>
      <c r="P289" s="1043"/>
      <c r="Q289" s="1043"/>
      <c r="R289" s="1043"/>
      <c r="S289" s="1043"/>
      <c r="T289" s="1043"/>
      <c r="U289" s="1043"/>
      <c r="V289" s="1043"/>
      <c r="W289" s="1043"/>
      <c r="X289" s="1043"/>
      <c r="Y289" s="1043"/>
      <c r="Z289" s="1043"/>
      <c r="AA289" s="1043"/>
      <c r="AB289" s="1043"/>
      <c r="AC289" s="1043"/>
      <c r="AD289" s="1043"/>
      <c r="AE289" s="1043"/>
      <c r="AF289" s="1043"/>
      <c r="AG289" s="1043"/>
      <c r="AH289" s="1043"/>
      <c r="AI289" s="1043"/>
      <c r="AJ289" s="1043"/>
      <c r="AK289" s="1043"/>
      <c r="AL289" s="1043"/>
      <c r="AM289" s="1043"/>
      <c r="AN289" s="1043"/>
      <c r="AO289" s="1043"/>
      <c r="AP289" s="1043"/>
      <c r="AQ289" s="1043"/>
      <c r="AR289" s="1043"/>
      <c r="AS289" s="1043"/>
      <c r="AT289" s="1043"/>
      <c r="AU289" s="1043"/>
      <c r="AV289" s="1043"/>
      <c r="AW289" s="1043"/>
      <c r="AX289" s="1043"/>
      <c r="AY289" s="1043"/>
      <c r="AZ289" s="1043"/>
      <c r="BA289" s="1043"/>
      <c r="BB289" s="1043"/>
      <c r="BC289" s="1043"/>
      <c r="BD289" s="1043"/>
      <c r="BE289" s="1043"/>
      <c r="BF289" s="1043"/>
      <c r="BG289" s="1043"/>
      <c r="BH289" s="1043"/>
      <c r="BI289" s="1043"/>
      <c r="BJ289" s="1043"/>
      <c r="BK289" s="1043"/>
      <c r="BL289" s="1043"/>
    </row>
    <row r="290" spans="1:64">
      <c r="A290" s="1043"/>
      <c r="B290" s="1043"/>
      <c r="C290" s="1043"/>
      <c r="D290" s="1043"/>
      <c r="E290" s="1043"/>
      <c r="F290" s="1043"/>
      <c r="G290" s="1043"/>
      <c r="H290" s="1043"/>
      <c r="I290" s="1043"/>
      <c r="N290" s="1043"/>
      <c r="O290" s="1043"/>
      <c r="P290" s="1043"/>
      <c r="Q290" s="1043"/>
      <c r="R290" s="1043"/>
      <c r="S290" s="1043"/>
      <c r="T290" s="1043"/>
      <c r="U290" s="1043"/>
      <c r="V290" s="1043"/>
      <c r="W290" s="1043"/>
      <c r="X290" s="1043"/>
      <c r="Y290" s="1043"/>
      <c r="Z290" s="1043"/>
      <c r="AA290" s="1043"/>
      <c r="AB290" s="1043"/>
      <c r="AC290" s="1043"/>
      <c r="AD290" s="1043"/>
      <c r="AE290" s="1043"/>
      <c r="AF290" s="1043"/>
      <c r="AG290" s="1043"/>
      <c r="AH290" s="1043"/>
      <c r="AI290" s="1043"/>
      <c r="AJ290" s="1043"/>
      <c r="AK290" s="1043"/>
      <c r="AL290" s="1043"/>
      <c r="AM290" s="1043"/>
      <c r="AN290" s="1043"/>
      <c r="AO290" s="1043"/>
      <c r="AP290" s="1043"/>
      <c r="AQ290" s="1043"/>
      <c r="AR290" s="1043"/>
      <c r="AS290" s="1043"/>
      <c r="AT290" s="1043"/>
      <c r="AU290" s="1043"/>
      <c r="AV290" s="1043"/>
      <c r="AW290" s="1043"/>
      <c r="AX290" s="1043"/>
      <c r="AY290" s="1043"/>
      <c r="AZ290" s="1043"/>
      <c r="BA290" s="1043"/>
      <c r="BB290" s="1043"/>
      <c r="BC290" s="1043"/>
      <c r="BD290" s="1043"/>
      <c r="BE290" s="1043"/>
      <c r="BF290" s="1043"/>
      <c r="BG290" s="1043"/>
      <c r="BH290" s="1043"/>
      <c r="BI290" s="1043"/>
      <c r="BJ290" s="1043"/>
      <c r="BK290" s="1043"/>
      <c r="BL290" s="1043"/>
    </row>
    <row r="291" spans="1:64">
      <c r="A291" s="1043"/>
      <c r="B291" s="1043"/>
      <c r="C291" s="1043"/>
      <c r="D291" s="1043"/>
      <c r="E291" s="1043"/>
      <c r="F291" s="1043"/>
      <c r="G291" s="1043"/>
      <c r="H291" s="1043"/>
      <c r="I291" s="1043"/>
      <c r="N291" s="1043"/>
      <c r="O291" s="1043"/>
      <c r="P291" s="1043"/>
      <c r="Q291" s="1043"/>
      <c r="R291" s="1043"/>
      <c r="S291" s="1043"/>
      <c r="T291" s="1043"/>
      <c r="U291" s="1043"/>
      <c r="V291" s="1043"/>
      <c r="W291" s="1043"/>
      <c r="X291" s="1043"/>
      <c r="Y291" s="1043"/>
      <c r="Z291" s="1043"/>
      <c r="AA291" s="1043"/>
      <c r="AB291" s="1043"/>
      <c r="AC291" s="1043"/>
      <c r="AD291" s="1043"/>
      <c r="AE291" s="1043"/>
      <c r="AF291" s="1043"/>
      <c r="AG291" s="1043"/>
      <c r="AH291" s="1043"/>
      <c r="AI291" s="1043"/>
      <c r="AJ291" s="1043"/>
      <c r="AK291" s="1043"/>
      <c r="AL291" s="1043"/>
      <c r="AM291" s="1043"/>
      <c r="AN291" s="1043"/>
      <c r="AO291" s="1043"/>
      <c r="AP291" s="1043"/>
      <c r="AQ291" s="1043"/>
      <c r="AR291" s="1043"/>
      <c r="AS291" s="1043"/>
      <c r="AT291" s="1043"/>
      <c r="AU291" s="1043"/>
      <c r="AV291" s="1043"/>
      <c r="AW291" s="1043"/>
      <c r="AX291" s="1043"/>
      <c r="AY291" s="1043"/>
      <c r="AZ291" s="1043"/>
      <c r="BA291" s="1043"/>
      <c r="BB291" s="1043"/>
      <c r="BC291" s="1043"/>
      <c r="BD291" s="1043"/>
      <c r="BE291" s="1043"/>
      <c r="BF291" s="1043"/>
      <c r="BG291" s="1043"/>
      <c r="BH291" s="1043"/>
      <c r="BI291" s="1043"/>
      <c r="BJ291" s="1043"/>
      <c r="BK291" s="1043"/>
      <c r="BL291" s="1043"/>
    </row>
    <row r="292" spans="1:64">
      <c r="A292" s="1043"/>
      <c r="B292" s="1043"/>
      <c r="C292" s="1043"/>
      <c r="D292" s="1043"/>
      <c r="E292" s="1043"/>
      <c r="F292" s="1043"/>
      <c r="G292" s="1043"/>
      <c r="H292" s="1043"/>
      <c r="I292" s="1043"/>
      <c r="N292" s="1043"/>
      <c r="O292" s="1043"/>
      <c r="P292" s="1043"/>
      <c r="Q292" s="1043"/>
      <c r="R292" s="1043"/>
      <c r="S292" s="1043"/>
      <c r="T292" s="1043"/>
      <c r="U292" s="1043"/>
      <c r="V292" s="1043"/>
      <c r="W292" s="1043"/>
      <c r="X292" s="1043"/>
      <c r="Y292" s="1043"/>
      <c r="Z292" s="1043"/>
      <c r="AA292" s="1043"/>
      <c r="AB292" s="1043"/>
      <c r="AC292" s="1043"/>
      <c r="AD292" s="1043"/>
      <c r="AE292" s="1043"/>
      <c r="AF292" s="1043"/>
      <c r="AG292" s="1043"/>
      <c r="AH292" s="1043"/>
      <c r="AI292" s="1043"/>
      <c r="AJ292" s="1043"/>
      <c r="AK292" s="1043"/>
      <c r="AL292" s="1043"/>
      <c r="AM292" s="1043"/>
      <c r="AN292" s="1043"/>
      <c r="AO292" s="1043"/>
      <c r="AP292" s="1043"/>
      <c r="AQ292" s="1043"/>
      <c r="AR292" s="1043"/>
      <c r="AS292" s="1043"/>
      <c r="AT292" s="1043"/>
      <c r="AU292" s="1043"/>
      <c r="AV292" s="1043"/>
      <c r="AW292" s="1043"/>
      <c r="AX292" s="1043"/>
      <c r="AY292" s="1043"/>
      <c r="AZ292" s="1043"/>
      <c r="BA292" s="1043"/>
      <c r="BB292" s="1043"/>
      <c r="BC292" s="1043"/>
      <c r="BD292" s="1043"/>
      <c r="BE292" s="1043"/>
      <c r="BF292" s="1043"/>
      <c r="BG292" s="1043"/>
      <c r="BH292" s="1043"/>
      <c r="BI292" s="1043"/>
      <c r="BJ292" s="1043"/>
      <c r="BK292" s="1043"/>
      <c r="BL292" s="1043"/>
    </row>
    <row r="293" spans="1:64">
      <c r="A293" s="1043"/>
      <c r="B293" s="1043"/>
      <c r="C293" s="1043"/>
      <c r="D293" s="1043"/>
      <c r="E293" s="1043"/>
      <c r="F293" s="1043"/>
      <c r="G293" s="1043"/>
      <c r="H293" s="1043"/>
      <c r="I293" s="1043"/>
      <c r="N293" s="1043"/>
      <c r="O293" s="1043"/>
      <c r="P293" s="1043"/>
      <c r="Q293" s="1043"/>
      <c r="R293" s="1043"/>
      <c r="S293" s="1043"/>
      <c r="T293" s="1043"/>
      <c r="U293" s="1043"/>
      <c r="V293" s="1043"/>
      <c r="W293" s="1043"/>
      <c r="X293" s="1043"/>
      <c r="Y293" s="1043"/>
      <c r="Z293" s="1043"/>
      <c r="AA293" s="1043"/>
      <c r="AB293" s="1043"/>
      <c r="AC293" s="1043"/>
      <c r="AD293" s="1043"/>
      <c r="AE293" s="1043"/>
      <c r="AF293" s="1043"/>
      <c r="AG293" s="1043"/>
      <c r="AH293" s="1043"/>
      <c r="AI293" s="1043"/>
      <c r="AJ293" s="1043"/>
      <c r="AK293" s="1043"/>
      <c r="AL293" s="1043"/>
      <c r="AM293" s="1043"/>
      <c r="AN293" s="1043"/>
      <c r="AO293" s="1043"/>
      <c r="AP293" s="1043"/>
      <c r="AQ293" s="1043"/>
      <c r="AR293" s="1043"/>
      <c r="AS293" s="1043"/>
      <c r="AT293" s="1043"/>
      <c r="AU293" s="1043"/>
      <c r="AV293" s="1043"/>
      <c r="AW293" s="1043"/>
      <c r="AX293" s="1043"/>
      <c r="AY293" s="1043"/>
      <c r="AZ293" s="1043"/>
      <c r="BA293" s="1043"/>
      <c r="BB293" s="1043"/>
      <c r="BC293" s="1043"/>
      <c r="BD293" s="1043"/>
      <c r="BE293" s="1043"/>
      <c r="BF293" s="1043"/>
      <c r="BG293" s="1043"/>
      <c r="BH293" s="1043"/>
      <c r="BI293" s="1043"/>
      <c r="BJ293" s="1043"/>
      <c r="BK293" s="1043"/>
      <c r="BL293" s="1043"/>
    </row>
    <row r="294" spans="1:64">
      <c r="A294" s="1043"/>
      <c r="B294" s="1043"/>
      <c r="C294" s="1043"/>
      <c r="D294" s="1043"/>
      <c r="E294" s="1043"/>
      <c r="F294" s="1043"/>
      <c r="G294" s="1043"/>
      <c r="H294" s="1043"/>
      <c r="I294" s="1043"/>
      <c r="N294" s="1043"/>
      <c r="O294" s="1043"/>
      <c r="P294" s="1043"/>
      <c r="Q294" s="1043"/>
      <c r="R294" s="1043"/>
      <c r="S294" s="1043"/>
      <c r="T294" s="1043"/>
      <c r="U294" s="1043"/>
      <c r="V294" s="1043"/>
      <c r="W294" s="1043"/>
      <c r="X294" s="1043"/>
      <c r="Y294" s="1043"/>
      <c r="Z294" s="1043"/>
      <c r="AA294" s="1043"/>
      <c r="AB294" s="1043"/>
      <c r="AC294" s="1043"/>
      <c r="AD294" s="1043"/>
      <c r="AE294" s="1043"/>
      <c r="AF294" s="1043"/>
      <c r="AG294" s="1043"/>
      <c r="AH294" s="1043"/>
      <c r="AI294" s="1043"/>
      <c r="AJ294" s="1043"/>
      <c r="AK294" s="1043"/>
      <c r="AL294" s="1043"/>
      <c r="AM294" s="1043"/>
      <c r="AN294" s="1043"/>
      <c r="AO294" s="1043"/>
      <c r="AP294" s="1043"/>
      <c r="AQ294" s="1043"/>
      <c r="AR294" s="1043"/>
      <c r="AS294" s="1043"/>
      <c r="AT294" s="1043"/>
      <c r="AU294" s="1043"/>
      <c r="AV294" s="1043"/>
      <c r="AW294" s="1043"/>
      <c r="AX294" s="1043"/>
      <c r="AY294" s="1043"/>
      <c r="AZ294" s="1043"/>
      <c r="BA294" s="1043"/>
      <c r="BB294" s="1043"/>
      <c r="BC294" s="1043"/>
      <c r="BD294" s="1043"/>
      <c r="BE294" s="1043"/>
      <c r="BF294" s="1043"/>
      <c r="BG294" s="1043"/>
      <c r="BH294" s="1043"/>
      <c r="BI294" s="1043"/>
      <c r="BJ294" s="1043"/>
      <c r="BK294" s="1043"/>
      <c r="BL294" s="1043"/>
    </row>
    <row r="295" spans="1:64">
      <c r="A295" s="1043"/>
      <c r="B295" s="1043"/>
      <c r="C295" s="1043"/>
      <c r="D295" s="1043"/>
      <c r="E295" s="1043"/>
      <c r="F295" s="1043"/>
      <c r="G295" s="1043"/>
      <c r="H295" s="1043"/>
      <c r="I295" s="1043"/>
      <c r="N295" s="1043"/>
      <c r="O295" s="1043"/>
      <c r="P295" s="1043"/>
      <c r="Q295" s="1043"/>
      <c r="R295" s="1043"/>
      <c r="S295" s="1043"/>
      <c r="T295" s="1043"/>
      <c r="U295" s="1043"/>
      <c r="V295" s="1043"/>
      <c r="W295" s="1043"/>
      <c r="X295" s="1043"/>
      <c r="Y295" s="1043"/>
      <c r="Z295" s="1043"/>
      <c r="AA295" s="1043"/>
      <c r="AB295" s="1043"/>
      <c r="AC295" s="1043"/>
      <c r="AD295" s="1043"/>
      <c r="AE295" s="1043"/>
      <c r="AF295" s="1043"/>
      <c r="AG295" s="1043"/>
      <c r="AH295" s="1043"/>
      <c r="AI295" s="1043"/>
      <c r="AJ295" s="1043"/>
      <c r="AK295" s="1043"/>
      <c r="AL295" s="1043"/>
      <c r="AM295" s="1043"/>
      <c r="AN295" s="1043"/>
      <c r="AO295" s="1043"/>
      <c r="AP295" s="1043"/>
      <c r="AQ295" s="1043"/>
      <c r="AR295" s="1043"/>
      <c r="AS295" s="1043"/>
      <c r="AT295" s="1043"/>
      <c r="AU295" s="1043"/>
      <c r="AV295" s="1043"/>
      <c r="AW295" s="1043"/>
      <c r="AX295" s="1043"/>
      <c r="AY295" s="1043"/>
      <c r="AZ295" s="1043"/>
      <c r="BA295" s="1043"/>
      <c r="BB295" s="1043"/>
      <c r="BC295" s="1043"/>
      <c r="BD295" s="1043"/>
      <c r="BE295" s="1043"/>
      <c r="BF295" s="1043"/>
      <c r="BG295" s="1043"/>
      <c r="BH295" s="1043"/>
      <c r="BI295" s="1043"/>
      <c r="BJ295" s="1043"/>
      <c r="BK295" s="1043"/>
      <c r="BL295" s="1043"/>
    </row>
    <row r="296" spans="1:64">
      <c r="A296" s="1043"/>
      <c r="B296" s="1043"/>
      <c r="C296" s="1043"/>
      <c r="D296" s="1043"/>
      <c r="E296" s="1043"/>
      <c r="F296" s="1043"/>
      <c r="G296" s="1043"/>
      <c r="H296" s="1043"/>
      <c r="I296" s="1043"/>
      <c r="N296" s="1043"/>
      <c r="O296" s="1043"/>
      <c r="P296" s="1043"/>
      <c r="Q296" s="1043"/>
      <c r="R296" s="1043"/>
      <c r="S296" s="1043"/>
      <c r="T296" s="1043"/>
      <c r="U296" s="1043"/>
      <c r="V296" s="1043"/>
      <c r="W296" s="1043"/>
      <c r="X296" s="1043"/>
      <c r="Y296" s="1043"/>
      <c r="Z296" s="1043"/>
      <c r="AA296" s="1043"/>
      <c r="AB296" s="1043"/>
      <c r="AC296" s="1043"/>
      <c r="AD296" s="1043"/>
      <c r="AE296" s="1043"/>
      <c r="AF296" s="1043"/>
      <c r="AG296" s="1043"/>
      <c r="AH296" s="1043"/>
      <c r="AI296" s="1043"/>
      <c r="AJ296" s="1043"/>
      <c r="AK296" s="1043"/>
      <c r="AL296" s="1043"/>
      <c r="AM296" s="1043"/>
      <c r="AN296" s="1043"/>
      <c r="AO296" s="1043"/>
      <c r="AP296" s="1043"/>
      <c r="AQ296" s="1043"/>
      <c r="AR296" s="1043"/>
      <c r="AS296" s="1043"/>
      <c r="AT296" s="1043"/>
      <c r="AU296" s="1043"/>
      <c r="AV296" s="1043"/>
      <c r="AW296" s="1043"/>
      <c r="AX296" s="1043"/>
      <c r="AY296" s="1043"/>
      <c r="AZ296" s="1043"/>
      <c r="BA296" s="1043"/>
      <c r="BB296" s="1043"/>
      <c r="BC296" s="1043"/>
      <c r="BD296" s="1043"/>
      <c r="BE296" s="1043"/>
      <c r="BF296" s="1043"/>
      <c r="BG296" s="1043"/>
      <c r="BH296" s="1043"/>
      <c r="BI296" s="1043"/>
      <c r="BJ296" s="1043"/>
      <c r="BK296" s="1043"/>
      <c r="BL296" s="1043"/>
    </row>
    <row r="297" spans="1:64">
      <c r="A297" s="1043"/>
      <c r="B297" s="1043"/>
      <c r="C297" s="1043"/>
      <c r="D297" s="1043"/>
      <c r="E297" s="1043"/>
      <c r="F297" s="1043"/>
      <c r="G297" s="1043"/>
      <c r="H297" s="1043"/>
      <c r="I297" s="1043"/>
      <c r="N297" s="1043"/>
      <c r="O297" s="1043"/>
      <c r="P297" s="1043"/>
      <c r="Q297" s="1043"/>
      <c r="R297" s="1043"/>
      <c r="S297" s="1043"/>
      <c r="T297" s="1043"/>
      <c r="U297" s="1043"/>
      <c r="V297" s="1043"/>
      <c r="W297" s="1043"/>
      <c r="X297" s="1043"/>
      <c r="Y297" s="1043"/>
      <c r="Z297" s="1043"/>
      <c r="AA297" s="1043"/>
      <c r="AB297" s="1043"/>
      <c r="AC297" s="1043"/>
      <c r="AD297" s="1043"/>
      <c r="AE297" s="1043"/>
      <c r="AF297" s="1043"/>
      <c r="AG297" s="1043"/>
      <c r="AH297" s="1043"/>
      <c r="AI297" s="1043"/>
      <c r="AJ297" s="1043"/>
      <c r="AK297" s="1043"/>
      <c r="AL297" s="1043"/>
      <c r="AM297" s="1043"/>
      <c r="AN297" s="1043"/>
      <c r="AO297" s="1043"/>
      <c r="AP297" s="1043"/>
      <c r="AQ297" s="1043"/>
      <c r="AR297" s="1043"/>
      <c r="AS297" s="1043"/>
      <c r="AT297" s="1043"/>
      <c r="AU297" s="1043"/>
      <c r="AV297" s="1043"/>
      <c r="AW297" s="1043"/>
      <c r="AX297" s="1043"/>
      <c r="AY297" s="1043"/>
      <c r="AZ297" s="1043"/>
      <c r="BA297" s="1043"/>
      <c r="BB297" s="1043"/>
      <c r="BC297" s="1043"/>
      <c r="BD297" s="1043"/>
      <c r="BE297" s="1043"/>
      <c r="BF297" s="1043"/>
      <c r="BG297" s="1043"/>
      <c r="BH297" s="1043"/>
      <c r="BI297" s="1043"/>
      <c r="BJ297" s="1043"/>
      <c r="BK297" s="1043"/>
      <c r="BL297" s="1043"/>
    </row>
    <row r="298" spans="1:64">
      <c r="A298" s="1043"/>
      <c r="B298" s="1043"/>
      <c r="C298" s="1043"/>
      <c r="D298" s="1043"/>
      <c r="E298" s="1043"/>
      <c r="F298" s="1043"/>
      <c r="G298" s="1043"/>
      <c r="H298" s="1043"/>
      <c r="I298" s="1043"/>
      <c r="N298" s="1043"/>
      <c r="O298" s="1043"/>
      <c r="P298" s="1043"/>
      <c r="Q298" s="1043"/>
      <c r="R298" s="1043"/>
      <c r="S298" s="1043"/>
      <c r="T298" s="1043"/>
      <c r="U298" s="1043"/>
      <c r="V298" s="1043"/>
      <c r="W298" s="1043"/>
      <c r="X298" s="1043"/>
      <c r="Y298" s="1043"/>
      <c r="Z298" s="1043"/>
      <c r="AA298" s="1043"/>
      <c r="AB298" s="1043"/>
      <c r="AC298" s="1043"/>
      <c r="AD298" s="1043"/>
      <c r="AE298" s="1043"/>
      <c r="AF298" s="1043"/>
      <c r="AG298" s="1043"/>
      <c r="AH298" s="1043"/>
      <c r="AI298" s="1043"/>
      <c r="AJ298" s="1043"/>
      <c r="AK298" s="1043"/>
      <c r="AL298" s="1043"/>
      <c r="AM298" s="1043"/>
      <c r="AN298" s="1043"/>
      <c r="AO298" s="1043"/>
      <c r="AP298" s="1043"/>
      <c r="AQ298" s="1043"/>
      <c r="AR298" s="1043"/>
      <c r="AS298" s="1043"/>
      <c r="AT298" s="1043"/>
      <c r="AU298" s="1043"/>
      <c r="AV298" s="1043"/>
      <c r="AW298" s="1043"/>
      <c r="AX298" s="1043"/>
      <c r="AY298" s="1043"/>
      <c r="AZ298" s="1043"/>
      <c r="BA298" s="1043"/>
      <c r="BB298" s="1043"/>
      <c r="BC298" s="1043"/>
      <c r="BD298" s="1043"/>
      <c r="BE298" s="1043"/>
      <c r="BF298" s="1043"/>
      <c r="BG298" s="1043"/>
      <c r="BH298" s="1043"/>
      <c r="BI298" s="1043"/>
      <c r="BJ298" s="1043"/>
      <c r="BK298" s="1043"/>
      <c r="BL298" s="1043"/>
    </row>
    <row r="299" spans="1:64">
      <c r="A299" s="1043"/>
      <c r="B299" s="1043"/>
      <c r="C299" s="1043"/>
      <c r="D299" s="1043"/>
      <c r="E299" s="1043"/>
      <c r="F299" s="1043"/>
      <c r="G299" s="1043"/>
      <c r="H299" s="1043"/>
      <c r="I299" s="1043"/>
      <c r="N299" s="1043"/>
      <c r="O299" s="1043"/>
      <c r="P299" s="1043"/>
      <c r="Q299" s="1043"/>
      <c r="R299" s="1043"/>
      <c r="S299" s="1043"/>
      <c r="T299" s="1043"/>
      <c r="U299" s="1043"/>
      <c r="V299" s="1043"/>
      <c r="W299" s="1043"/>
      <c r="X299" s="1043"/>
      <c r="Y299" s="1043"/>
      <c r="Z299" s="1043"/>
      <c r="AA299" s="1043"/>
      <c r="AB299" s="1043"/>
      <c r="AC299" s="1043"/>
      <c r="AD299" s="1043"/>
      <c r="AE299" s="1043"/>
      <c r="AF299" s="1043"/>
      <c r="AG299" s="1043"/>
      <c r="AH299" s="1043"/>
      <c r="AI299" s="1043"/>
      <c r="AJ299" s="1043"/>
      <c r="AK299" s="1043"/>
      <c r="AL299" s="1043"/>
      <c r="AM299" s="1043"/>
      <c r="AN299" s="1043"/>
      <c r="AO299" s="1043"/>
      <c r="AP299" s="1043"/>
      <c r="AQ299" s="1043"/>
      <c r="AR299" s="1043"/>
      <c r="AS299" s="1043"/>
      <c r="AT299" s="1043"/>
      <c r="AU299" s="1043"/>
      <c r="AV299" s="1043"/>
      <c r="AW299" s="1043"/>
      <c r="AX299" s="1043"/>
      <c r="AY299" s="1043"/>
      <c r="AZ299" s="1043"/>
      <c r="BA299" s="1043"/>
      <c r="BB299" s="1043"/>
      <c r="BC299" s="1043"/>
      <c r="BD299" s="1043"/>
      <c r="BE299" s="1043"/>
      <c r="BF299" s="1043"/>
      <c r="BG299" s="1043"/>
      <c r="BH299" s="1043"/>
      <c r="BI299" s="1043"/>
      <c r="BJ299" s="1043"/>
      <c r="BK299" s="1043"/>
      <c r="BL299" s="1043"/>
    </row>
    <row r="300" spans="1:64">
      <c r="A300" s="1043"/>
      <c r="B300" s="1043"/>
      <c r="C300" s="1043"/>
      <c r="D300" s="1043"/>
      <c r="E300" s="1043"/>
      <c r="F300" s="1043"/>
      <c r="G300" s="1043"/>
      <c r="H300" s="1043"/>
      <c r="I300" s="1043"/>
      <c r="N300" s="1043"/>
      <c r="O300" s="1043"/>
      <c r="P300" s="1043"/>
      <c r="Q300" s="1043"/>
      <c r="R300" s="1043"/>
      <c r="S300" s="1043"/>
      <c r="T300" s="1043"/>
      <c r="U300" s="1043"/>
      <c r="V300" s="1043"/>
      <c r="W300" s="1043"/>
      <c r="X300" s="1043"/>
      <c r="Y300" s="1043"/>
      <c r="Z300" s="1043"/>
      <c r="AA300" s="1043"/>
      <c r="AB300" s="1043"/>
      <c r="AC300" s="1043"/>
      <c r="AD300" s="1043"/>
      <c r="AE300" s="1043"/>
      <c r="AF300" s="1043"/>
      <c r="AG300" s="1043"/>
      <c r="AH300" s="1043"/>
      <c r="AI300" s="1043"/>
      <c r="AJ300" s="1043"/>
      <c r="AK300" s="1043"/>
      <c r="AL300" s="1043"/>
      <c r="AM300" s="1043"/>
      <c r="AN300" s="1043"/>
      <c r="AO300" s="1043"/>
      <c r="AP300" s="1043"/>
      <c r="AQ300" s="1043"/>
      <c r="AR300" s="1043"/>
      <c r="AS300" s="1043"/>
      <c r="AT300" s="1043"/>
      <c r="AU300" s="1043"/>
      <c r="AV300" s="1043"/>
      <c r="AW300" s="1043"/>
      <c r="AX300" s="1043"/>
      <c r="AY300" s="1043"/>
      <c r="AZ300" s="1043"/>
      <c r="BA300" s="1043"/>
      <c r="BB300" s="1043"/>
      <c r="BC300" s="1043"/>
      <c r="BD300" s="1043"/>
      <c r="BE300" s="1043"/>
      <c r="BF300" s="1043"/>
      <c r="BG300" s="1043"/>
      <c r="BH300" s="1043"/>
      <c r="BI300" s="1043"/>
      <c r="BJ300" s="1043"/>
      <c r="BK300" s="1043"/>
      <c r="BL300" s="1043"/>
    </row>
    <row r="301" spans="1:64">
      <c r="A301" s="1043"/>
      <c r="B301" s="1043"/>
      <c r="C301" s="1043"/>
      <c r="D301" s="1043"/>
      <c r="E301" s="1043"/>
      <c r="F301" s="1043"/>
      <c r="G301" s="1043"/>
      <c r="H301" s="1043"/>
      <c r="I301" s="1043"/>
      <c r="N301" s="1043"/>
      <c r="O301" s="1043"/>
      <c r="P301" s="1043"/>
      <c r="Q301" s="1043"/>
      <c r="R301" s="1043"/>
      <c r="S301" s="1043"/>
      <c r="T301" s="1043"/>
      <c r="U301" s="1043"/>
      <c r="V301" s="1043"/>
      <c r="W301" s="1043"/>
      <c r="X301" s="1043"/>
      <c r="Y301" s="1043"/>
      <c r="Z301" s="1043"/>
      <c r="AA301" s="1043"/>
      <c r="AB301" s="1043"/>
      <c r="AC301" s="1043"/>
      <c r="AD301" s="1043"/>
      <c r="AE301" s="1043"/>
      <c r="AF301" s="1043"/>
      <c r="AG301" s="1043"/>
      <c r="AH301" s="1043"/>
      <c r="AI301" s="1043"/>
      <c r="AJ301" s="1043"/>
      <c r="AK301" s="1043"/>
      <c r="AL301" s="1043"/>
      <c r="AM301" s="1043"/>
      <c r="AN301" s="1043"/>
      <c r="AO301" s="1043"/>
      <c r="AP301" s="1043"/>
      <c r="AQ301" s="1043"/>
      <c r="AR301" s="1043"/>
      <c r="AS301" s="1043"/>
      <c r="AT301" s="1043"/>
      <c r="AU301" s="1043"/>
      <c r="AV301" s="1043"/>
      <c r="AW301" s="1043"/>
      <c r="AX301" s="1043"/>
      <c r="AY301" s="1043"/>
      <c r="AZ301" s="1043"/>
      <c r="BA301" s="1043"/>
      <c r="BB301" s="1043"/>
      <c r="BC301" s="1043"/>
      <c r="BD301" s="1043"/>
      <c r="BE301" s="1043"/>
      <c r="BF301" s="1043"/>
      <c r="BG301" s="1043"/>
      <c r="BH301" s="1043"/>
      <c r="BI301" s="1043"/>
      <c r="BJ301" s="1043"/>
      <c r="BK301" s="1043"/>
      <c r="BL301" s="1043"/>
    </row>
    <row r="302" spans="1:64">
      <c r="A302" s="1043"/>
      <c r="B302" s="1043"/>
      <c r="C302" s="1043"/>
      <c r="D302" s="1043"/>
      <c r="E302" s="1043"/>
      <c r="F302" s="1043"/>
      <c r="G302" s="1043"/>
      <c r="H302" s="1043"/>
      <c r="I302" s="1043"/>
      <c r="N302" s="1043"/>
      <c r="O302" s="1043"/>
      <c r="P302" s="1043"/>
      <c r="Q302" s="1043"/>
      <c r="R302" s="1043"/>
      <c r="S302" s="1043"/>
      <c r="T302" s="1043"/>
      <c r="U302" s="1043"/>
      <c r="V302" s="1043"/>
      <c r="W302" s="1043"/>
      <c r="X302" s="1043"/>
      <c r="Y302" s="1043"/>
      <c r="Z302" s="1043"/>
      <c r="AA302" s="1043"/>
      <c r="AB302" s="1043"/>
      <c r="AC302" s="1043"/>
      <c r="AD302" s="1043"/>
      <c r="AE302" s="1043"/>
      <c r="AF302" s="1043"/>
      <c r="AG302" s="1043"/>
      <c r="AH302" s="1043"/>
      <c r="AI302" s="1043"/>
      <c r="AJ302" s="1043"/>
      <c r="AK302" s="1043"/>
      <c r="AL302" s="1043"/>
      <c r="AM302" s="1043"/>
      <c r="AN302" s="1043"/>
      <c r="AO302" s="1043"/>
      <c r="AP302" s="1043"/>
      <c r="AQ302" s="1043"/>
      <c r="AR302" s="1043"/>
      <c r="AS302" s="1043"/>
      <c r="AT302" s="1043"/>
      <c r="AU302" s="1043"/>
      <c r="AV302" s="1043"/>
      <c r="AW302" s="1043"/>
      <c r="AX302" s="1043"/>
      <c r="AY302" s="1043"/>
      <c r="AZ302" s="1043"/>
      <c r="BA302" s="1043"/>
      <c r="BB302" s="1043"/>
      <c r="BC302" s="1043"/>
      <c r="BD302" s="1043"/>
      <c r="BE302" s="1043"/>
      <c r="BF302" s="1043"/>
      <c r="BG302" s="1043"/>
      <c r="BH302" s="1043"/>
      <c r="BI302" s="1043"/>
      <c r="BJ302" s="1043"/>
      <c r="BK302" s="1043"/>
      <c r="BL302" s="1043"/>
    </row>
    <row r="303" spans="1:64">
      <c r="A303" s="1043"/>
      <c r="B303" s="1043"/>
      <c r="C303" s="1043"/>
      <c r="D303" s="1043"/>
      <c r="E303" s="1043"/>
      <c r="F303" s="1043"/>
      <c r="G303" s="1043"/>
      <c r="H303" s="1043"/>
      <c r="I303" s="1043"/>
      <c r="N303" s="1043"/>
      <c r="O303" s="1043"/>
      <c r="P303" s="1043"/>
      <c r="Q303" s="1043"/>
      <c r="R303" s="1043"/>
      <c r="S303" s="1043"/>
      <c r="T303" s="1043"/>
      <c r="U303" s="1043"/>
      <c r="V303" s="1043"/>
      <c r="W303" s="1043"/>
      <c r="X303" s="1043"/>
      <c r="Y303" s="1043"/>
      <c r="Z303" s="1043"/>
      <c r="AA303" s="1043"/>
      <c r="AB303" s="1043"/>
      <c r="AC303" s="1043"/>
      <c r="AD303" s="1043"/>
      <c r="AE303" s="1043"/>
      <c r="AF303" s="1043"/>
      <c r="AG303" s="1043"/>
      <c r="AH303" s="1043"/>
      <c r="AI303" s="1043"/>
      <c r="AJ303" s="1043"/>
      <c r="AK303" s="1043"/>
      <c r="AL303" s="1043"/>
      <c r="AM303" s="1043"/>
      <c r="AN303" s="1043"/>
      <c r="AO303" s="1043"/>
      <c r="AP303" s="1043"/>
      <c r="AQ303" s="1043"/>
      <c r="AR303" s="1043"/>
      <c r="AS303" s="1043"/>
      <c r="AT303" s="1043"/>
      <c r="AU303" s="1043"/>
      <c r="AV303" s="1043"/>
      <c r="AW303" s="1043"/>
      <c r="AX303" s="1043"/>
      <c r="AY303" s="1043"/>
      <c r="AZ303" s="1043"/>
      <c r="BA303" s="1043"/>
      <c r="BB303" s="1043"/>
      <c r="BC303" s="1043"/>
      <c r="BD303" s="1043"/>
      <c r="BE303" s="1043"/>
      <c r="BF303" s="1043"/>
      <c r="BG303" s="1043"/>
      <c r="BH303" s="1043"/>
      <c r="BI303" s="1043"/>
      <c r="BJ303" s="1043"/>
      <c r="BK303" s="1043"/>
      <c r="BL303" s="1043"/>
    </row>
    <row r="304" spans="1:64">
      <c r="A304" s="1043"/>
      <c r="B304" s="1043"/>
      <c r="C304" s="1043"/>
      <c r="D304" s="1043"/>
      <c r="E304" s="1043"/>
      <c r="F304" s="1043"/>
      <c r="G304" s="1043"/>
      <c r="H304" s="1043"/>
      <c r="I304" s="1043"/>
      <c r="N304" s="1043"/>
      <c r="O304" s="1043"/>
      <c r="P304" s="1043"/>
      <c r="Q304" s="1043"/>
      <c r="R304" s="1043"/>
      <c r="S304" s="1043"/>
      <c r="T304" s="1043"/>
      <c r="U304" s="1043"/>
      <c r="V304" s="1043"/>
      <c r="W304" s="1043"/>
      <c r="X304" s="1043"/>
      <c r="Y304" s="1043"/>
      <c r="Z304" s="1043"/>
      <c r="AA304" s="1043"/>
      <c r="AB304" s="1043"/>
      <c r="AC304" s="1043"/>
      <c r="AD304" s="1043"/>
      <c r="AE304" s="1043"/>
      <c r="AF304" s="1043"/>
      <c r="AG304" s="1043"/>
      <c r="AH304" s="1043"/>
      <c r="AI304" s="1043"/>
      <c r="AJ304" s="1043"/>
      <c r="AK304" s="1043"/>
      <c r="AL304" s="1043"/>
      <c r="AM304" s="1043"/>
      <c r="AN304" s="1043"/>
      <c r="AO304" s="1043"/>
      <c r="AP304" s="1043"/>
      <c r="AQ304" s="1043"/>
      <c r="AR304" s="1043"/>
      <c r="AS304" s="1043"/>
      <c r="AT304" s="1043"/>
      <c r="AU304" s="1043"/>
      <c r="AV304" s="1043"/>
      <c r="AW304" s="1043"/>
      <c r="AX304" s="1043"/>
      <c r="AY304" s="1043"/>
      <c r="AZ304" s="1043"/>
      <c r="BA304" s="1043"/>
      <c r="BB304" s="1043"/>
      <c r="BC304" s="1043"/>
      <c r="BD304" s="1043"/>
      <c r="BE304" s="1043"/>
      <c r="BF304" s="1043"/>
      <c r="BG304" s="1043"/>
      <c r="BH304" s="1043"/>
      <c r="BI304" s="1043"/>
      <c r="BJ304" s="1043"/>
      <c r="BK304" s="1043"/>
      <c r="BL304" s="1043"/>
    </row>
    <row r="305" spans="1:64">
      <c r="A305" s="1043"/>
      <c r="B305" s="1043"/>
      <c r="C305" s="1043"/>
      <c r="D305" s="1043"/>
      <c r="E305" s="1043"/>
      <c r="F305" s="1043"/>
      <c r="G305" s="1043"/>
      <c r="H305" s="1043"/>
      <c r="I305" s="1043"/>
      <c r="N305" s="1043"/>
      <c r="O305" s="1043"/>
      <c r="P305" s="1043"/>
      <c r="Q305" s="1043"/>
      <c r="R305" s="1043"/>
      <c r="S305" s="1043"/>
      <c r="T305" s="1043"/>
      <c r="U305" s="1043"/>
      <c r="V305" s="1043"/>
      <c r="W305" s="1043"/>
      <c r="X305" s="1043"/>
      <c r="Y305" s="1043"/>
      <c r="Z305" s="1043"/>
      <c r="AA305" s="1043"/>
      <c r="AB305" s="1043"/>
      <c r="AC305" s="1043"/>
      <c r="AD305" s="1043"/>
      <c r="AE305" s="1043"/>
      <c r="AF305" s="1043"/>
      <c r="AG305" s="1043"/>
      <c r="AH305" s="1043"/>
      <c r="AI305" s="1043"/>
      <c r="AJ305" s="1043"/>
      <c r="AK305" s="1043"/>
      <c r="AL305" s="1043"/>
      <c r="AM305" s="1043"/>
      <c r="AN305" s="1043"/>
      <c r="AO305" s="1043"/>
      <c r="AP305" s="1043"/>
      <c r="AQ305" s="1043"/>
      <c r="AR305" s="1043"/>
      <c r="AS305" s="1043"/>
      <c r="AT305" s="1043"/>
      <c r="AU305" s="1043"/>
      <c r="AV305" s="1043"/>
      <c r="AW305" s="1043"/>
      <c r="AX305" s="1043"/>
      <c r="AY305" s="1043"/>
      <c r="AZ305" s="1043"/>
      <c r="BA305" s="1043"/>
      <c r="BB305" s="1043"/>
      <c r="BC305" s="1043"/>
      <c r="BD305" s="1043"/>
      <c r="BE305" s="1043"/>
      <c r="BF305" s="1043"/>
      <c r="BG305" s="1043"/>
      <c r="BH305" s="1043"/>
      <c r="BI305" s="1043"/>
      <c r="BJ305" s="1043"/>
      <c r="BK305" s="1043"/>
      <c r="BL305" s="1043"/>
    </row>
    <row r="306" spans="1:64">
      <c r="A306" s="1043"/>
      <c r="B306" s="1043"/>
      <c r="C306" s="1043"/>
      <c r="D306" s="1043"/>
      <c r="E306" s="1043"/>
      <c r="F306" s="1043"/>
      <c r="G306" s="1043"/>
      <c r="H306" s="1043"/>
      <c r="I306" s="1043"/>
      <c r="N306" s="1043"/>
      <c r="O306" s="1043"/>
      <c r="P306" s="1043"/>
      <c r="Q306" s="1043"/>
      <c r="R306" s="1043"/>
      <c r="S306" s="1043"/>
      <c r="T306" s="1043"/>
      <c r="U306" s="1043"/>
      <c r="V306" s="1043"/>
      <c r="W306" s="1043"/>
      <c r="X306" s="1043"/>
      <c r="Y306" s="1043"/>
      <c r="Z306" s="1043"/>
      <c r="AA306" s="1043"/>
      <c r="AB306" s="1043"/>
      <c r="AC306" s="1043"/>
      <c r="AD306" s="1043"/>
      <c r="AE306" s="1043"/>
      <c r="AF306" s="1043"/>
      <c r="AG306" s="1043"/>
      <c r="AH306" s="1043"/>
      <c r="AI306" s="1043"/>
      <c r="AJ306" s="1043"/>
      <c r="AK306" s="1043"/>
      <c r="AL306" s="1043"/>
      <c r="AM306" s="1043"/>
      <c r="AN306" s="1043"/>
      <c r="AO306" s="1043"/>
      <c r="AP306" s="1043"/>
      <c r="AQ306" s="1043"/>
      <c r="AR306" s="1043"/>
      <c r="AS306" s="1043"/>
      <c r="AT306" s="1043"/>
      <c r="AU306" s="1043"/>
      <c r="AV306" s="1043"/>
      <c r="AW306" s="1043"/>
      <c r="AX306" s="1043"/>
      <c r="AY306" s="1043"/>
      <c r="AZ306" s="1043"/>
      <c r="BA306" s="1043"/>
      <c r="BB306" s="1043"/>
      <c r="BC306" s="1043"/>
      <c r="BD306" s="1043"/>
      <c r="BE306" s="1043"/>
      <c r="BF306" s="1043"/>
      <c r="BG306" s="1043"/>
      <c r="BH306" s="1043"/>
      <c r="BI306" s="1043"/>
      <c r="BJ306" s="1043"/>
      <c r="BK306" s="1043"/>
      <c r="BL306" s="1043"/>
    </row>
    <row r="307" spans="1:64">
      <c r="A307" s="1043"/>
      <c r="B307" s="1043"/>
      <c r="C307" s="1043"/>
      <c r="D307" s="1043"/>
      <c r="E307" s="1043"/>
      <c r="F307" s="1043"/>
      <c r="G307" s="1043"/>
      <c r="H307" s="1043"/>
      <c r="I307" s="1043"/>
      <c r="N307" s="1043"/>
      <c r="O307" s="1043"/>
      <c r="P307" s="1043"/>
      <c r="Q307" s="1043"/>
      <c r="R307" s="1043"/>
      <c r="S307" s="1043"/>
      <c r="T307" s="1043"/>
      <c r="U307" s="1043"/>
      <c r="V307" s="1043"/>
      <c r="W307" s="1043"/>
      <c r="X307" s="1043"/>
      <c r="Y307" s="1043"/>
      <c r="Z307" s="1043"/>
      <c r="AA307" s="1043"/>
      <c r="AB307" s="1043"/>
      <c r="AC307" s="1043"/>
      <c r="AD307" s="1043"/>
      <c r="AE307" s="1043"/>
      <c r="AF307" s="1043"/>
      <c r="AG307" s="1043"/>
      <c r="AH307" s="1043"/>
      <c r="AI307" s="1043"/>
      <c r="AJ307" s="1043"/>
      <c r="AK307" s="1043"/>
      <c r="AL307" s="1043"/>
      <c r="AM307" s="1043"/>
      <c r="AN307" s="1043"/>
      <c r="AO307" s="1043"/>
      <c r="AP307" s="1043"/>
      <c r="AQ307" s="1043"/>
      <c r="AR307" s="1043"/>
      <c r="AS307" s="1043"/>
      <c r="AT307" s="1043"/>
      <c r="AU307" s="1043"/>
      <c r="AV307" s="1043"/>
      <c r="AW307" s="1043"/>
      <c r="AX307" s="1043"/>
      <c r="AY307" s="1043"/>
      <c r="AZ307" s="1043"/>
      <c r="BA307" s="1043"/>
      <c r="BB307" s="1043"/>
      <c r="BC307" s="1043"/>
      <c r="BD307" s="1043"/>
      <c r="BE307" s="1043"/>
      <c r="BF307" s="1043"/>
      <c r="BG307" s="1043"/>
      <c r="BH307" s="1043"/>
      <c r="BI307" s="1043"/>
      <c r="BJ307" s="1043"/>
      <c r="BK307" s="1043"/>
      <c r="BL307" s="1043"/>
    </row>
    <row r="308" spans="1:64">
      <c r="A308" s="1043"/>
      <c r="B308" s="1043"/>
      <c r="C308" s="1043"/>
      <c r="D308" s="1043"/>
      <c r="E308" s="1043"/>
      <c r="F308" s="1043"/>
      <c r="G308" s="1043"/>
      <c r="H308" s="1043"/>
      <c r="I308" s="1043"/>
      <c r="N308" s="1043"/>
      <c r="O308" s="1043"/>
      <c r="P308" s="1043"/>
      <c r="Q308" s="1043"/>
      <c r="R308" s="1043"/>
      <c r="S308" s="1043"/>
      <c r="T308" s="1043"/>
      <c r="U308" s="1043"/>
      <c r="V308" s="1043"/>
      <c r="W308" s="1043"/>
      <c r="X308" s="1043"/>
      <c r="Y308" s="1043"/>
      <c r="Z308" s="1043"/>
      <c r="AA308" s="1043"/>
      <c r="AB308" s="1043"/>
      <c r="AC308" s="1043"/>
      <c r="AD308" s="1043"/>
      <c r="AE308" s="1043"/>
      <c r="AF308" s="1043"/>
      <c r="AG308" s="1043"/>
      <c r="AH308" s="1043"/>
      <c r="AI308" s="1043"/>
      <c r="AJ308" s="1043"/>
      <c r="AK308" s="1043"/>
      <c r="AL308" s="1043"/>
      <c r="AM308" s="1043"/>
      <c r="AN308" s="1043"/>
      <c r="AO308" s="1043"/>
      <c r="AP308" s="1043"/>
      <c r="AQ308" s="1043"/>
      <c r="AR308" s="1043"/>
      <c r="AS308" s="1043"/>
      <c r="AT308" s="1043"/>
      <c r="AU308" s="1043"/>
      <c r="AV308" s="1043"/>
      <c r="AW308" s="1043"/>
      <c r="AX308" s="1043"/>
      <c r="AY308" s="1043"/>
      <c r="AZ308" s="1043"/>
      <c r="BA308" s="1043"/>
      <c r="BB308" s="1043"/>
      <c r="BC308" s="1043"/>
      <c r="BD308" s="1043"/>
      <c r="BE308" s="1043"/>
      <c r="BF308" s="1043"/>
      <c r="BG308" s="1043"/>
      <c r="BH308" s="1043"/>
      <c r="BI308" s="1043"/>
      <c r="BJ308" s="1043"/>
      <c r="BK308" s="1043"/>
      <c r="BL308" s="1043"/>
    </row>
    <row r="309" spans="1:64">
      <c r="A309" s="1043"/>
      <c r="B309" s="1043"/>
      <c r="C309" s="1043"/>
      <c r="D309" s="1043"/>
      <c r="E309" s="1043"/>
      <c r="F309" s="1043"/>
      <c r="G309" s="1043"/>
      <c r="H309" s="1043"/>
      <c r="I309" s="1043"/>
      <c r="N309" s="1043"/>
      <c r="O309" s="1043"/>
      <c r="P309" s="1043"/>
      <c r="Q309" s="1043"/>
      <c r="R309" s="1043"/>
      <c r="S309" s="1043"/>
      <c r="T309" s="1043"/>
      <c r="U309" s="1043"/>
      <c r="V309" s="1043"/>
      <c r="W309" s="1043"/>
      <c r="X309" s="1043"/>
      <c r="Y309" s="1043"/>
      <c r="Z309" s="1043"/>
      <c r="AA309" s="1043"/>
      <c r="AB309" s="1043"/>
      <c r="AC309" s="1043"/>
      <c r="AD309" s="1043"/>
      <c r="AE309" s="1043"/>
      <c r="AF309" s="1043"/>
      <c r="AG309" s="1043"/>
      <c r="AH309" s="1043"/>
      <c r="AI309" s="1043"/>
      <c r="AJ309" s="1043"/>
      <c r="AK309" s="1043"/>
      <c r="AL309" s="1043"/>
      <c r="AM309" s="1043"/>
      <c r="AN309" s="1043"/>
      <c r="AO309" s="1043"/>
      <c r="AP309" s="1043"/>
      <c r="AQ309" s="1043"/>
      <c r="AR309" s="1043"/>
      <c r="AS309" s="1043"/>
      <c r="AT309" s="1043"/>
      <c r="AU309" s="1043"/>
      <c r="AV309" s="1043"/>
      <c r="AW309" s="1043"/>
      <c r="AX309" s="1043"/>
      <c r="AY309" s="1043"/>
      <c r="AZ309" s="1043"/>
      <c r="BA309" s="1043"/>
      <c r="BB309" s="1043"/>
      <c r="BC309" s="1043"/>
      <c r="BD309" s="1043"/>
      <c r="BE309" s="1043"/>
      <c r="BF309" s="1043"/>
      <c r="BG309" s="1043"/>
      <c r="BH309" s="1043"/>
      <c r="BI309" s="1043"/>
      <c r="BJ309" s="1043"/>
      <c r="BK309" s="1043"/>
      <c r="BL309" s="1043"/>
    </row>
    <row r="310" spans="1:64">
      <c r="A310" s="1043"/>
      <c r="B310" s="1043"/>
      <c r="C310" s="1043"/>
      <c r="D310" s="1043"/>
      <c r="E310" s="1043"/>
      <c r="F310" s="1043"/>
      <c r="G310" s="1043"/>
      <c r="H310" s="1043"/>
      <c r="I310" s="1043"/>
      <c r="N310" s="1043"/>
      <c r="O310" s="1043"/>
      <c r="P310" s="1043"/>
      <c r="Q310" s="1043"/>
      <c r="R310" s="1043"/>
      <c r="S310" s="1043"/>
      <c r="T310" s="1043"/>
      <c r="U310" s="1043"/>
      <c r="V310" s="1043"/>
      <c r="W310" s="1043"/>
      <c r="X310" s="1043"/>
      <c r="Y310" s="1043"/>
      <c r="Z310" s="1043"/>
      <c r="AA310" s="1043"/>
      <c r="AB310" s="1043"/>
      <c r="AC310" s="1043"/>
      <c r="AD310" s="1043"/>
      <c r="AE310" s="1043"/>
      <c r="AF310" s="1043"/>
      <c r="AG310" s="1043"/>
      <c r="AH310" s="1043"/>
      <c r="AI310" s="1043"/>
      <c r="AJ310" s="1043"/>
      <c r="AK310" s="1043"/>
      <c r="AL310" s="1043"/>
      <c r="AM310" s="1043"/>
      <c r="AN310" s="1043"/>
      <c r="AO310" s="1043"/>
      <c r="AP310" s="1043"/>
      <c r="AQ310" s="1043"/>
      <c r="AR310" s="1043"/>
      <c r="AS310" s="1043"/>
      <c r="AT310" s="1043"/>
      <c r="AU310" s="1043"/>
      <c r="AV310" s="1043"/>
      <c r="AW310" s="1043"/>
      <c r="AX310" s="1043"/>
      <c r="AY310" s="1043"/>
      <c r="AZ310" s="1043"/>
      <c r="BA310" s="1043"/>
      <c r="BB310" s="1043"/>
      <c r="BC310" s="1043"/>
      <c r="BD310" s="1043"/>
      <c r="BE310" s="1043"/>
      <c r="BF310" s="1043"/>
      <c r="BG310" s="1043"/>
      <c r="BH310" s="1043"/>
      <c r="BI310" s="1043"/>
      <c r="BJ310" s="1043"/>
      <c r="BK310" s="1043"/>
      <c r="BL310" s="1043"/>
    </row>
    <row r="311" spans="1:64">
      <c r="A311" s="1043"/>
      <c r="B311" s="1043"/>
      <c r="C311" s="1043"/>
      <c r="D311" s="1043"/>
      <c r="E311" s="1043"/>
      <c r="F311" s="1043"/>
      <c r="G311" s="1043"/>
      <c r="H311" s="1043"/>
      <c r="I311" s="1043"/>
      <c r="N311" s="1043"/>
      <c r="O311" s="1043"/>
      <c r="P311" s="1043"/>
      <c r="Q311" s="1043"/>
      <c r="R311" s="1043"/>
      <c r="S311" s="1043"/>
      <c r="T311" s="1043"/>
      <c r="U311" s="1043"/>
      <c r="V311" s="1043"/>
      <c r="W311" s="1043"/>
      <c r="X311" s="1043"/>
      <c r="Y311" s="1043"/>
      <c r="Z311" s="1043"/>
      <c r="AA311" s="1043"/>
      <c r="AB311" s="1043"/>
      <c r="AC311" s="1043"/>
      <c r="AD311" s="1043"/>
      <c r="AE311" s="1043"/>
      <c r="AF311" s="1043"/>
      <c r="AG311" s="1043"/>
      <c r="AH311" s="1043"/>
      <c r="AI311" s="1043"/>
      <c r="AJ311" s="1043"/>
      <c r="AK311" s="1043"/>
      <c r="AL311" s="1043"/>
      <c r="AM311" s="1043"/>
      <c r="AN311" s="1043"/>
      <c r="AO311" s="1043"/>
      <c r="AP311" s="1043"/>
      <c r="AQ311" s="1043"/>
      <c r="AR311" s="1043"/>
      <c r="AS311" s="1043"/>
      <c r="AT311" s="1043"/>
      <c r="AU311" s="1043"/>
      <c r="AV311" s="1043"/>
      <c r="AW311" s="1043"/>
      <c r="AX311" s="1043"/>
      <c r="AY311" s="1043"/>
      <c r="AZ311" s="1043"/>
      <c r="BA311" s="1043"/>
      <c r="BB311" s="1043"/>
      <c r="BC311" s="1043"/>
      <c r="BD311" s="1043"/>
      <c r="BE311" s="1043"/>
      <c r="BF311" s="1043"/>
      <c r="BG311" s="1043"/>
      <c r="BH311" s="1043"/>
      <c r="BI311" s="1043"/>
      <c r="BJ311" s="1043"/>
      <c r="BK311" s="1043"/>
      <c r="BL311" s="1043"/>
    </row>
    <row r="312" spans="1:64">
      <c r="A312" s="1043"/>
      <c r="B312" s="1043"/>
      <c r="C312" s="1043"/>
      <c r="D312" s="1043"/>
      <c r="E312" s="1043"/>
      <c r="F312" s="1043"/>
      <c r="G312" s="1043"/>
      <c r="H312" s="1043"/>
      <c r="I312" s="1043"/>
      <c r="N312" s="1043"/>
      <c r="O312" s="1043"/>
      <c r="P312" s="1043"/>
      <c r="Q312" s="1043"/>
      <c r="R312" s="1043"/>
      <c r="S312" s="1043"/>
      <c r="T312" s="1043"/>
      <c r="U312" s="1043"/>
      <c r="V312" s="1043"/>
      <c r="W312" s="1043"/>
      <c r="X312" s="1043"/>
      <c r="Y312" s="1043"/>
      <c r="Z312" s="1043"/>
      <c r="AA312" s="1043"/>
      <c r="AB312" s="1043"/>
      <c r="AC312" s="1043"/>
      <c r="AD312" s="1043"/>
      <c r="AE312" s="1043"/>
      <c r="AF312" s="1043"/>
      <c r="AG312" s="1043"/>
      <c r="AH312" s="1043"/>
      <c r="AI312" s="1043"/>
      <c r="AJ312" s="1043"/>
      <c r="AK312" s="1043"/>
      <c r="AL312" s="1043"/>
      <c r="AM312" s="1043"/>
      <c r="AN312" s="1043"/>
      <c r="AO312" s="1043"/>
      <c r="AP312" s="1043"/>
      <c r="AQ312" s="1043"/>
      <c r="AR312" s="1043"/>
      <c r="AS312" s="1043"/>
      <c r="AT312" s="1043"/>
      <c r="AU312" s="1043"/>
      <c r="AV312" s="1043"/>
      <c r="AW312" s="1043"/>
      <c r="AX312" s="1043"/>
      <c r="AY312" s="1043"/>
      <c r="AZ312" s="1043"/>
      <c r="BA312" s="1043"/>
      <c r="BB312" s="1043"/>
      <c r="BC312" s="1043"/>
      <c r="BD312" s="1043"/>
      <c r="BE312" s="1043"/>
      <c r="BF312" s="1043"/>
      <c r="BG312" s="1043"/>
      <c r="BH312" s="1043"/>
      <c r="BI312" s="1043"/>
      <c r="BJ312" s="1043"/>
      <c r="BK312" s="1043"/>
      <c r="BL312" s="1043"/>
    </row>
    <row r="313" spans="1:64">
      <c r="A313" s="1043"/>
      <c r="B313" s="1043"/>
      <c r="C313" s="1043"/>
      <c r="D313" s="1043"/>
      <c r="E313" s="1043"/>
      <c r="F313" s="1043"/>
      <c r="G313" s="1043"/>
      <c r="H313" s="1043"/>
      <c r="I313" s="1043"/>
      <c r="N313" s="1043"/>
      <c r="O313" s="1043"/>
      <c r="P313" s="1043"/>
      <c r="Q313" s="1043"/>
      <c r="R313" s="1043"/>
      <c r="S313" s="1043"/>
      <c r="T313" s="1043"/>
      <c r="U313" s="1043"/>
      <c r="V313" s="1043"/>
      <c r="W313" s="1043"/>
      <c r="X313" s="1043"/>
      <c r="Y313" s="1043"/>
      <c r="Z313" s="1043"/>
      <c r="AA313" s="1043"/>
      <c r="AB313" s="1043"/>
      <c r="AC313" s="1043"/>
      <c r="AD313" s="1043"/>
      <c r="AE313" s="1043"/>
      <c r="AF313" s="1043"/>
      <c r="AG313" s="1043"/>
      <c r="AH313" s="1043"/>
      <c r="AI313" s="1043"/>
      <c r="AJ313" s="1043"/>
      <c r="AK313" s="1043"/>
      <c r="AL313" s="1043"/>
      <c r="AM313" s="1043"/>
      <c r="AN313" s="1043"/>
      <c r="AO313" s="1043"/>
      <c r="AP313" s="1043"/>
      <c r="AQ313" s="1043"/>
      <c r="AR313" s="1043"/>
      <c r="AS313" s="1043"/>
      <c r="AT313" s="1043"/>
      <c r="AU313" s="1043"/>
      <c r="AV313" s="1043"/>
      <c r="AW313" s="1043"/>
      <c r="AX313" s="1043"/>
      <c r="AY313" s="1043"/>
      <c r="AZ313" s="1043"/>
      <c r="BA313" s="1043"/>
      <c r="BB313" s="1043"/>
      <c r="BC313" s="1043"/>
      <c r="BD313" s="1043"/>
      <c r="BE313" s="1043"/>
      <c r="BF313" s="1043"/>
      <c r="BG313" s="1043"/>
      <c r="BH313" s="1043"/>
      <c r="BI313" s="1043"/>
      <c r="BJ313" s="1043"/>
      <c r="BK313" s="1043"/>
      <c r="BL313" s="1043"/>
    </row>
    <row r="314" spans="1:64">
      <c r="A314" s="1043"/>
      <c r="B314" s="1043"/>
      <c r="C314" s="1043"/>
      <c r="D314" s="1043"/>
      <c r="E314" s="1043"/>
      <c r="F314" s="1043"/>
      <c r="G314" s="1043"/>
      <c r="H314" s="1043"/>
      <c r="I314" s="1043"/>
      <c r="N314" s="1043"/>
      <c r="O314" s="1043"/>
      <c r="P314" s="1043"/>
      <c r="Q314" s="1043"/>
      <c r="R314" s="1043"/>
      <c r="S314" s="1043"/>
      <c r="T314" s="1043"/>
      <c r="U314" s="1043"/>
      <c r="V314" s="1043"/>
      <c r="W314" s="1043"/>
      <c r="X314" s="1043"/>
      <c r="Y314" s="1043"/>
      <c r="Z314" s="1043"/>
      <c r="AA314" s="1043"/>
      <c r="AB314" s="1043"/>
      <c r="AC314" s="1043"/>
      <c r="AD314" s="1043"/>
      <c r="AE314" s="1043"/>
      <c r="AF314" s="1043"/>
      <c r="AG314" s="1043"/>
      <c r="AH314" s="1043"/>
      <c r="AI314" s="1043"/>
      <c r="AJ314" s="1043"/>
      <c r="AK314" s="1043"/>
      <c r="AL314" s="1043"/>
      <c r="AM314" s="1043"/>
      <c r="AN314" s="1043"/>
      <c r="AO314" s="1043"/>
      <c r="AP314" s="1043"/>
      <c r="AQ314" s="1043"/>
      <c r="AR314" s="1043"/>
      <c r="AS314" s="1043"/>
      <c r="AT314" s="1043"/>
      <c r="AU314" s="1043"/>
      <c r="AV314" s="1043"/>
      <c r="AW314" s="1043"/>
      <c r="AX314" s="1043"/>
      <c r="AY314" s="1043"/>
      <c r="AZ314" s="1043"/>
      <c r="BA314" s="1043"/>
      <c r="BB314" s="1043"/>
      <c r="BC314" s="1043"/>
      <c r="BD314" s="1043"/>
      <c r="BE314" s="1043"/>
      <c r="BF314" s="1043"/>
      <c r="BG314" s="1043"/>
      <c r="BH314" s="1043"/>
      <c r="BI314" s="1043"/>
      <c r="BJ314" s="1043"/>
      <c r="BK314" s="1043"/>
      <c r="BL314" s="1043"/>
    </row>
    <row r="315" spans="1:64">
      <c r="A315" s="1043"/>
      <c r="B315" s="1043"/>
      <c r="C315" s="1043"/>
      <c r="D315" s="1043"/>
      <c r="E315" s="1043"/>
      <c r="F315" s="1043"/>
      <c r="G315" s="1043"/>
      <c r="H315" s="1043"/>
      <c r="I315" s="1043"/>
      <c r="N315" s="1043"/>
      <c r="O315" s="1043"/>
      <c r="P315" s="1043"/>
      <c r="Q315" s="1043"/>
      <c r="R315" s="1043"/>
      <c r="S315" s="1043"/>
      <c r="T315" s="1043"/>
      <c r="U315" s="1043"/>
      <c r="V315" s="1043"/>
      <c r="W315" s="1043"/>
      <c r="X315" s="1043"/>
      <c r="Y315" s="1043"/>
      <c r="Z315" s="1043"/>
      <c r="AA315" s="1043"/>
      <c r="AB315" s="1043"/>
      <c r="AC315" s="1043"/>
      <c r="AD315" s="1043"/>
      <c r="AE315" s="1043"/>
      <c r="AF315" s="1043"/>
      <c r="AG315" s="1043"/>
      <c r="AH315" s="1043"/>
      <c r="AI315" s="1043"/>
      <c r="AJ315" s="1043"/>
      <c r="AK315" s="1043"/>
      <c r="AL315" s="1043"/>
      <c r="AM315" s="1043"/>
      <c r="AN315" s="1043"/>
      <c r="AO315" s="1043"/>
      <c r="AP315" s="1043"/>
      <c r="AQ315" s="1043"/>
      <c r="AR315" s="1043"/>
      <c r="AS315" s="1043"/>
      <c r="AT315" s="1043"/>
      <c r="AU315" s="1043"/>
      <c r="AV315" s="1043"/>
      <c r="AW315" s="1043"/>
      <c r="AX315" s="1043"/>
      <c r="AY315" s="1043"/>
      <c r="AZ315" s="1043"/>
      <c r="BA315" s="1043"/>
      <c r="BB315" s="1043"/>
      <c r="BC315" s="1043"/>
      <c r="BD315" s="1043"/>
      <c r="BE315" s="1043"/>
      <c r="BF315" s="1043"/>
      <c r="BG315" s="1043"/>
      <c r="BH315" s="1043"/>
      <c r="BI315" s="1043"/>
      <c r="BJ315" s="1043"/>
      <c r="BK315" s="1043"/>
      <c r="BL315" s="1043"/>
    </row>
    <row r="316" spans="1:64">
      <c r="A316" s="1043"/>
      <c r="B316" s="1043"/>
      <c r="C316" s="1043"/>
      <c r="D316" s="1043"/>
      <c r="E316" s="1043"/>
      <c r="F316" s="1043"/>
      <c r="G316" s="1043"/>
      <c r="H316" s="1043"/>
      <c r="I316" s="1043"/>
      <c r="N316" s="1043"/>
      <c r="O316" s="1043"/>
      <c r="P316" s="1043"/>
      <c r="Q316" s="1043"/>
      <c r="R316" s="1043"/>
      <c r="S316" s="1043"/>
      <c r="T316" s="1043"/>
      <c r="U316" s="1043"/>
      <c r="V316" s="1043"/>
      <c r="W316" s="1043"/>
      <c r="X316" s="1043"/>
      <c r="Y316" s="1043"/>
      <c r="Z316" s="1043"/>
      <c r="AA316" s="1043"/>
      <c r="AB316" s="1043"/>
      <c r="AC316" s="1043"/>
      <c r="AD316" s="1043"/>
      <c r="AE316" s="1043"/>
      <c r="AF316" s="1043"/>
      <c r="AG316" s="1043"/>
      <c r="AH316" s="1043"/>
      <c r="AI316" s="1043"/>
      <c r="AJ316" s="1043"/>
      <c r="AK316" s="1043"/>
      <c r="AL316" s="1043"/>
      <c r="AM316" s="1043"/>
      <c r="AN316" s="1043"/>
      <c r="AO316" s="1043"/>
      <c r="AP316" s="1043"/>
      <c r="AQ316" s="1043"/>
      <c r="AR316" s="1043"/>
      <c r="AS316" s="1043"/>
      <c r="AT316" s="1043"/>
      <c r="AU316" s="1043"/>
      <c r="AV316" s="1043"/>
      <c r="AW316" s="1043"/>
      <c r="AX316" s="1043"/>
      <c r="AY316" s="1043"/>
      <c r="AZ316" s="1043"/>
      <c r="BA316" s="1043"/>
      <c r="BB316" s="1043"/>
      <c r="BC316" s="1043"/>
      <c r="BD316" s="1043"/>
      <c r="BE316" s="1043"/>
      <c r="BF316" s="1043"/>
      <c r="BG316" s="1043"/>
      <c r="BH316" s="1043"/>
      <c r="BI316" s="1043"/>
      <c r="BJ316" s="1043"/>
      <c r="BK316" s="1043"/>
      <c r="BL316" s="1043"/>
    </row>
    <row r="317" spans="1:64">
      <c r="A317" s="1043"/>
      <c r="B317" s="1043"/>
      <c r="C317" s="1043"/>
      <c r="D317" s="1043"/>
      <c r="E317" s="1043"/>
      <c r="F317" s="1043"/>
      <c r="G317" s="1043"/>
      <c r="H317" s="1043"/>
      <c r="I317" s="1043"/>
      <c r="N317" s="1043"/>
      <c r="O317" s="1043"/>
      <c r="P317" s="1043"/>
      <c r="Q317" s="1043"/>
      <c r="R317" s="1043"/>
      <c r="S317" s="1043"/>
      <c r="T317" s="1043"/>
      <c r="U317" s="1043"/>
      <c r="V317" s="1043"/>
      <c r="W317" s="1043"/>
      <c r="X317" s="1043"/>
      <c r="Y317" s="1043"/>
      <c r="Z317" s="1043"/>
      <c r="AA317" s="1043"/>
      <c r="AB317" s="1043"/>
      <c r="AC317" s="1043"/>
      <c r="AD317" s="1043"/>
      <c r="AE317" s="1043"/>
      <c r="AF317" s="1043"/>
      <c r="AG317" s="1043"/>
      <c r="AH317" s="1043"/>
      <c r="AI317" s="1043"/>
      <c r="AJ317" s="1043"/>
      <c r="AK317" s="1043"/>
      <c r="AL317" s="1043"/>
      <c r="AM317" s="1043"/>
      <c r="AN317" s="1043"/>
      <c r="AO317" s="1043"/>
      <c r="AP317" s="1043"/>
      <c r="AQ317" s="1043"/>
      <c r="AR317" s="1043"/>
      <c r="AS317" s="1043"/>
      <c r="AT317" s="1043"/>
      <c r="AU317" s="1043"/>
      <c r="AV317" s="1043"/>
      <c r="AW317" s="1043"/>
      <c r="AX317" s="1043"/>
      <c r="AY317" s="1043"/>
      <c r="AZ317" s="1043"/>
      <c r="BA317" s="1043"/>
      <c r="BB317" s="1043"/>
      <c r="BC317" s="1043"/>
      <c r="BD317" s="1043"/>
      <c r="BE317" s="1043"/>
      <c r="BF317" s="1043"/>
      <c r="BG317" s="1043"/>
      <c r="BH317" s="1043"/>
      <c r="BI317" s="1043"/>
      <c r="BJ317" s="1043"/>
      <c r="BK317" s="1043"/>
      <c r="BL317" s="1043"/>
    </row>
    <row r="318" spans="1:64">
      <c r="A318" s="1043"/>
      <c r="B318" s="1043"/>
      <c r="C318" s="1043"/>
      <c r="D318" s="1043"/>
      <c r="E318" s="1043"/>
      <c r="F318" s="1043"/>
      <c r="G318" s="1043"/>
      <c r="H318" s="1043"/>
      <c r="I318" s="1043"/>
      <c r="N318" s="1043"/>
      <c r="O318" s="1043"/>
      <c r="P318" s="1043"/>
      <c r="Q318" s="1043"/>
      <c r="R318" s="1043"/>
      <c r="S318" s="1043"/>
      <c r="T318" s="1043"/>
      <c r="U318" s="1043"/>
      <c r="V318" s="1043"/>
      <c r="W318" s="1043"/>
      <c r="X318" s="1043"/>
      <c r="Y318" s="1043"/>
      <c r="Z318" s="1043"/>
      <c r="AA318" s="1043"/>
      <c r="AB318" s="1043"/>
      <c r="AC318" s="1043"/>
      <c r="AD318" s="1043"/>
      <c r="AE318" s="1043"/>
      <c r="AF318" s="1043"/>
      <c r="AG318" s="1043"/>
      <c r="AH318" s="1043"/>
      <c r="AI318" s="1043"/>
      <c r="AJ318" s="1043"/>
      <c r="AK318" s="1043"/>
      <c r="AL318" s="1043"/>
      <c r="AM318" s="1043"/>
      <c r="AN318" s="1043"/>
      <c r="AO318" s="1043"/>
      <c r="AP318" s="1043"/>
      <c r="AQ318" s="1043"/>
      <c r="AR318" s="1043"/>
      <c r="AS318" s="1043"/>
      <c r="AT318" s="1043"/>
      <c r="AU318" s="1043"/>
      <c r="AV318" s="1043"/>
      <c r="AW318" s="1043"/>
      <c r="AX318" s="1043"/>
      <c r="AY318" s="1043"/>
      <c r="AZ318" s="1043"/>
      <c r="BA318" s="1043"/>
      <c r="BB318" s="1043"/>
      <c r="BC318" s="1043"/>
      <c r="BD318" s="1043"/>
      <c r="BE318" s="1043"/>
      <c r="BF318" s="1043"/>
      <c r="BG318" s="1043"/>
      <c r="BH318" s="1043"/>
      <c r="BI318" s="1043"/>
      <c r="BJ318" s="1043"/>
      <c r="BK318" s="1043"/>
      <c r="BL318" s="1043"/>
    </row>
    <row r="319" spans="1:64">
      <c r="A319" s="1043"/>
      <c r="B319" s="1043"/>
      <c r="C319" s="1043"/>
      <c r="D319" s="1043"/>
      <c r="E319" s="1043"/>
      <c r="F319" s="1043"/>
      <c r="G319" s="1043"/>
      <c r="H319" s="1043"/>
      <c r="I319" s="1043"/>
      <c r="N319" s="1043"/>
      <c r="O319" s="1043"/>
      <c r="P319" s="1043"/>
      <c r="Q319" s="1043"/>
      <c r="R319" s="1043"/>
      <c r="S319" s="1043"/>
      <c r="T319" s="1043"/>
      <c r="U319" s="1043"/>
      <c r="V319" s="1043"/>
      <c r="W319" s="1043"/>
      <c r="X319" s="1043"/>
      <c r="Y319" s="1043"/>
      <c r="Z319" s="1043"/>
      <c r="AA319" s="1043"/>
      <c r="AB319" s="1043"/>
      <c r="AC319" s="1043"/>
      <c r="AD319" s="1043"/>
      <c r="AE319" s="1043"/>
      <c r="AF319" s="1043"/>
      <c r="AG319" s="1043"/>
      <c r="AH319" s="1043"/>
      <c r="AI319" s="1043"/>
      <c r="AJ319" s="1043"/>
      <c r="AK319" s="1043"/>
      <c r="AL319" s="1043"/>
      <c r="AM319" s="1043"/>
      <c r="AN319" s="1043"/>
      <c r="AO319" s="1043"/>
      <c r="AP319" s="1043"/>
      <c r="AQ319" s="1043"/>
      <c r="AR319" s="1043"/>
      <c r="AS319" s="1043"/>
      <c r="AT319" s="1043"/>
      <c r="AU319" s="1043"/>
      <c r="AV319" s="1043"/>
      <c r="AW319" s="1043"/>
      <c r="AX319" s="1043"/>
      <c r="AY319" s="1043"/>
      <c r="AZ319" s="1043"/>
      <c r="BA319" s="1043"/>
      <c r="BB319" s="1043"/>
      <c r="BC319" s="1043"/>
      <c r="BD319" s="1043"/>
      <c r="BE319" s="1043"/>
      <c r="BF319" s="1043"/>
      <c r="BG319" s="1043"/>
      <c r="BH319" s="1043"/>
      <c r="BI319" s="1043"/>
      <c r="BJ319" s="1043"/>
      <c r="BK319" s="1043"/>
      <c r="BL319" s="1043"/>
    </row>
    <row r="320" spans="1:64">
      <c r="A320" s="1043"/>
      <c r="B320" s="1043"/>
      <c r="C320" s="1043"/>
      <c r="D320" s="1043"/>
      <c r="E320" s="1043"/>
      <c r="F320" s="1043"/>
      <c r="G320" s="1043"/>
      <c r="H320" s="1043"/>
      <c r="I320" s="1043"/>
      <c r="N320" s="1043"/>
      <c r="O320" s="1043"/>
      <c r="P320" s="1043"/>
      <c r="Q320" s="1043"/>
      <c r="R320" s="1043"/>
      <c r="S320" s="1043"/>
      <c r="T320" s="1043"/>
      <c r="U320" s="1043"/>
      <c r="V320" s="1043"/>
      <c r="W320" s="1043"/>
      <c r="X320" s="1043"/>
      <c r="Y320" s="1043"/>
      <c r="Z320" s="1043"/>
      <c r="AA320" s="1043"/>
      <c r="AB320" s="1043"/>
      <c r="AC320" s="1043"/>
      <c r="AD320" s="1043"/>
      <c r="AE320" s="1043"/>
      <c r="AF320" s="1043"/>
      <c r="AG320" s="1043"/>
      <c r="AH320" s="1043"/>
      <c r="AI320" s="1043"/>
      <c r="AJ320" s="1043"/>
      <c r="AK320" s="1043"/>
      <c r="AL320" s="1043"/>
      <c r="AM320" s="1043"/>
      <c r="AN320" s="1043"/>
      <c r="AO320" s="1043"/>
      <c r="AP320" s="1043"/>
      <c r="AQ320" s="1043"/>
      <c r="AR320" s="1043"/>
      <c r="AS320" s="1043"/>
      <c r="AT320" s="1043"/>
      <c r="AU320" s="1043"/>
      <c r="AV320" s="1043"/>
      <c r="AW320" s="1043"/>
      <c r="AX320" s="1043"/>
      <c r="AY320" s="1043"/>
      <c r="AZ320" s="1043"/>
      <c r="BA320" s="1043"/>
      <c r="BB320" s="1043"/>
      <c r="BC320" s="1043"/>
      <c r="BD320" s="1043"/>
      <c r="BE320" s="1043"/>
      <c r="BF320" s="1043"/>
      <c r="BG320" s="1043"/>
      <c r="BH320" s="1043"/>
      <c r="BI320" s="1043"/>
      <c r="BJ320" s="1043"/>
      <c r="BK320" s="1043"/>
      <c r="BL320" s="1043"/>
    </row>
    <row r="321" spans="1:64">
      <c r="A321" s="1043"/>
      <c r="B321" s="1043"/>
      <c r="C321" s="1043"/>
      <c r="D321" s="1043"/>
      <c r="E321" s="1043"/>
      <c r="F321" s="1043"/>
      <c r="G321" s="1043"/>
      <c r="H321" s="1043"/>
      <c r="I321" s="1043"/>
      <c r="N321" s="1043"/>
      <c r="O321" s="1043"/>
      <c r="P321" s="1043"/>
      <c r="Q321" s="1043"/>
      <c r="R321" s="1043"/>
      <c r="S321" s="1043"/>
      <c r="T321" s="1043"/>
      <c r="U321" s="1043"/>
      <c r="V321" s="1043"/>
      <c r="W321" s="1043"/>
      <c r="X321" s="1043"/>
      <c r="Y321" s="1043"/>
      <c r="Z321" s="1043"/>
      <c r="AA321" s="1043"/>
      <c r="AB321" s="1043"/>
      <c r="AC321" s="1043"/>
      <c r="AD321" s="1043"/>
      <c r="AE321" s="1043"/>
      <c r="AF321" s="1043"/>
      <c r="AG321" s="1043"/>
      <c r="AH321" s="1043"/>
      <c r="AI321" s="1043"/>
      <c r="AJ321" s="1043"/>
      <c r="AK321" s="1043"/>
      <c r="AL321" s="1043"/>
      <c r="AM321" s="1043"/>
      <c r="AN321" s="1043"/>
      <c r="AO321" s="1043"/>
      <c r="AP321" s="1043"/>
      <c r="AQ321" s="1043"/>
      <c r="AR321" s="1043"/>
      <c r="AS321" s="1043"/>
      <c r="AT321" s="1043"/>
      <c r="AU321" s="1043"/>
      <c r="AV321" s="1043"/>
      <c r="AW321" s="1043"/>
      <c r="AX321" s="1043"/>
      <c r="AY321" s="1043"/>
      <c r="AZ321" s="1043"/>
      <c r="BA321" s="1043"/>
      <c r="BB321" s="1043"/>
      <c r="BC321" s="1043"/>
      <c r="BD321" s="1043"/>
      <c r="BE321" s="1043"/>
      <c r="BF321" s="1043"/>
      <c r="BG321" s="1043"/>
      <c r="BH321" s="1043"/>
      <c r="BI321" s="1043"/>
      <c r="BJ321" s="1043"/>
      <c r="BK321" s="1043"/>
      <c r="BL321" s="1043"/>
    </row>
    <row r="322" spans="1:64">
      <c r="A322" s="1043"/>
      <c r="B322" s="1043"/>
      <c r="C322" s="1043"/>
      <c r="D322" s="1043"/>
      <c r="E322" s="1043"/>
      <c r="F322" s="1043"/>
      <c r="G322" s="1043"/>
      <c r="H322" s="1043"/>
      <c r="I322" s="1043"/>
      <c r="N322" s="1043"/>
      <c r="O322" s="1043"/>
      <c r="P322" s="1043"/>
      <c r="Q322" s="1043"/>
      <c r="R322" s="1043"/>
      <c r="S322" s="1043"/>
      <c r="T322" s="1043"/>
      <c r="U322" s="1043"/>
      <c r="V322" s="1043"/>
      <c r="W322" s="1043"/>
      <c r="X322" s="1043"/>
      <c r="Y322" s="1043"/>
      <c r="Z322" s="1043"/>
      <c r="AA322" s="1043"/>
      <c r="AB322" s="1043"/>
      <c r="AC322" s="1043"/>
      <c r="AD322" s="1043"/>
      <c r="AE322" s="1043"/>
      <c r="AF322" s="1043"/>
      <c r="AG322" s="1043"/>
      <c r="AH322" s="1043"/>
      <c r="AI322" s="1043"/>
      <c r="AJ322" s="1043"/>
      <c r="AK322" s="1043"/>
      <c r="AL322" s="1043"/>
      <c r="AM322" s="1043"/>
      <c r="AN322" s="1043"/>
      <c r="AO322" s="1043"/>
      <c r="AP322" s="1043"/>
      <c r="AQ322" s="1043"/>
      <c r="AR322" s="1043"/>
      <c r="AS322" s="1043"/>
      <c r="AT322" s="1043"/>
      <c r="AU322" s="1043"/>
      <c r="AV322" s="1043"/>
      <c r="AW322" s="1043"/>
      <c r="AX322" s="1043"/>
      <c r="AY322" s="1043"/>
      <c r="AZ322" s="1043"/>
      <c r="BA322" s="1043"/>
      <c r="BB322" s="1043"/>
      <c r="BC322" s="1043"/>
      <c r="BD322" s="1043"/>
      <c r="BE322" s="1043"/>
      <c r="BF322" s="1043"/>
      <c r="BG322" s="1043"/>
      <c r="BH322" s="1043"/>
      <c r="BI322" s="1043"/>
      <c r="BJ322" s="1043"/>
      <c r="BK322" s="1043"/>
      <c r="BL322" s="1043"/>
    </row>
    <row r="323" spans="1:64">
      <c r="A323" s="1043"/>
      <c r="B323" s="1043"/>
      <c r="C323" s="1043"/>
      <c r="D323" s="1043"/>
      <c r="E323" s="1043"/>
      <c r="F323" s="1043"/>
      <c r="G323" s="1043"/>
      <c r="H323" s="1043"/>
      <c r="I323" s="1043"/>
      <c r="N323" s="1043"/>
      <c r="O323" s="1043"/>
      <c r="P323" s="1043"/>
      <c r="Q323" s="1043"/>
      <c r="R323" s="1043"/>
      <c r="S323" s="1043"/>
      <c r="T323" s="1043"/>
      <c r="U323" s="1043"/>
      <c r="V323" s="1043"/>
      <c r="W323" s="1043"/>
      <c r="X323" s="1043"/>
      <c r="Y323" s="1043"/>
      <c r="Z323" s="1043"/>
      <c r="AA323" s="1043"/>
      <c r="AB323" s="1043"/>
      <c r="AC323" s="1043"/>
      <c r="AD323" s="1043"/>
      <c r="AE323" s="1043"/>
      <c r="AF323" s="1043"/>
      <c r="AG323" s="1043"/>
      <c r="AH323" s="1043"/>
      <c r="AI323" s="1043"/>
      <c r="AJ323" s="1043"/>
      <c r="AK323" s="1043"/>
      <c r="AL323" s="1043"/>
      <c r="AM323" s="1043"/>
      <c r="AN323" s="1043"/>
      <c r="AO323" s="1043"/>
      <c r="AP323" s="1043"/>
      <c r="AQ323" s="1043"/>
      <c r="AR323" s="1043"/>
      <c r="AS323" s="1043"/>
      <c r="AT323" s="1043"/>
      <c r="AU323" s="1043"/>
      <c r="AV323" s="1043"/>
      <c r="AW323" s="1043"/>
      <c r="AX323" s="1043"/>
      <c r="AY323" s="1043"/>
      <c r="AZ323" s="1043"/>
      <c r="BA323" s="1043"/>
      <c r="BB323" s="1043"/>
      <c r="BC323" s="1043"/>
      <c r="BD323" s="1043"/>
      <c r="BE323" s="1043"/>
      <c r="BF323" s="1043"/>
      <c r="BG323" s="1043"/>
      <c r="BH323" s="1043"/>
      <c r="BI323" s="1043"/>
      <c r="BJ323" s="1043"/>
      <c r="BK323" s="1043"/>
      <c r="BL323" s="1043"/>
    </row>
    <row r="324" spans="1:64">
      <c r="A324" s="1043"/>
      <c r="B324" s="1043"/>
      <c r="C324" s="1043"/>
      <c r="D324" s="1043"/>
      <c r="E324" s="1043"/>
      <c r="F324" s="1043"/>
      <c r="G324" s="1043"/>
      <c r="H324" s="1043"/>
      <c r="I324" s="1043"/>
      <c r="N324" s="1043"/>
      <c r="O324" s="1043"/>
      <c r="P324" s="1043"/>
      <c r="Q324" s="1043"/>
      <c r="R324" s="1043"/>
      <c r="S324" s="1043"/>
      <c r="T324" s="1043"/>
      <c r="U324" s="1043"/>
      <c r="V324" s="1043"/>
      <c r="W324" s="1043"/>
      <c r="X324" s="1043"/>
      <c r="Y324" s="1043"/>
      <c r="Z324" s="1043"/>
      <c r="AA324" s="1043"/>
      <c r="AB324" s="1043"/>
      <c r="AC324" s="1043"/>
      <c r="AD324" s="1043"/>
      <c r="AE324" s="1043"/>
      <c r="AF324" s="1043"/>
      <c r="AG324" s="1043"/>
      <c r="AH324" s="1043"/>
      <c r="AI324" s="1043"/>
      <c r="AJ324" s="1043"/>
      <c r="AK324" s="1043"/>
      <c r="AL324" s="1043"/>
      <c r="AM324" s="1043"/>
      <c r="AN324" s="1043"/>
      <c r="AO324" s="1043"/>
      <c r="AP324" s="1043"/>
      <c r="AQ324" s="1043"/>
      <c r="AR324" s="1043"/>
      <c r="AS324" s="1043"/>
      <c r="AT324" s="1043"/>
      <c r="AU324" s="1043"/>
      <c r="AV324" s="1043"/>
      <c r="AW324" s="1043"/>
      <c r="AX324" s="1043"/>
      <c r="AY324" s="1043"/>
      <c r="AZ324" s="1043"/>
      <c r="BA324" s="1043"/>
      <c r="BB324" s="1043"/>
      <c r="BC324" s="1043"/>
      <c r="BD324" s="1043"/>
      <c r="BE324" s="1043"/>
      <c r="BF324" s="1043"/>
      <c r="BG324" s="1043"/>
      <c r="BH324" s="1043"/>
      <c r="BI324" s="1043"/>
      <c r="BJ324" s="1043"/>
      <c r="BK324" s="1043"/>
      <c r="BL324" s="1043"/>
    </row>
    <row r="325" spans="1:64">
      <c r="A325" s="1043"/>
      <c r="B325" s="1043"/>
      <c r="C325" s="1043"/>
      <c r="D325" s="1043"/>
      <c r="E325" s="1043"/>
      <c r="F325" s="1043"/>
      <c r="G325" s="1043"/>
      <c r="H325" s="1043"/>
      <c r="I325" s="1043"/>
      <c r="N325" s="1043"/>
      <c r="O325" s="1043"/>
      <c r="P325" s="1043"/>
      <c r="Q325" s="1043"/>
      <c r="R325" s="1043"/>
      <c r="S325" s="1043"/>
      <c r="T325" s="1043"/>
      <c r="U325" s="1043"/>
      <c r="V325" s="1043"/>
      <c r="W325" s="1043"/>
      <c r="X325" s="1043"/>
      <c r="Y325" s="1043"/>
      <c r="Z325" s="1043"/>
      <c r="AA325" s="1043"/>
      <c r="AB325" s="1043"/>
      <c r="AC325" s="1043"/>
      <c r="AD325" s="1043"/>
      <c r="AE325" s="1043"/>
      <c r="AF325" s="1043"/>
      <c r="AG325" s="1043"/>
      <c r="AH325" s="1043"/>
      <c r="AI325" s="1043"/>
      <c r="AJ325" s="1043"/>
      <c r="AK325" s="1043"/>
      <c r="AL325" s="1043"/>
      <c r="AM325" s="1043"/>
      <c r="AN325" s="1043"/>
      <c r="AO325" s="1043"/>
      <c r="AP325" s="1043"/>
      <c r="AQ325" s="1043"/>
      <c r="AR325" s="1043"/>
      <c r="AS325" s="1043"/>
      <c r="AT325" s="1043"/>
      <c r="AU325" s="1043"/>
      <c r="AV325" s="1043"/>
      <c r="AW325" s="1043"/>
      <c r="AX325" s="1043"/>
      <c r="AY325" s="1043"/>
      <c r="AZ325" s="1043"/>
      <c r="BA325" s="1043"/>
      <c r="BB325" s="1043"/>
      <c r="BC325" s="1043"/>
      <c r="BD325" s="1043"/>
      <c r="BE325" s="1043"/>
      <c r="BF325" s="1043"/>
      <c r="BG325" s="1043"/>
      <c r="BH325" s="1043"/>
      <c r="BI325" s="1043"/>
      <c r="BJ325" s="1043"/>
      <c r="BK325" s="1043"/>
      <c r="BL325" s="1043"/>
    </row>
    <row r="326" spans="1:64">
      <c r="A326" s="1043"/>
      <c r="B326" s="1043"/>
      <c r="C326" s="1043"/>
      <c r="D326" s="1043"/>
      <c r="E326" s="1043"/>
      <c r="F326" s="1043"/>
      <c r="G326" s="1043"/>
      <c r="H326" s="1043"/>
      <c r="I326" s="1043"/>
      <c r="N326" s="1043"/>
      <c r="O326" s="1043"/>
      <c r="P326" s="1043"/>
      <c r="Q326" s="1043"/>
      <c r="R326" s="1043"/>
      <c r="S326" s="1043"/>
      <c r="T326" s="1043"/>
      <c r="U326" s="1043"/>
      <c r="V326" s="1043"/>
      <c r="W326" s="1043"/>
      <c r="X326" s="1043"/>
      <c r="Y326" s="1043"/>
      <c r="Z326" s="1043"/>
      <c r="AA326" s="1043"/>
      <c r="AB326" s="1043"/>
      <c r="AC326" s="1043"/>
      <c r="AD326" s="1043"/>
      <c r="AE326" s="1043"/>
      <c r="AF326" s="1043"/>
      <c r="AG326" s="1043"/>
      <c r="AH326" s="1043"/>
      <c r="AI326" s="1043"/>
      <c r="AJ326" s="1043"/>
      <c r="AK326" s="1043"/>
      <c r="AL326" s="1043"/>
      <c r="AM326" s="1043"/>
      <c r="AN326" s="1043"/>
      <c r="AO326" s="1043"/>
      <c r="AP326" s="1043"/>
      <c r="AQ326" s="1043"/>
      <c r="AR326" s="1043"/>
      <c r="AS326" s="1043"/>
      <c r="AT326" s="1043"/>
      <c r="AU326" s="1043"/>
      <c r="AV326" s="1043"/>
      <c r="AW326" s="1043"/>
      <c r="AX326" s="1043"/>
      <c r="AY326" s="1043"/>
      <c r="AZ326" s="1043"/>
      <c r="BA326" s="1043"/>
      <c r="BB326" s="1043"/>
      <c r="BC326" s="1043"/>
      <c r="BD326" s="1043"/>
      <c r="BE326" s="1043"/>
      <c r="BF326" s="1043"/>
      <c r="BG326" s="1043"/>
      <c r="BH326" s="1043"/>
      <c r="BI326" s="1043"/>
      <c r="BJ326" s="1043"/>
      <c r="BK326" s="1043"/>
      <c r="BL326" s="1043"/>
    </row>
    <row r="327" spans="1:64">
      <c r="A327" s="1043"/>
      <c r="B327" s="1043"/>
      <c r="C327" s="1043"/>
      <c r="D327" s="1043"/>
      <c r="E327" s="1043"/>
      <c r="F327" s="1043"/>
      <c r="G327" s="1043"/>
      <c r="H327" s="1043"/>
      <c r="I327" s="1043"/>
      <c r="N327" s="1043"/>
      <c r="O327" s="1043"/>
      <c r="P327" s="1043"/>
      <c r="Q327" s="1043"/>
      <c r="R327" s="1043"/>
      <c r="S327" s="1043"/>
      <c r="T327" s="1043"/>
      <c r="U327" s="1043"/>
      <c r="V327" s="1043"/>
      <c r="W327" s="1043"/>
      <c r="X327" s="1043"/>
      <c r="Y327" s="1043"/>
      <c r="Z327" s="1043"/>
      <c r="AA327" s="1043"/>
      <c r="AB327" s="1043"/>
      <c r="AC327" s="1043"/>
      <c r="AD327" s="1043"/>
      <c r="AE327" s="1043"/>
      <c r="AF327" s="1043"/>
      <c r="AG327" s="1043"/>
      <c r="AH327" s="1043"/>
      <c r="AI327" s="1043"/>
      <c r="AJ327" s="1043"/>
      <c r="AK327" s="1043"/>
      <c r="AL327" s="1043"/>
      <c r="AM327" s="1043"/>
      <c r="AN327" s="1043"/>
      <c r="AO327" s="1043"/>
      <c r="AP327" s="1043"/>
      <c r="AQ327" s="1043"/>
      <c r="AR327" s="1043"/>
      <c r="AS327" s="1043"/>
      <c r="AT327" s="1043"/>
      <c r="AU327" s="1043"/>
      <c r="AV327" s="1043"/>
      <c r="AW327" s="1043"/>
      <c r="AX327" s="1043"/>
      <c r="AY327" s="1043"/>
      <c r="AZ327" s="1043"/>
      <c r="BA327" s="1043"/>
      <c r="BB327" s="1043"/>
      <c r="BC327" s="1043"/>
      <c r="BD327" s="1043"/>
      <c r="BE327" s="1043"/>
      <c r="BF327" s="1043"/>
      <c r="BG327" s="1043"/>
      <c r="BH327" s="1043"/>
      <c r="BI327" s="1043"/>
      <c r="BJ327" s="1043"/>
      <c r="BK327" s="1043"/>
      <c r="BL327" s="1043"/>
    </row>
    <row r="328" spans="1:64">
      <c r="A328" s="1043"/>
      <c r="B328" s="1043"/>
      <c r="C328" s="1043"/>
      <c r="D328" s="1043"/>
      <c r="E328" s="1043"/>
      <c r="F328" s="1043"/>
      <c r="G328" s="1043"/>
      <c r="H328" s="1043"/>
      <c r="I328" s="1043"/>
      <c r="N328" s="1043"/>
      <c r="O328" s="1043"/>
      <c r="P328" s="1043"/>
      <c r="Q328" s="1043"/>
      <c r="R328" s="1043"/>
      <c r="S328" s="1043"/>
      <c r="T328" s="1043"/>
      <c r="U328" s="1043"/>
      <c r="V328" s="1043"/>
      <c r="W328" s="1043"/>
      <c r="X328" s="1043"/>
      <c r="Y328" s="1043"/>
      <c r="Z328" s="1043"/>
      <c r="AA328" s="1043"/>
      <c r="AB328" s="1043"/>
      <c r="AC328" s="1043"/>
      <c r="AD328" s="1043"/>
      <c r="AE328" s="1043"/>
      <c r="AF328" s="1043"/>
      <c r="AG328" s="1043"/>
      <c r="AH328" s="1043"/>
      <c r="AI328" s="1043"/>
      <c r="AJ328" s="1043"/>
      <c r="AK328" s="1043"/>
      <c r="AL328" s="1043"/>
      <c r="AM328" s="1043"/>
      <c r="AN328" s="1043"/>
      <c r="AO328" s="1043"/>
      <c r="AP328" s="1043"/>
      <c r="AQ328" s="1043"/>
      <c r="AR328" s="1043"/>
      <c r="AS328" s="1043"/>
      <c r="AT328" s="1043"/>
      <c r="AU328" s="1043"/>
      <c r="AV328" s="1043"/>
      <c r="AW328" s="1043"/>
      <c r="AX328" s="1043"/>
      <c r="AY328" s="1043"/>
      <c r="AZ328" s="1043"/>
      <c r="BA328" s="1043"/>
      <c r="BB328" s="1043"/>
      <c r="BC328" s="1043"/>
      <c r="BD328" s="1043"/>
      <c r="BE328" s="1043"/>
      <c r="BF328" s="1043"/>
      <c r="BG328" s="1043"/>
      <c r="BH328" s="1043"/>
      <c r="BI328" s="1043"/>
      <c r="BJ328" s="1043"/>
      <c r="BK328" s="1043"/>
      <c r="BL328" s="1043"/>
    </row>
    <row r="329" spans="1:64">
      <c r="A329" s="1043"/>
      <c r="B329" s="1043"/>
      <c r="C329" s="1043"/>
      <c r="D329" s="1043"/>
      <c r="E329" s="1043"/>
      <c r="F329" s="1043"/>
      <c r="G329" s="1043"/>
      <c r="H329" s="1043"/>
      <c r="I329" s="1043"/>
      <c r="N329" s="1043"/>
      <c r="O329" s="1043"/>
      <c r="P329" s="1043"/>
      <c r="Q329" s="1043"/>
      <c r="R329" s="1043"/>
      <c r="S329" s="1043"/>
      <c r="T329" s="1043"/>
      <c r="U329" s="1043"/>
      <c r="V329" s="1043"/>
      <c r="W329" s="1043"/>
      <c r="X329" s="1043"/>
      <c r="Y329" s="1043"/>
      <c r="Z329" s="1043"/>
      <c r="AA329" s="1043"/>
      <c r="AB329" s="1043"/>
      <c r="AC329" s="1043"/>
      <c r="AD329" s="1043"/>
      <c r="AE329" s="1043"/>
      <c r="AF329" s="1043"/>
      <c r="AG329" s="1043"/>
      <c r="AH329" s="1043"/>
      <c r="AI329" s="1043"/>
      <c r="AJ329" s="1043"/>
      <c r="AK329" s="1043"/>
      <c r="AL329" s="1043"/>
      <c r="AM329" s="1043"/>
      <c r="AN329" s="1043"/>
      <c r="AO329" s="1043"/>
      <c r="AP329" s="1043"/>
      <c r="AQ329" s="1043"/>
      <c r="AR329" s="1043"/>
      <c r="AS329" s="1043"/>
      <c r="AT329" s="1043"/>
      <c r="AU329" s="1043"/>
      <c r="AV329" s="1043"/>
      <c r="AW329" s="1043"/>
      <c r="AX329" s="1043"/>
      <c r="AY329" s="1043"/>
      <c r="AZ329" s="1043"/>
      <c r="BA329" s="1043"/>
      <c r="BB329" s="1043"/>
      <c r="BC329" s="1043"/>
      <c r="BD329" s="1043"/>
      <c r="BE329" s="1043"/>
      <c r="BF329" s="1043"/>
      <c r="BG329" s="1043"/>
      <c r="BH329" s="1043"/>
      <c r="BI329" s="1043"/>
      <c r="BJ329" s="1043"/>
      <c r="BK329" s="1043"/>
      <c r="BL329" s="1043"/>
    </row>
    <row r="330" spans="1:64">
      <c r="A330" s="1043"/>
      <c r="B330" s="1043"/>
      <c r="C330" s="1043"/>
      <c r="D330" s="1043"/>
      <c r="E330" s="1043"/>
      <c r="F330" s="1043"/>
      <c r="G330" s="1043"/>
      <c r="H330" s="1043"/>
      <c r="I330" s="1043"/>
      <c r="N330" s="1043"/>
      <c r="O330" s="1043"/>
      <c r="P330" s="1043"/>
      <c r="Q330" s="1043"/>
      <c r="R330" s="1043"/>
      <c r="S330" s="1043"/>
      <c r="T330" s="1043"/>
      <c r="U330" s="1043"/>
      <c r="V330" s="1043"/>
      <c r="W330" s="1043"/>
      <c r="X330" s="1043"/>
      <c r="Y330" s="1043"/>
      <c r="Z330" s="1043"/>
      <c r="AA330" s="1043"/>
      <c r="AB330" s="1043"/>
      <c r="AC330" s="1043"/>
      <c r="AD330" s="1043"/>
      <c r="AE330" s="1043"/>
      <c r="AF330" s="1043"/>
      <c r="AG330" s="1043"/>
      <c r="AH330" s="1043"/>
      <c r="AI330" s="1043"/>
      <c r="AJ330" s="1043"/>
      <c r="AK330" s="1043"/>
      <c r="AL330" s="1043"/>
      <c r="AM330" s="1043"/>
      <c r="AN330" s="1043"/>
      <c r="AO330" s="1043"/>
      <c r="AP330" s="1043"/>
      <c r="AQ330" s="1043"/>
      <c r="AR330" s="1043"/>
      <c r="AS330" s="1043"/>
      <c r="AT330" s="1043"/>
      <c r="AU330" s="1043"/>
      <c r="AV330" s="1043"/>
      <c r="AW330" s="1043"/>
      <c r="AX330" s="1043"/>
      <c r="AY330" s="1043"/>
      <c r="AZ330" s="1043"/>
      <c r="BA330" s="1043"/>
      <c r="BB330" s="1043"/>
      <c r="BC330" s="1043"/>
      <c r="BD330" s="1043"/>
      <c r="BE330" s="1043"/>
      <c r="BF330" s="1043"/>
      <c r="BG330" s="1043"/>
      <c r="BH330" s="1043"/>
      <c r="BI330" s="1043"/>
      <c r="BJ330" s="1043"/>
      <c r="BK330" s="1043"/>
      <c r="BL330" s="1043"/>
    </row>
  </sheetData>
  <mergeCells count="1">
    <mergeCell ref="A4:A5"/>
  </mergeCells>
  <hyperlinks>
    <hyperlink ref="A20" location="Inhaltsverzeichnis!A1" display="Zurück zum Inhaltsverzeichnis"/>
  </hyperlinks>
  <pageMargins left="0.78740157480314965" right="0.78740157480314965" top="0.19685039370078741" bottom="0.19685039370078741" header="0.19685039370078741" footer="0.19685039370078741"/>
  <pageSetup paperSize="9" scale="98" orientation="portrait" horizontalDpi="4294967292" verticalDpi="300" r:id="rId1"/>
  <headerFooter alignWithMargins="0">
    <oddFooter>&amp;L&amp;F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9E03A"/>
  </sheetPr>
  <dimension ref="A1:W34"/>
  <sheetViews>
    <sheetView zoomScaleNormal="100" zoomScaleSheetLayoutView="85" zoomScalePageLayoutView="55" workbookViewId="0"/>
  </sheetViews>
  <sheetFormatPr baseColWidth="10" defaultRowHeight="16.5"/>
  <cols>
    <col min="1" max="1" width="29.42578125" style="1431" customWidth="1"/>
    <col min="2" max="2" width="32.140625" style="1490" customWidth="1"/>
    <col min="3" max="3" width="13.5703125" style="1490" customWidth="1"/>
    <col min="4" max="15" width="7.28515625" style="1490" customWidth="1"/>
    <col min="16" max="16" width="8.28515625" style="1431" customWidth="1"/>
    <col min="17" max="17" width="9.42578125" style="1431" customWidth="1"/>
    <col min="18" max="22" width="11.42578125" style="1431"/>
    <col min="23" max="16384" width="11.42578125" style="1430"/>
  </cols>
  <sheetData>
    <row r="1" spans="1:23" ht="82.5" customHeight="1">
      <c r="A1" s="1428" t="s">
        <v>94</v>
      </c>
      <c r="B1" s="1429"/>
      <c r="C1" s="1429"/>
      <c r="D1" s="1429"/>
      <c r="E1" s="1429"/>
      <c r="F1" s="1429"/>
      <c r="G1" s="1429"/>
      <c r="H1" s="1429"/>
      <c r="I1" s="1429"/>
      <c r="J1" s="1429"/>
      <c r="K1" s="1429"/>
      <c r="L1" s="1429"/>
      <c r="M1" s="1429"/>
      <c r="N1" s="1429"/>
      <c r="O1" s="1429"/>
      <c r="P1" s="1430"/>
    </row>
    <row r="2" spans="1:23">
      <c r="A2" s="1432" t="s">
        <v>27</v>
      </c>
      <c r="B2" s="1432"/>
      <c r="C2" s="1432"/>
      <c r="D2" s="1432"/>
      <c r="E2" s="1432"/>
      <c r="F2" s="1432"/>
      <c r="G2" s="1432"/>
      <c r="H2" s="1432"/>
      <c r="I2" s="1432"/>
      <c r="J2" s="1432"/>
      <c r="K2" s="1432"/>
      <c r="L2" s="1432"/>
      <c r="M2" s="1432"/>
      <c r="N2" s="1432"/>
      <c r="O2" s="1432"/>
      <c r="P2" s="1430"/>
    </row>
    <row r="3" spans="1:23">
      <c r="A3" s="1432">
        <v>2023</v>
      </c>
      <c r="B3" s="1432"/>
      <c r="C3" s="1432"/>
      <c r="D3" s="1432"/>
      <c r="E3" s="1432"/>
      <c r="F3" s="1432"/>
      <c r="G3" s="1432"/>
      <c r="H3" s="1432"/>
      <c r="I3" s="1432"/>
      <c r="J3" s="1432"/>
      <c r="K3" s="1432"/>
      <c r="L3" s="1432"/>
      <c r="M3" s="1432"/>
      <c r="N3" s="1432"/>
      <c r="O3" s="1432"/>
      <c r="P3" s="1430"/>
    </row>
    <row r="4" spans="1:23">
      <c r="A4" s="1432" t="s">
        <v>93</v>
      </c>
      <c r="B4" s="1432"/>
      <c r="C4" s="1432"/>
      <c r="D4" s="1432"/>
      <c r="E4" s="1432"/>
      <c r="F4" s="1432"/>
      <c r="G4" s="1432"/>
      <c r="H4" s="1432"/>
      <c r="I4" s="1432"/>
      <c r="J4" s="1432"/>
      <c r="K4" s="1432"/>
      <c r="L4" s="1432"/>
      <c r="M4" s="1432"/>
      <c r="N4" s="1432"/>
      <c r="O4" s="1432"/>
      <c r="P4" s="1430"/>
    </row>
    <row r="5" spans="1:23" ht="18" customHeight="1">
      <c r="A5" s="1432" t="s">
        <v>96</v>
      </c>
      <c r="B5" s="1432"/>
      <c r="C5" s="1432"/>
      <c r="D5" s="1432"/>
      <c r="E5" s="1432"/>
      <c r="F5" s="1432"/>
      <c r="G5" s="1432"/>
      <c r="H5" s="1432"/>
      <c r="I5" s="1432"/>
      <c r="J5" s="1432"/>
      <c r="K5" s="1432"/>
      <c r="L5" s="1432"/>
      <c r="M5" s="1432"/>
      <c r="N5" s="1432"/>
      <c r="O5" s="1432"/>
      <c r="P5" s="1430"/>
    </row>
    <row r="6" spans="1:23" ht="20.25" customHeight="1">
      <c r="A6" s="1433" t="s">
        <v>92</v>
      </c>
      <c r="B6" s="1434" t="s">
        <v>91</v>
      </c>
      <c r="C6" s="1435" t="s">
        <v>79</v>
      </c>
      <c r="D6" s="1435" t="s">
        <v>18</v>
      </c>
      <c r="E6" s="1435" t="s">
        <v>78</v>
      </c>
      <c r="F6" s="1435" t="s">
        <v>1</v>
      </c>
      <c r="G6" s="1435" t="s">
        <v>77</v>
      </c>
      <c r="H6" s="1435" t="s">
        <v>76</v>
      </c>
      <c r="I6" s="1435" t="s">
        <v>4</v>
      </c>
      <c r="J6" s="1435" t="s">
        <v>24</v>
      </c>
      <c r="K6" s="1435" t="s">
        <v>23</v>
      </c>
      <c r="L6" s="1435" t="s">
        <v>75</v>
      </c>
      <c r="M6" s="1435" t="s">
        <v>21</v>
      </c>
      <c r="N6" s="1435" t="s">
        <v>20</v>
      </c>
      <c r="O6" s="1436" t="s">
        <v>2104</v>
      </c>
      <c r="P6" s="1437" t="s">
        <v>2105</v>
      </c>
      <c r="Q6" s="1430"/>
      <c r="W6" s="1431"/>
    </row>
    <row r="7" spans="1:23" ht="40.5" customHeight="1">
      <c r="A7" s="1438" t="s">
        <v>88</v>
      </c>
      <c r="B7" s="1439" t="s">
        <v>90</v>
      </c>
      <c r="C7" s="1440" t="s">
        <v>34</v>
      </c>
      <c r="D7" s="1441">
        <v>71.715999999999994</v>
      </c>
      <c r="E7" s="1441">
        <v>89.381</v>
      </c>
      <c r="F7" s="1441">
        <v>89.244</v>
      </c>
      <c r="G7" s="1441">
        <v>77.323999999999998</v>
      </c>
      <c r="H7" s="1441">
        <v>94.066000000000003</v>
      </c>
      <c r="I7" s="1441">
        <v>93.013000000000005</v>
      </c>
      <c r="J7" s="1441">
        <v>85.317999999999998</v>
      </c>
      <c r="K7" s="1441">
        <v>65.728999999999999</v>
      </c>
      <c r="L7" s="1441">
        <v>56.186999999999998</v>
      </c>
      <c r="M7" s="1441">
        <v>60.953000000000003</v>
      </c>
      <c r="N7" s="1441">
        <v>66.224000000000004</v>
      </c>
      <c r="O7" s="1441"/>
      <c r="P7" s="1442">
        <v>849.15500000000009</v>
      </c>
      <c r="Q7" s="1430"/>
      <c r="W7" s="1431"/>
    </row>
    <row r="8" spans="1:23" ht="15.75" customHeight="1">
      <c r="A8" s="1443" t="s">
        <v>88</v>
      </c>
      <c r="B8" s="1444" t="s">
        <v>90</v>
      </c>
      <c r="C8" s="1445" t="s">
        <v>82</v>
      </c>
      <c r="D8" s="1446">
        <v>56.418999999999997</v>
      </c>
      <c r="E8" s="1446">
        <v>68.468000000000004</v>
      </c>
      <c r="F8" s="1446">
        <v>68.855000000000004</v>
      </c>
      <c r="G8" s="1446">
        <v>57.912999999999997</v>
      </c>
      <c r="H8" s="1446">
        <v>71.004999999999995</v>
      </c>
      <c r="I8" s="1446">
        <v>72.819000000000003</v>
      </c>
      <c r="J8" s="1446">
        <v>68</v>
      </c>
      <c r="K8" s="1446">
        <v>47.575000000000003</v>
      </c>
      <c r="L8" s="1446">
        <v>39.444000000000003</v>
      </c>
      <c r="M8" s="1446">
        <v>40.633000000000003</v>
      </c>
      <c r="N8" s="1446">
        <v>45.079000000000001</v>
      </c>
      <c r="O8" s="1446"/>
      <c r="P8" s="1447">
        <v>636.21</v>
      </c>
      <c r="Q8" s="1430"/>
      <c r="W8" s="1431"/>
    </row>
    <row r="9" spans="1:23" ht="15.75" customHeight="1">
      <c r="A9" s="1443" t="s">
        <v>88</v>
      </c>
      <c r="B9" s="1448" t="s">
        <v>89</v>
      </c>
      <c r="C9" s="1440" t="s">
        <v>34</v>
      </c>
      <c r="D9" s="1441">
        <v>29.638000000000002</v>
      </c>
      <c r="E9" s="1441">
        <v>24.716000000000001</v>
      </c>
      <c r="F9" s="1441">
        <v>28.864000000000001</v>
      </c>
      <c r="G9" s="1441">
        <v>25.452999999999999</v>
      </c>
      <c r="H9" s="1441">
        <v>30.03</v>
      </c>
      <c r="I9" s="1441">
        <v>39.527999999999999</v>
      </c>
      <c r="J9" s="1441">
        <v>27.12</v>
      </c>
      <c r="K9" s="1441">
        <v>22.050999999999998</v>
      </c>
      <c r="L9" s="1441">
        <v>25.436</v>
      </c>
      <c r="M9" s="1441">
        <v>27.536000000000001</v>
      </c>
      <c r="N9" s="1441">
        <v>31.76</v>
      </c>
      <c r="O9" s="1441"/>
      <c r="P9" s="1442">
        <v>312.13200000000001</v>
      </c>
      <c r="Q9" s="1430"/>
      <c r="W9" s="1431"/>
    </row>
    <row r="10" spans="1:23" ht="15.75" customHeight="1">
      <c r="A10" s="1443" t="s">
        <v>88</v>
      </c>
      <c r="B10" s="1449" t="s">
        <v>89</v>
      </c>
      <c r="C10" s="1445" t="s">
        <v>82</v>
      </c>
      <c r="D10" s="1446">
        <v>19.026</v>
      </c>
      <c r="E10" s="1446">
        <v>17.399000000000001</v>
      </c>
      <c r="F10" s="1446">
        <v>19.638000000000002</v>
      </c>
      <c r="G10" s="1446">
        <v>18.606000000000002</v>
      </c>
      <c r="H10" s="1446">
        <v>19.292999999999999</v>
      </c>
      <c r="I10" s="1446">
        <v>22.588000000000001</v>
      </c>
      <c r="J10" s="1446">
        <v>20.009</v>
      </c>
      <c r="K10" s="1446">
        <v>15.446999999999999</v>
      </c>
      <c r="L10" s="1446">
        <v>19.082000000000001</v>
      </c>
      <c r="M10" s="1446">
        <v>19.042999999999999</v>
      </c>
      <c r="N10" s="1446">
        <v>22.504000000000001</v>
      </c>
      <c r="O10" s="1446"/>
      <c r="P10" s="1447">
        <v>212.63500000000002</v>
      </c>
      <c r="Q10" s="1430"/>
      <c r="W10" s="1431"/>
    </row>
    <row r="11" spans="1:23" ht="15.75" customHeight="1">
      <c r="A11" s="1443" t="s">
        <v>88</v>
      </c>
      <c r="B11" s="1450" t="s">
        <v>83</v>
      </c>
      <c r="C11" s="1440" t="s">
        <v>34</v>
      </c>
      <c r="D11" s="1441">
        <v>66.569999999999993</v>
      </c>
      <c r="E11" s="1441">
        <v>64.688000000000002</v>
      </c>
      <c r="F11" s="1441">
        <v>68.856999999999999</v>
      </c>
      <c r="G11" s="1441">
        <v>66.257000000000005</v>
      </c>
      <c r="H11" s="1441">
        <v>74.819000000000003</v>
      </c>
      <c r="I11" s="1441">
        <v>70.757999999999996</v>
      </c>
      <c r="J11" s="1441">
        <v>68.412999999999997</v>
      </c>
      <c r="K11" s="1441">
        <v>63.289000000000001</v>
      </c>
      <c r="L11" s="1441">
        <v>74.888000000000005</v>
      </c>
      <c r="M11" s="1441">
        <v>90.542000000000002</v>
      </c>
      <c r="N11" s="1441">
        <v>73.346999999999994</v>
      </c>
      <c r="O11" s="1451"/>
      <c r="P11" s="1452">
        <v>782.428</v>
      </c>
      <c r="Q11" s="1430"/>
      <c r="W11" s="1431"/>
    </row>
    <row r="12" spans="1:23" ht="15.75" customHeight="1">
      <c r="A12" s="1453" t="s">
        <v>88</v>
      </c>
      <c r="B12" s="1454" t="s">
        <v>83</v>
      </c>
      <c r="C12" s="1455" t="s">
        <v>82</v>
      </c>
      <c r="D12" s="1446">
        <v>30.088000000000001</v>
      </c>
      <c r="E12" s="1446">
        <v>24.837</v>
      </c>
      <c r="F12" s="1446">
        <v>32.594999999999999</v>
      </c>
      <c r="G12" s="1446">
        <v>31.66</v>
      </c>
      <c r="H12" s="1446">
        <v>32.856000000000002</v>
      </c>
      <c r="I12" s="1446">
        <v>30.731999999999999</v>
      </c>
      <c r="J12" s="1446">
        <v>37.453000000000003</v>
      </c>
      <c r="K12" s="1446">
        <v>31.119</v>
      </c>
      <c r="L12" s="1446">
        <v>42.707999999999998</v>
      </c>
      <c r="M12" s="1446">
        <v>51.601999999999997</v>
      </c>
      <c r="N12" s="1446">
        <v>38.746000000000002</v>
      </c>
      <c r="O12" s="1456"/>
      <c r="P12" s="1457">
        <v>384.39599999999996</v>
      </c>
      <c r="Q12" s="1430"/>
      <c r="W12" s="1431"/>
    </row>
    <row r="13" spans="1:23" ht="15.75" customHeight="1">
      <c r="A13" s="1438" t="s">
        <v>87</v>
      </c>
      <c r="B13" s="1458" t="s">
        <v>85</v>
      </c>
      <c r="C13" s="1440" t="s">
        <v>34</v>
      </c>
      <c r="D13" s="1459" t="s">
        <v>9</v>
      </c>
      <c r="E13" s="1459" t="s">
        <v>9</v>
      </c>
      <c r="F13" s="1459" t="s">
        <v>9</v>
      </c>
      <c r="G13" s="1459" t="s">
        <v>9</v>
      </c>
      <c r="H13" s="1459" t="s">
        <v>9</v>
      </c>
      <c r="I13" s="1459" t="s">
        <v>9</v>
      </c>
      <c r="J13" s="1459" t="s">
        <v>9</v>
      </c>
      <c r="K13" s="1459" t="s">
        <v>9</v>
      </c>
      <c r="L13" s="1460" t="s">
        <v>9</v>
      </c>
      <c r="M13" s="1460" t="s">
        <v>9</v>
      </c>
      <c r="N13" s="1460" t="s">
        <v>9</v>
      </c>
      <c r="O13" s="1461"/>
      <c r="P13" s="1452" t="s">
        <v>9</v>
      </c>
    </row>
    <row r="14" spans="1:23" ht="15.75" customHeight="1">
      <c r="A14" s="1443" t="s">
        <v>87</v>
      </c>
      <c r="B14" s="1462" t="s">
        <v>85</v>
      </c>
      <c r="C14" s="1463" t="s">
        <v>82</v>
      </c>
      <c r="D14" s="1464" t="s">
        <v>9</v>
      </c>
      <c r="E14" s="1465" t="s">
        <v>9</v>
      </c>
      <c r="F14" s="1465" t="s">
        <v>9</v>
      </c>
      <c r="G14" s="1465" t="s">
        <v>9</v>
      </c>
      <c r="H14" s="1465" t="s">
        <v>9</v>
      </c>
      <c r="I14" s="1465" t="s">
        <v>9</v>
      </c>
      <c r="J14" s="1465" t="s">
        <v>9</v>
      </c>
      <c r="K14" s="1465" t="s">
        <v>9</v>
      </c>
      <c r="L14" s="1446" t="s">
        <v>9</v>
      </c>
      <c r="M14" s="1446" t="s">
        <v>9</v>
      </c>
      <c r="N14" s="1446" t="s">
        <v>9</v>
      </c>
      <c r="O14" s="1456"/>
      <c r="P14" s="1466" t="s">
        <v>9</v>
      </c>
    </row>
    <row r="15" spans="1:23" ht="15.75" customHeight="1">
      <c r="A15" s="1443" t="s">
        <v>87</v>
      </c>
      <c r="B15" s="1467" t="s">
        <v>83</v>
      </c>
      <c r="C15" s="1468" t="s">
        <v>34</v>
      </c>
      <c r="D15" s="1459" t="s">
        <v>9</v>
      </c>
      <c r="E15" s="1459" t="s">
        <v>9</v>
      </c>
      <c r="F15" s="1459" t="s">
        <v>9</v>
      </c>
      <c r="G15" s="1459" t="s">
        <v>9</v>
      </c>
      <c r="H15" s="1459" t="s">
        <v>9</v>
      </c>
      <c r="I15" s="1459" t="s">
        <v>9</v>
      </c>
      <c r="J15" s="1459" t="s">
        <v>9</v>
      </c>
      <c r="K15" s="1459" t="s">
        <v>9</v>
      </c>
      <c r="L15" s="1460" t="s">
        <v>9</v>
      </c>
      <c r="M15" s="1460" t="s">
        <v>9</v>
      </c>
      <c r="N15" s="1460" t="s">
        <v>9</v>
      </c>
      <c r="O15" s="1461"/>
      <c r="P15" s="1452" t="s">
        <v>9</v>
      </c>
    </row>
    <row r="16" spans="1:23" ht="15.75" customHeight="1">
      <c r="A16" s="1453" t="s">
        <v>87</v>
      </c>
      <c r="B16" s="1469" t="s">
        <v>83</v>
      </c>
      <c r="C16" s="1455" t="s">
        <v>82</v>
      </c>
      <c r="D16" s="1465" t="s">
        <v>9</v>
      </c>
      <c r="E16" s="1465" t="s">
        <v>9</v>
      </c>
      <c r="F16" s="1465" t="s">
        <v>9</v>
      </c>
      <c r="G16" s="1465" t="s">
        <v>9</v>
      </c>
      <c r="H16" s="1465" t="s">
        <v>9</v>
      </c>
      <c r="I16" s="1465" t="s">
        <v>9</v>
      </c>
      <c r="J16" s="1465" t="s">
        <v>9</v>
      </c>
      <c r="K16" s="1465" t="s">
        <v>9</v>
      </c>
      <c r="L16" s="1446" t="s">
        <v>9</v>
      </c>
      <c r="M16" s="1446" t="s">
        <v>9</v>
      </c>
      <c r="N16" s="1446" t="s">
        <v>9</v>
      </c>
      <c r="O16" s="1456"/>
      <c r="P16" s="1466" t="s">
        <v>9</v>
      </c>
    </row>
    <row r="17" spans="1:16" ht="15.75" customHeight="1">
      <c r="A17" s="1470" t="s">
        <v>86</v>
      </c>
      <c r="B17" s="1471" t="s">
        <v>85</v>
      </c>
      <c r="C17" s="1472" t="s">
        <v>34</v>
      </c>
      <c r="D17" s="1459" t="s">
        <v>9</v>
      </c>
      <c r="E17" s="1459" t="s">
        <v>9</v>
      </c>
      <c r="F17" s="1459" t="s">
        <v>9</v>
      </c>
      <c r="G17" s="1459" t="s">
        <v>9</v>
      </c>
      <c r="H17" s="1459" t="s">
        <v>9</v>
      </c>
      <c r="I17" s="1459" t="s">
        <v>9</v>
      </c>
      <c r="J17" s="1459" t="s">
        <v>9</v>
      </c>
      <c r="K17" s="1459" t="s">
        <v>9</v>
      </c>
      <c r="L17" s="1441" t="s">
        <v>9</v>
      </c>
      <c r="M17" s="1441" t="s">
        <v>9</v>
      </c>
      <c r="N17" s="1441" t="s">
        <v>9</v>
      </c>
      <c r="O17" s="1473"/>
      <c r="P17" s="1474" t="s">
        <v>9</v>
      </c>
    </row>
    <row r="18" spans="1:16" ht="15.75" customHeight="1">
      <c r="A18" s="1475" t="s">
        <v>86</v>
      </c>
      <c r="B18" s="1454" t="s">
        <v>85</v>
      </c>
      <c r="C18" s="1476" t="s">
        <v>82</v>
      </c>
      <c r="D18" s="1465" t="s">
        <v>9</v>
      </c>
      <c r="E18" s="1465" t="s">
        <v>9</v>
      </c>
      <c r="F18" s="1465" t="s">
        <v>9</v>
      </c>
      <c r="G18" s="1465" t="s">
        <v>9</v>
      </c>
      <c r="H18" s="1465" t="s">
        <v>9</v>
      </c>
      <c r="I18" s="1465" t="s">
        <v>9</v>
      </c>
      <c r="J18" s="1465" t="s">
        <v>9</v>
      </c>
      <c r="K18" s="1465" t="s">
        <v>9</v>
      </c>
      <c r="L18" s="1446" t="s">
        <v>9</v>
      </c>
      <c r="M18" s="1446" t="s">
        <v>9</v>
      </c>
      <c r="N18" s="1446" t="s">
        <v>9</v>
      </c>
      <c r="O18" s="1456"/>
      <c r="P18" s="1457" t="s">
        <v>9</v>
      </c>
    </row>
    <row r="19" spans="1:16" ht="15.75" customHeight="1">
      <c r="A19" s="1475" t="s">
        <v>86</v>
      </c>
      <c r="B19" s="1450" t="s">
        <v>83</v>
      </c>
      <c r="C19" s="1472" t="s">
        <v>34</v>
      </c>
      <c r="D19" s="1459" t="s">
        <v>9</v>
      </c>
      <c r="E19" s="1459" t="s">
        <v>9</v>
      </c>
      <c r="F19" s="1459" t="s">
        <v>9</v>
      </c>
      <c r="G19" s="1459" t="s">
        <v>9</v>
      </c>
      <c r="H19" s="1459" t="s">
        <v>9</v>
      </c>
      <c r="I19" s="1459" t="s">
        <v>9</v>
      </c>
      <c r="J19" s="1459" t="s">
        <v>9</v>
      </c>
      <c r="K19" s="1459" t="s">
        <v>9</v>
      </c>
      <c r="L19" s="1441" t="s">
        <v>9</v>
      </c>
      <c r="M19" s="1441" t="s">
        <v>9</v>
      </c>
      <c r="N19" s="1441" t="s">
        <v>9</v>
      </c>
      <c r="O19" s="1473"/>
      <c r="P19" s="1474" t="s">
        <v>9</v>
      </c>
    </row>
    <row r="20" spans="1:16" ht="15.75" customHeight="1">
      <c r="A20" s="1477" t="s">
        <v>86</v>
      </c>
      <c r="B20" s="1454" t="s">
        <v>83</v>
      </c>
      <c r="C20" s="1476" t="s">
        <v>82</v>
      </c>
      <c r="D20" s="1465" t="s">
        <v>9</v>
      </c>
      <c r="E20" s="1465" t="s">
        <v>9</v>
      </c>
      <c r="F20" s="1465" t="s">
        <v>9</v>
      </c>
      <c r="G20" s="1465" t="s">
        <v>9</v>
      </c>
      <c r="H20" s="1465" t="s">
        <v>9</v>
      </c>
      <c r="I20" s="1465" t="s">
        <v>9</v>
      </c>
      <c r="J20" s="1465" t="s">
        <v>9</v>
      </c>
      <c r="K20" s="1465" t="s">
        <v>9</v>
      </c>
      <c r="L20" s="1446" t="s">
        <v>9</v>
      </c>
      <c r="M20" s="1446" t="s">
        <v>9</v>
      </c>
      <c r="N20" s="1446" t="s">
        <v>9</v>
      </c>
      <c r="O20" s="1456"/>
      <c r="P20" s="1457" t="s">
        <v>9</v>
      </c>
    </row>
    <row r="21" spans="1:16" ht="15.75" customHeight="1">
      <c r="A21" s="1478" t="s">
        <v>84</v>
      </c>
      <c r="B21" s="1479" t="s">
        <v>85</v>
      </c>
      <c r="C21" s="1472" t="s">
        <v>34</v>
      </c>
      <c r="D21" s="1459" t="s">
        <v>9</v>
      </c>
      <c r="E21" s="1459" t="s">
        <v>9</v>
      </c>
      <c r="F21" s="1459" t="s">
        <v>9</v>
      </c>
      <c r="G21" s="1459" t="s">
        <v>9</v>
      </c>
      <c r="H21" s="1459" t="s">
        <v>9</v>
      </c>
      <c r="I21" s="1459" t="s">
        <v>9</v>
      </c>
      <c r="J21" s="1459" t="s">
        <v>9</v>
      </c>
      <c r="K21" s="1459" t="s">
        <v>9</v>
      </c>
      <c r="L21" s="1460" t="s">
        <v>9</v>
      </c>
      <c r="M21" s="1460" t="s">
        <v>9</v>
      </c>
      <c r="N21" s="1460" t="s">
        <v>9</v>
      </c>
      <c r="O21" s="1461"/>
      <c r="P21" s="1452" t="s">
        <v>9</v>
      </c>
    </row>
    <row r="22" spans="1:16" ht="15.75" customHeight="1">
      <c r="A22" s="1480" t="s">
        <v>84</v>
      </c>
      <c r="B22" s="1462" t="s">
        <v>85</v>
      </c>
      <c r="C22" s="1481" t="s">
        <v>82</v>
      </c>
      <c r="D22" s="1465" t="s">
        <v>9</v>
      </c>
      <c r="E22" s="1465" t="s">
        <v>9</v>
      </c>
      <c r="F22" s="1465" t="s">
        <v>9</v>
      </c>
      <c r="G22" s="1465" t="s">
        <v>9</v>
      </c>
      <c r="H22" s="1465" t="s">
        <v>9</v>
      </c>
      <c r="I22" s="1465" t="s">
        <v>9</v>
      </c>
      <c r="J22" s="1465" t="s">
        <v>9</v>
      </c>
      <c r="K22" s="1465" t="s">
        <v>9</v>
      </c>
      <c r="L22" s="1446" t="s">
        <v>9</v>
      </c>
      <c r="M22" s="1446" t="s">
        <v>9</v>
      </c>
      <c r="N22" s="1446" t="s">
        <v>9</v>
      </c>
      <c r="O22" s="1456"/>
      <c r="P22" s="1466" t="s">
        <v>9</v>
      </c>
    </row>
    <row r="23" spans="1:16" ht="15.75" customHeight="1">
      <c r="A23" s="1480" t="s">
        <v>84</v>
      </c>
      <c r="B23" s="1482" t="s">
        <v>83</v>
      </c>
      <c r="C23" s="1472" t="s">
        <v>34</v>
      </c>
      <c r="D23" s="1459" t="s">
        <v>9</v>
      </c>
      <c r="E23" s="1459" t="s">
        <v>9</v>
      </c>
      <c r="F23" s="1459" t="s">
        <v>9</v>
      </c>
      <c r="G23" s="1459" t="s">
        <v>9</v>
      </c>
      <c r="H23" s="1459" t="s">
        <v>9</v>
      </c>
      <c r="I23" s="1459" t="s">
        <v>9</v>
      </c>
      <c r="J23" s="1459" t="s">
        <v>9</v>
      </c>
      <c r="K23" s="1459" t="s">
        <v>9</v>
      </c>
      <c r="L23" s="1460" t="s">
        <v>9</v>
      </c>
      <c r="M23" s="1460" t="s">
        <v>9</v>
      </c>
      <c r="N23" s="1460" t="s">
        <v>9</v>
      </c>
      <c r="O23" s="1461"/>
      <c r="P23" s="1452" t="s">
        <v>9</v>
      </c>
    </row>
    <row r="24" spans="1:16" ht="15.75" customHeight="1">
      <c r="A24" s="1480" t="s">
        <v>84</v>
      </c>
      <c r="B24" s="1483" t="s">
        <v>83</v>
      </c>
      <c r="C24" s="1484" t="s">
        <v>82</v>
      </c>
      <c r="D24" s="1485" t="s">
        <v>9</v>
      </c>
      <c r="E24" s="1485" t="s">
        <v>9</v>
      </c>
      <c r="F24" s="1485" t="s">
        <v>9</v>
      </c>
      <c r="G24" s="1485" t="s">
        <v>9</v>
      </c>
      <c r="H24" s="1485" t="s">
        <v>9</v>
      </c>
      <c r="I24" s="1485" t="s">
        <v>9</v>
      </c>
      <c r="J24" s="1485" t="s">
        <v>9</v>
      </c>
      <c r="K24" s="1485" t="s">
        <v>9</v>
      </c>
      <c r="L24" s="1460" t="s">
        <v>9</v>
      </c>
      <c r="M24" s="1460" t="s">
        <v>9</v>
      </c>
      <c r="N24" s="1460" t="s">
        <v>9</v>
      </c>
      <c r="O24" s="1461"/>
      <c r="P24" s="1486" t="s">
        <v>9</v>
      </c>
    </row>
    <row r="25" spans="1:16">
      <c r="A25" s="1487" t="s">
        <v>81</v>
      </c>
      <c r="B25" s="1432"/>
      <c r="C25" s="1432"/>
      <c r="D25" s="1432"/>
      <c r="E25" s="1432"/>
      <c r="F25" s="1432"/>
      <c r="G25" s="1432"/>
      <c r="H25" s="1432"/>
      <c r="I25" s="1432"/>
      <c r="J25" s="1432"/>
      <c r="K25" s="1432"/>
      <c r="L25" s="1432"/>
      <c r="M25" s="1432"/>
      <c r="N25" s="1432"/>
      <c r="O25" s="1432"/>
      <c r="P25" s="1430"/>
    </row>
    <row r="26" spans="1:16">
      <c r="A26" s="1487" t="s">
        <v>2106</v>
      </c>
      <c r="B26" s="1432"/>
      <c r="C26" s="1432"/>
      <c r="D26" s="1432"/>
      <c r="E26" s="1432"/>
      <c r="F26" s="1432"/>
      <c r="G26" s="1432"/>
      <c r="H26" s="1432"/>
      <c r="I26" s="1432"/>
      <c r="J26" s="1432"/>
      <c r="K26" s="1432"/>
      <c r="L26" s="1432"/>
      <c r="M26" s="1432"/>
      <c r="N26" s="1432"/>
      <c r="O26" s="1432"/>
      <c r="P26" s="1430"/>
    </row>
    <row r="27" spans="1:16">
      <c r="A27" s="1487" t="s">
        <v>5</v>
      </c>
      <c r="B27" s="1432"/>
      <c r="C27" s="1432"/>
      <c r="D27" s="1432"/>
      <c r="E27" s="1432"/>
      <c r="F27" s="1432"/>
      <c r="G27" s="1432"/>
      <c r="H27" s="1432"/>
      <c r="I27" s="1432"/>
      <c r="J27" s="1432"/>
      <c r="K27" s="1432"/>
      <c r="L27" s="1432"/>
      <c r="M27" s="1432"/>
      <c r="N27" s="1432"/>
      <c r="O27" s="1432"/>
      <c r="P27" s="1430"/>
    </row>
    <row r="28" spans="1:16">
      <c r="A28" s="224" t="s">
        <v>1503</v>
      </c>
      <c r="B28" s="1488"/>
      <c r="C28" s="1488"/>
      <c r="D28" s="1488"/>
      <c r="E28" s="1488"/>
      <c r="F28" s="1488"/>
      <c r="G28" s="1488"/>
      <c r="H28" s="1488"/>
      <c r="I28" s="1488"/>
      <c r="J28" s="1488"/>
      <c r="K28" s="1488"/>
      <c r="L28" s="1488"/>
      <c r="M28" s="1488"/>
      <c r="N28" s="1488"/>
      <c r="O28" s="1488"/>
    </row>
    <row r="29" spans="1:16">
      <c r="B29" s="1488"/>
      <c r="C29" s="1488"/>
      <c r="D29" s="1488"/>
      <c r="E29" s="1488"/>
      <c r="F29" s="1488"/>
      <c r="G29" s="1488"/>
      <c r="H29" s="1488"/>
      <c r="I29" s="1488"/>
      <c r="J29" s="1488"/>
      <c r="K29" s="1488"/>
      <c r="L29" s="1488"/>
      <c r="M29" s="1488"/>
      <c r="N29" s="1488"/>
      <c r="O29" s="1488"/>
    </row>
    <row r="30" spans="1:16">
      <c r="B30" s="1488"/>
      <c r="C30" s="1488"/>
      <c r="D30" s="1488"/>
      <c r="E30" s="1488"/>
      <c r="F30" s="1488"/>
      <c r="G30" s="1488"/>
      <c r="H30" s="1488"/>
      <c r="I30" s="1488"/>
      <c r="J30" s="1488"/>
      <c r="K30" s="1488"/>
      <c r="L30" s="1488"/>
      <c r="M30" s="1488"/>
      <c r="N30" s="1488"/>
      <c r="O30" s="1488"/>
    </row>
    <row r="31" spans="1:16">
      <c r="B31" s="1488"/>
      <c r="C31" s="1488"/>
      <c r="D31" s="1488"/>
      <c r="E31" s="1488"/>
      <c r="F31" s="1488"/>
      <c r="G31" s="1488"/>
      <c r="H31" s="1488"/>
      <c r="I31" s="1488"/>
      <c r="J31" s="1488"/>
      <c r="K31" s="1488"/>
      <c r="L31" s="1488"/>
      <c r="M31" s="1488"/>
      <c r="N31" s="1488"/>
      <c r="O31" s="1488"/>
    </row>
    <row r="32" spans="1:16">
      <c r="B32" s="1488"/>
      <c r="C32" s="1488"/>
      <c r="D32" s="1488"/>
      <c r="E32" s="1488"/>
      <c r="F32" s="1488"/>
      <c r="G32" s="1488"/>
      <c r="H32" s="1488"/>
      <c r="I32" s="1488"/>
      <c r="J32" s="1488"/>
      <c r="K32" s="1488"/>
      <c r="L32" s="1488"/>
      <c r="M32" s="1488"/>
      <c r="N32" s="1488"/>
      <c r="O32" s="1488"/>
      <c r="P32" s="1489"/>
    </row>
    <row r="33" spans="2:15">
      <c r="B33" s="1488"/>
      <c r="C33" s="1488"/>
      <c r="D33" s="1488"/>
      <c r="E33" s="1488"/>
      <c r="F33" s="1488"/>
      <c r="G33" s="1488"/>
      <c r="H33" s="1488"/>
      <c r="I33" s="1488"/>
      <c r="J33" s="1488"/>
      <c r="K33" s="1488"/>
      <c r="L33" s="1488"/>
      <c r="M33" s="1488"/>
      <c r="N33" s="1488"/>
      <c r="O33" s="1488"/>
    </row>
    <row r="34" spans="2:15">
      <c r="B34" s="1488"/>
      <c r="C34" s="1488"/>
      <c r="D34" s="1488"/>
      <c r="E34" s="1488"/>
      <c r="F34" s="1488"/>
      <c r="G34" s="1488"/>
      <c r="H34" s="1488"/>
      <c r="I34" s="1488"/>
      <c r="J34" s="1488"/>
      <c r="K34" s="1488"/>
      <c r="L34" s="1488"/>
      <c r="M34" s="1488"/>
      <c r="N34" s="1488"/>
      <c r="O34" s="1488"/>
    </row>
  </sheetData>
  <hyperlinks>
    <hyperlink ref="A28" location="Inhaltsverzeichnis!A1" display="Zurück zum Inhaltsverzeichnis"/>
  </hyperlinks>
  <pageMargins left="0.7" right="0.7" top="0.78740157499999996" bottom="0.78740157499999996" header="0.3" footer="0.3"/>
  <pageSetup paperSize="9" scale="52" orientation="portrait"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9E03A"/>
  </sheetPr>
  <dimension ref="A1:O407"/>
  <sheetViews>
    <sheetView showGridLines="0" showZeros="0" zoomScale="140" zoomScaleNormal="140" workbookViewId="0">
      <pane ySplit="5" topLeftCell="A6" activePane="bottomLeft" state="frozen"/>
      <selection activeCell="I14" sqref="I14:I15"/>
      <selection pane="bottomLeft"/>
    </sheetView>
  </sheetViews>
  <sheetFormatPr baseColWidth="10" defaultColWidth="11.5703125" defaultRowHeight="8.25"/>
  <cols>
    <col min="1" max="1" width="10.28515625" style="1390" customWidth="1"/>
    <col min="2" max="2" width="15" style="1390" customWidth="1"/>
    <col min="3" max="14" width="8.85546875" style="1390" customWidth="1"/>
    <col min="15" max="15" width="10.5703125" style="1390" customWidth="1"/>
    <col min="16" max="16384" width="11.5703125" style="1390"/>
  </cols>
  <sheetData>
    <row r="1" spans="1:15" ht="82.5" customHeight="1">
      <c r="A1" s="1387" t="s">
        <v>1186</v>
      </c>
      <c r="B1" s="1388"/>
      <c r="C1" s="1388"/>
      <c r="D1" s="1388"/>
      <c r="E1" s="1388"/>
      <c r="F1" s="1388"/>
      <c r="G1" s="1388"/>
      <c r="H1" s="1388"/>
      <c r="I1" s="1389"/>
      <c r="J1" s="1389"/>
      <c r="K1" s="1389"/>
      <c r="L1" s="1389"/>
      <c r="M1" s="1389"/>
      <c r="N1" s="1389"/>
      <c r="O1" s="1389"/>
    </row>
    <row r="2" spans="1:15" ht="17.25">
      <c r="A2" s="1391" t="s">
        <v>1179</v>
      </c>
      <c r="B2" s="1388"/>
      <c r="C2" s="1388"/>
      <c r="D2" s="1388"/>
      <c r="E2" s="1388"/>
      <c r="F2" s="1388"/>
      <c r="G2" s="1388"/>
      <c r="H2" s="1388"/>
      <c r="I2" s="1389"/>
      <c r="J2" s="1389"/>
      <c r="K2" s="1389"/>
      <c r="L2" s="1389"/>
      <c r="M2" s="1389"/>
      <c r="N2" s="1389"/>
      <c r="O2" s="1389"/>
    </row>
    <row r="3" spans="1:15" ht="13.5" customHeight="1">
      <c r="A3" s="1392" t="s">
        <v>1184</v>
      </c>
      <c r="B3" s="1389"/>
      <c r="C3" s="1389"/>
      <c r="D3" s="1389"/>
      <c r="E3" s="1389"/>
      <c r="F3" s="1389"/>
      <c r="G3" s="1389"/>
      <c r="H3" s="1389"/>
      <c r="I3" s="1389"/>
      <c r="J3" s="1389"/>
      <c r="K3" s="1389"/>
      <c r="L3" s="1389"/>
      <c r="M3" s="1389"/>
      <c r="N3" s="1389"/>
      <c r="O3" s="1389"/>
    </row>
    <row r="4" spans="1:15" ht="13.5" customHeight="1">
      <c r="A4" s="1393" t="s">
        <v>1185</v>
      </c>
      <c r="B4" s="1394"/>
      <c r="C4" s="1389"/>
      <c r="D4" s="1389"/>
      <c r="E4" s="1389"/>
      <c r="F4" s="1389"/>
      <c r="G4" s="1389"/>
      <c r="H4" s="1393"/>
      <c r="I4" s="1393"/>
      <c r="J4" s="1389"/>
      <c r="K4" s="1389"/>
      <c r="L4" s="1389"/>
      <c r="M4" s="1389"/>
      <c r="N4" s="1389"/>
      <c r="O4" s="1389"/>
    </row>
    <row r="5" spans="1:15" ht="13.5" customHeight="1">
      <c r="A5" s="1395" t="s">
        <v>1180</v>
      </c>
      <c r="B5" s="1396" t="s">
        <v>1183</v>
      </c>
      <c r="C5" s="1397" t="s">
        <v>1182</v>
      </c>
      <c r="D5" s="1398" t="s">
        <v>221</v>
      </c>
      <c r="E5" s="1398" t="s">
        <v>1</v>
      </c>
      <c r="F5" s="1398" t="s">
        <v>16</v>
      </c>
      <c r="G5" s="1398" t="s">
        <v>15</v>
      </c>
      <c r="H5" s="1398" t="s">
        <v>4</v>
      </c>
      <c r="I5" s="1398" t="s">
        <v>24</v>
      </c>
      <c r="J5" s="1398" t="s">
        <v>225</v>
      </c>
      <c r="K5" s="1398" t="s">
        <v>3</v>
      </c>
      <c r="L5" s="1398" t="s">
        <v>224</v>
      </c>
      <c r="M5" s="1398" t="s">
        <v>223</v>
      </c>
      <c r="N5" s="1398" t="s">
        <v>2</v>
      </c>
      <c r="O5" s="1399" t="s">
        <v>1181</v>
      </c>
    </row>
    <row r="6" spans="1:15">
      <c r="A6" s="1400" t="s">
        <v>1178</v>
      </c>
      <c r="B6" s="1401" t="s">
        <v>1177</v>
      </c>
      <c r="C6" s="1402" t="s">
        <v>9</v>
      </c>
      <c r="D6" s="1207" t="s">
        <v>9</v>
      </c>
      <c r="E6" s="1207" t="s">
        <v>9</v>
      </c>
      <c r="F6" s="1207" t="s">
        <v>9</v>
      </c>
      <c r="G6" s="1403" t="s">
        <v>9</v>
      </c>
      <c r="H6" s="1404" t="s">
        <v>9</v>
      </c>
      <c r="I6" s="1405" t="s">
        <v>9</v>
      </c>
      <c r="J6" s="1404" t="s">
        <v>9</v>
      </c>
      <c r="K6" s="1406" t="s">
        <v>9</v>
      </c>
      <c r="L6" s="1406" t="s">
        <v>9</v>
      </c>
      <c r="M6" s="1406" t="s">
        <v>9</v>
      </c>
      <c r="N6" s="1406" t="s">
        <v>9</v>
      </c>
      <c r="O6" s="1407" t="s">
        <v>9</v>
      </c>
    </row>
    <row r="7" spans="1:15">
      <c r="A7" s="1400" t="s">
        <v>1176</v>
      </c>
      <c r="B7" s="1408" t="s">
        <v>1175</v>
      </c>
      <c r="C7" s="1207" t="s">
        <v>9</v>
      </c>
      <c r="D7" s="1207" t="s">
        <v>9</v>
      </c>
      <c r="E7" s="1207" t="s">
        <v>9</v>
      </c>
      <c r="F7" s="1207" t="s">
        <v>9</v>
      </c>
      <c r="G7" s="1403" t="s">
        <v>9</v>
      </c>
      <c r="H7" s="1404" t="s">
        <v>9</v>
      </c>
      <c r="I7" s="1409" t="s">
        <v>9</v>
      </c>
      <c r="J7" s="1404" t="s">
        <v>9</v>
      </c>
      <c r="K7" s="1406" t="s">
        <v>9</v>
      </c>
      <c r="L7" s="1406" t="s">
        <v>9</v>
      </c>
      <c r="M7" s="1406" t="s">
        <v>9</v>
      </c>
      <c r="N7" s="1406" t="s">
        <v>9</v>
      </c>
      <c r="O7" s="1407" t="s">
        <v>9</v>
      </c>
    </row>
    <row r="8" spans="1:15">
      <c r="A8" s="1400" t="s">
        <v>1174</v>
      </c>
      <c r="B8" s="1408" t="s">
        <v>1173</v>
      </c>
      <c r="C8" s="1207" t="s">
        <v>9</v>
      </c>
      <c r="D8" s="1207" t="s">
        <v>9</v>
      </c>
      <c r="E8" s="1207" t="s">
        <v>9</v>
      </c>
      <c r="F8" s="1207" t="s">
        <v>9</v>
      </c>
      <c r="G8" s="1403" t="s">
        <v>9</v>
      </c>
      <c r="H8" s="1404" t="s">
        <v>9</v>
      </c>
      <c r="I8" s="1409" t="s">
        <v>9</v>
      </c>
      <c r="J8" s="1404" t="s">
        <v>9</v>
      </c>
      <c r="K8" s="1406" t="s">
        <v>9</v>
      </c>
      <c r="L8" s="1406" t="s">
        <v>9</v>
      </c>
      <c r="M8" s="1406" t="s">
        <v>9</v>
      </c>
      <c r="N8" s="1406" t="s">
        <v>9</v>
      </c>
      <c r="O8" s="1407" t="s">
        <v>9</v>
      </c>
    </row>
    <row r="9" spans="1:15">
      <c r="A9" s="1400" t="s">
        <v>1172</v>
      </c>
      <c r="B9" s="1408" t="s">
        <v>1171</v>
      </c>
      <c r="C9" s="1207" t="s">
        <v>9</v>
      </c>
      <c r="D9" s="1207" t="s">
        <v>9</v>
      </c>
      <c r="E9" s="1207" t="s">
        <v>9</v>
      </c>
      <c r="F9" s="1207" t="s">
        <v>9</v>
      </c>
      <c r="G9" s="1403" t="s">
        <v>9</v>
      </c>
      <c r="H9" s="1404" t="s">
        <v>9</v>
      </c>
      <c r="I9" s="1409" t="s">
        <v>9</v>
      </c>
      <c r="J9" s="1404" t="s">
        <v>9</v>
      </c>
      <c r="K9" s="1406" t="s">
        <v>9</v>
      </c>
      <c r="L9" s="1406" t="s">
        <v>9</v>
      </c>
      <c r="M9" s="1406" t="s">
        <v>9</v>
      </c>
      <c r="N9" s="1406" t="s">
        <v>9</v>
      </c>
      <c r="O9" s="1407" t="s">
        <v>9</v>
      </c>
    </row>
    <row r="10" spans="1:15">
      <c r="A10" s="1400" t="s">
        <v>1170</v>
      </c>
      <c r="B10" s="1408" t="s">
        <v>1169</v>
      </c>
      <c r="C10" s="1207">
        <v>25549555</v>
      </c>
      <c r="D10" s="1207">
        <v>23350466</v>
      </c>
      <c r="E10" s="1207">
        <v>25915220</v>
      </c>
      <c r="F10" s="1207">
        <v>25587146</v>
      </c>
      <c r="G10" s="1403">
        <v>27051229</v>
      </c>
      <c r="H10" s="1404">
        <v>25834236</v>
      </c>
      <c r="I10" s="1409">
        <v>26299680</v>
      </c>
      <c r="J10" s="1404">
        <v>25770524</v>
      </c>
      <c r="K10" s="1406">
        <v>24285733</v>
      </c>
      <c r="L10" s="1406">
        <v>24657397</v>
      </c>
      <c r="M10" s="1406">
        <v>23985378</v>
      </c>
      <c r="N10" s="1406" t="s">
        <v>9</v>
      </c>
      <c r="O10" s="1407">
        <v>278286564</v>
      </c>
    </row>
    <row r="11" spans="1:15">
      <c r="A11" s="1400" t="s">
        <v>1168</v>
      </c>
      <c r="B11" s="1408" t="s">
        <v>1167</v>
      </c>
      <c r="C11" s="1207">
        <v>5714259</v>
      </c>
      <c r="D11" s="1207">
        <v>5249738</v>
      </c>
      <c r="E11" s="1207">
        <v>5812808</v>
      </c>
      <c r="F11" s="1207">
        <v>5594630</v>
      </c>
      <c r="G11" s="1403">
        <v>5816706</v>
      </c>
      <c r="H11" s="1404">
        <v>5508387</v>
      </c>
      <c r="I11" s="1409">
        <v>5598312</v>
      </c>
      <c r="J11" s="1404">
        <v>5390168</v>
      </c>
      <c r="K11" s="1406">
        <v>5109047</v>
      </c>
      <c r="L11" s="1406">
        <v>5316688</v>
      </c>
      <c r="M11" s="1406">
        <v>5045110</v>
      </c>
      <c r="N11" s="1406" t="s">
        <v>9</v>
      </c>
      <c r="O11" s="1407">
        <v>60155853</v>
      </c>
    </row>
    <row r="12" spans="1:15">
      <c r="A12" s="1400" t="s">
        <v>1166</v>
      </c>
      <c r="B12" s="1408" t="s">
        <v>1165</v>
      </c>
      <c r="C12" s="1207">
        <v>45246976</v>
      </c>
      <c r="D12" s="1207">
        <v>41113074</v>
      </c>
      <c r="E12" s="1207">
        <v>45631855</v>
      </c>
      <c r="F12" s="1207">
        <v>45036362</v>
      </c>
      <c r="G12" s="1403">
        <v>47301505</v>
      </c>
      <c r="H12" s="1404">
        <v>44867093</v>
      </c>
      <c r="I12" s="1409">
        <v>45398374</v>
      </c>
      <c r="J12" s="1404">
        <v>44546330</v>
      </c>
      <c r="K12" s="1406">
        <v>41977172</v>
      </c>
      <c r="L12" s="1406">
        <v>42788844</v>
      </c>
      <c r="M12" s="1406">
        <v>41275084</v>
      </c>
      <c r="N12" s="1406" t="s">
        <v>9</v>
      </c>
      <c r="O12" s="1407">
        <v>485182669</v>
      </c>
    </row>
    <row r="13" spans="1:15">
      <c r="A13" s="1400" t="s">
        <v>1164</v>
      </c>
      <c r="B13" s="1408" t="s">
        <v>1163</v>
      </c>
      <c r="C13" s="1207">
        <v>5595000</v>
      </c>
      <c r="D13" s="1207">
        <v>5133806</v>
      </c>
      <c r="E13" s="1207">
        <v>5658834</v>
      </c>
      <c r="F13" s="1207">
        <v>5565191</v>
      </c>
      <c r="G13" s="1403">
        <v>5899091</v>
      </c>
      <c r="H13" s="1404">
        <v>5639599</v>
      </c>
      <c r="I13" s="1409">
        <v>5734010</v>
      </c>
      <c r="J13" s="1404">
        <v>5520171</v>
      </c>
      <c r="K13" s="1406">
        <v>5148666</v>
      </c>
      <c r="L13" s="1406">
        <v>5411143</v>
      </c>
      <c r="M13" s="1406">
        <v>5287504</v>
      </c>
      <c r="N13" s="1406" t="s">
        <v>9</v>
      </c>
      <c r="O13" s="1407">
        <v>60593015</v>
      </c>
    </row>
    <row r="14" spans="1:15">
      <c r="A14" s="1400" t="s">
        <v>1162</v>
      </c>
      <c r="B14" s="1408" t="s">
        <v>1161</v>
      </c>
      <c r="C14" s="1207" t="s">
        <v>9</v>
      </c>
      <c r="D14" s="1207" t="s">
        <v>9</v>
      </c>
      <c r="E14" s="1207" t="s">
        <v>9</v>
      </c>
      <c r="F14" s="1207" t="s">
        <v>9</v>
      </c>
      <c r="G14" s="1403" t="s">
        <v>9</v>
      </c>
      <c r="H14" s="1404" t="s">
        <v>9</v>
      </c>
      <c r="I14" s="1409" t="s">
        <v>9</v>
      </c>
      <c r="J14" s="1404" t="s">
        <v>9</v>
      </c>
      <c r="K14" s="1406">
        <v>10244541</v>
      </c>
      <c r="L14" s="1406">
        <v>10567639</v>
      </c>
      <c r="M14" s="1406">
        <v>10189035</v>
      </c>
      <c r="N14" s="1406" t="s">
        <v>9</v>
      </c>
      <c r="O14" s="1407">
        <v>31001215</v>
      </c>
    </row>
    <row r="15" spans="1:15">
      <c r="A15" s="1400" t="s">
        <v>1160</v>
      </c>
      <c r="B15" s="1408" t="s">
        <v>1159</v>
      </c>
      <c r="C15" s="1207">
        <v>12580063</v>
      </c>
      <c r="D15" s="1207">
        <v>11580241</v>
      </c>
      <c r="E15" s="1207">
        <v>13023336</v>
      </c>
      <c r="F15" s="1207">
        <v>12574596</v>
      </c>
      <c r="G15" s="1403">
        <v>13266938</v>
      </c>
      <c r="H15" s="1404">
        <v>12790127</v>
      </c>
      <c r="I15" s="1409">
        <v>12952249</v>
      </c>
      <c r="J15" s="1404">
        <v>12257974</v>
      </c>
      <c r="K15" s="1406">
        <v>11602823</v>
      </c>
      <c r="L15" s="1406">
        <v>11998502</v>
      </c>
      <c r="M15" s="1406">
        <v>11548821</v>
      </c>
      <c r="N15" s="1406" t="s">
        <v>9</v>
      </c>
      <c r="O15" s="1407">
        <v>136175670</v>
      </c>
    </row>
    <row r="16" spans="1:15">
      <c r="A16" s="1400" t="s">
        <v>1158</v>
      </c>
      <c r="B16" s="1408" t="s">
        <v>1157</v>
      </c>
      <c r="C16" s="1207">
        <v>52621560</v>
      </c>
      <c r="D16" s="1207">
        <v>47933872</v>
      </c>
      <c r="E16" s="1207">
        <v>53148057</v>
      </c>
      <c r="F16" s="1207">
        <v>51915933</v>
      </c>
      <c r="G16" s="1403">
        <v>54570730</v>
      </c>
      <c r="H16" s="1404">
        <v>52730944</v>
      </c>
      <c r="I16" s="1409">
        <v>54074130</v>
      </c>
      <c r="J16" s="1404">
        <v>52659797</v>
      </c>
      <c r="K16" s="1406">
        <v>49731957</v>
      </c>
      <c r="L16" s="1406">
        <v>50673002</v>
      </c>
      <c r="M16" s="1406">
        <v>49220893</v>
      </c>
      <c r="N16" s="1406" t="s">
        <v>9</v>
      </c>
      <c r="O16" s="1407">
        <v>569280875</v>
      </c>
    </row>
    <row r="17" spans="1:15">
      <c r="A17" s="1400" t="s">
        <v>1156</v>
      </c>
      <c r="B17" s="1408" t="s">
        <v>1155</v>
      </c>
      <c r="C17" s="1207">
        <v>46627777</v>
      </c>
      <c r="D17" s="1207">
        <v>42417916</v>
      </c>
      <c r="E17" s="1207">
        <v>47229755</v>
      </c>
      <c r="F17" s="1207">
        <v>46171906</v>
      </c>
      <c r="G17" s="1403">
        <v>48034348</v>
      </c>
      <c r="H17" s="1404">
        <v>46165300</v>
      </c>
      <c r="I17" s="1409">
        <v>47213935</v>
      </c>
      <c r="J17" s="1404">
        <v>45458147</v>
      </c>
      <c r="K17" s="1406">
        <v>43060312</v>
      </c>
      <c r="L17" s="1406">
        <v>44343868</v>
      </c>
      <c r="M17" s="1406">
        <v>42537497</v>
      </c>
      <c r="N17" s="1406" t="s">
        <v>9</v>
      </c>
      <c r="O17" s="1407">
        <v>499260761</v>
      </c>
    </row>
    <row r="18" spans="1:15">
      <c r="A18" s="1400" t="s">
        <v>1154</v>
      </c>
      <c r="B18" s="1408" t="s">
        <v>1153</v>
      </c>
      <c r="C18" s="1207">
        <v>16426515</v>
      </c>
      <c r="D18" s="1207">
        <v>14886889</v>
      </c>
      <c r="E18" s="1207">
        <v>16493445</v>
      </c>
      <c r="F18" s="1207">
        <v>16176801</v>
      </c>
      <c r="G18" s="1403">
        <v>16966918</v>
      </c>
      <c r="H18" s="1404">
        <v>16229939</v>
      </c>
      <c r="I18" s="1409">
        <v>16516248</v>
      </c>
      <c r="J18" s="1404">
        <v>16143293</v>
      </c>
      <c r="K18" s="1406">
        <v>15263657</v>
      </c>
      <c r="L18" s="1406">
        <v>15663072</v>
      </c>
      <c r="M18" s="1406">
        <v>15192782</v>
      </c>
      <c r="N18" s="1406" t="s">
        <v>9</v>
      </c>
      <c r="O18" s="1407">
        <v>175959559</v>
      </c>
    </row>
    <row r="19" spans="1:15">
      <c r="A19" s="1400" t="s">
        <v>1152</v>
      </c>
      <c r="B19" s="1408" t="s">
        <v>1151</v>
      </c>
      <c r="C19" s="1207">
        <v>26026274</v>
      </c>
      <c r="D19" s="1207">
        <v>23590066</v>
      </c>
      <c r="E19" s="1207">
        <v>26039641</v>
      </c>
      <c r="F19" s="1207">
        <v>25683780</v>
      </c>
      <c r="G19" s="1403">
        <v>27243937</v>
      </c>
      <c r="H19" s="1404">
        <v>25828170</v>
      </c>
      <c r="I19" s="1409">
        <v>26069792</v>
      </c>
      <c r="J19" s="1404">
        <v>25557437</v>
      </c>
      <c r="K19" s="1406">
        <v>24000661</v>
      </c>
      <c r="L19" s="1406">
        <v>24224282</v>
      </c>
      <c r="M19" s="1406">
        <v>23471848</v>
      </c>
      <c r="N19" s="1406" t="s">
        <v>9</v>
      </c>
      <c r="O19" s="1407">
        <v>277735888</v>
      </c>
    </row>
    <row r="20" spans="1:15">
      <c r="A20" s="1400" t="s">
        <v>1150</v>
      </c>
      <c r="B20" s="1408" t="s">
        <v>1149</v>
      </c>
      <c r="C20" s="1207">
        <v>6608668</v>
      </c>
      <c r="D20" s="1207">
        <v>5991191</v>
      </c>
      <c r="E20" s="1207">
        <v>6560236</v>
      </c>
      <c r="F20" s="1207">
        <v>6472737</v>
      </c>
      <c r="G20" s="1403">
        <v>6809348</v>
      </c>
      <c r="H20" s="1404">
        <v>6468852</v>
      </c>
      <c r="I20" s="1409">
        <v>6578292</v>
      </c>
      <c r="J20" s="1404">
        <v>6377612</v>
      </c>
      <c r="K20" s="1406">
        <v>5928899</v>
      </c>
      <c r="L20" s="1406">
        <v>6063780</v>
      </c>
      <c r="M20" s="1406">
        <v>5923006</v>
      </c>
      <c r="N20" s="1406" t="s">
        <v>9</v>
      </c>
      <c r="O20" s="1407">
        <v>69782621</v>
      </c>
    </row>
    <row r="21" spans="1:15">
      <c r="A21" s="1400" t="s">
        <v>1148</v>
      </c>
      <c r="B21" s="1408" t="s">
        <v>1147</v>
      </c>
      <c r="C21" s="1207" t="s">
        <v>9</v>
      </c>
      <c r="D21" s="1207" t="s">
        <v>9</v>
      </c>
      <c r="E21" s="1207" t="s">
        <v>9</v>
      </c>
      <c r="F21" s="1207" t="s">
        <v>9</v>
      </c>
      <c r="G21" s="1403" t="s">
        <v>9</v>
      </c>
      <c r="H21" s="1404" t="s">
        <v>9</v>
      </c>
      <c r="I21" s="1409" t="s">
        <v>9</v>
      </c>
      <c r="J21" s="1404" t="s">
        <v>9</v>
      </c>
      <c r="K21" s="1406" t="s">
        <v>9</v>
      </c>
      <c r="L21" s="1406" t="s">
        <v>9</v>
      </c>
      <c r="M21" s="1406" t="s">
        <v>9</v>
      </c>
      <c r="N21" s="1406" t="s">
        <v>9</v>
      </c>
      <c r="O21" s="1407" t="s">
        <v>9</v>
      </c>
    </row>
    <row r="22" spans="1:15">
      <c r="A22" s="1400" t="s">
        <v>1146</v>
      </c>
      <c r="B22" s="1408" t="s">
        <v>1145</v>
      </c>
      <c r="C22" s="1207" t="s">
        <v>9</v>
      </c>
      <c r="D22" s="1207" t="s">
        <v>9</v>
      </c>
      <c r="E22" s="1207" t="s">
        <v>9</v>
      </c>
      <c r="F22" s="1207" t="s">
        <v>9</v>
      </c>
      <c r="G22" s="1403" t="s">
        <v>9</v>
      </c>
      <c r="H22" s="1404" t="s">
        <v>9</v>
      </c>
      <c r="I22" s="1409" t="s">
        <v>9</v>
      </c>
      <c r="J22" s="1404" t="s">
        <v>9</v>
      </c>
      <c r="K22" s="1406" t="s">
        <v>9</v>
      </c>
      <c r="L22" s="1406" t="s">
        <v>9</v>
      </c>
      <c r="M22" s="1406" t="s">
        <v>9</v>
      </c>
      <c r="N22" s="1406" t="s">
        <v>9</v>
      </c>
      <c r="O22" s="1407" t="s">
        <v>9</v>
      </c>
    </row>
    <row r="23" spans="1:15">
      <c r="A23" s="1400" t="s">
        <v>1144</v>
      </c>
      <c r="B23" s="1408" t="s">
        <v>1143</v>
      </c>
      <c r="C23" s="1207" t="s">
        <v>9</v>
      </c>
      <c r="D23" s="1207" t="s">
        <v>9</v>
      </c>
      <c r="E23" s="1207" t="s">
        <v>9</v>
      </c>
      <c r="F23" s="1207" t="s">
        <v>9</v>
      </c>
      <c r="G23" s="1403" t="s">
        <v>9</v>
      </c>
      <c r="H23" s="1404" t="s">
        <v>9</v>
      </c>
      <c r="I23" s="1409" t="s">
        <v>9</v>
      </c>
      <c r="J23" s="1404" t="s">
        <v>9</v>
      </c>
      <c r="K23" s="1406" t="s">
        <v>9</v>
      </c>
      <c r="L23" s="1406" t="s">
        <v>9</v>
      </c>
      <c r="M23" s="1406" t="s">
        <v>9</v>
      </c>
      <c r="N23" s="1406" t="s">
        <v>9</v>
      </c>
      <c r="O23" s="1407" t="s">
        <v>9</v>
      </c>
    </row>
    <row r="24" spans="1:15">
      <c r="A24" s="1400" t="s">
        <v>1142</v>
      </c>
      <c r="B24" s="1408" t="s">
        <v>1141</v>
      </c>
      <c r="C24" s="1207" t="s">
        <v>9</v>
      </c>
      <c r="D24" s="1207" t="s">
        <v>9</v>
      </c>
      <c r="E24" s="1207" t="s">
        <v>9</v>
      </c>
      <c r="F24" s="1207" t="s">
        <v>9</v>
      </c>
      <c r="G24" s="1403" t="s">
        <v>9</v>
      </c>
      <c r="H24" s="1404" t="s">
        <v>9</v>
      </c>
      <c r="I24" s="1409" t="s">
        <v>9</v>
      </c>
      <c r="J24" s="1404" t="s">
        <v>9</v>
      </c>
      <c r="K24" s="1406" t="s">
        <v>9</v>
      </c>
      <c r="L24" s="1406" t="s">
        <v>9</v>
      </c>
      <c r="M24" s="1406" t="s">
        <v>9</v>
      </c>
      <c r="N24" s="1406" t="s">
        <v>9</v>
      </c>
      <c r="O24" s="1407" t="s">
        <v>9</v>
      </c>
    </row>
    <row r="25" spans="1:15">
      <c r="A25" s="1400" t="s">
        <v>1140</v>
      </c>
      <c r="B25" s="1408" t="s">
        <v>1139</v>
      </c>
      <c r="C25" s="1207">
        <v>4428531</v>
      </c>
      <c r="D25" s="1207">
        <v>4019451</v>
      </c>
      <c r="E25" s="1207">
        <v>4378917</v>
      </c>
      <c r="F25" s="1207">
        <v>4246502</v>
      </c>
      <c r="G25" s="1403">
        <v>4377970</v>
      </c>
      <c r="H25" s="1404">
        <v>4093254</v>
      </c>
      <c r="I25" s="1409">
        <v>4245943</v>
      </c>
      <c r="J25" s="1404">
        <v>4066594</v>
      </c>
      <c r="K25" s="1406">
        <v>3805036</v>
      </c>
      <c r="L25" s="1406">
        <v>3842580</v>
      </c>
      <c r="M25" s="1406">
        <v>3703064</v>
      </c>
      <c r="N25" s="1406" t="s">
        <v>9</v>
      </c>
      <c r="O25" s="1407">
        <v>45207842</v>
      </c>
    </row>
    <row r="26" spans="1:15">
      <c r="A26" s="1400" t="s">
        <v>1138</v>
      </c>
      <c r="B26" s="1408" t="s">
        <v>1137</v>
      </c>
      <c r="C26" s="1207" t="s">
        <v>9</v>
      </c>
      <c r="D26" s="1207" t="s">
        <v>9</v>
      </c>
      <c r="E26" s="1207" t="s">
        <v>9</v>
      </c>
      <c r="F26" s="1207" t="s">
        <v>9</v>
      </c>
      <c r="G26" s="1403" t="s">
        <v>9</v>
      </c>
      <c r="H26" s="1404" t="s">
        <v>9</v>
      </c>
      <c r="I26" s="1409" t="s">
        <v>9</v>
      </c>
      <c r="J26" s="1404" t="s">
        <v>9</v>
      </c>
      <c r="K26" s="1406" t="s">
        <v>9</v>
      </c>
      <c r="L26" s="1406" t="s">
        <v>9</v>
      </c>
      <c r="M26" s="1406" t="s">
        <v>9</v>
      </c>
      <c r="N26" s="1406" t="s">
        <v>9</v>
      </c>
      <c r="O26" s="1407" t="s">
        <v>9</v>
      </c>
    </row>
    <row r="27" spans="1:15">
      <c r="A27" s="1400" t="s">
        <v>1136</v>
      </c>
      <c r="B27" s="1408" t="s">
        <v>1135</v>
      </c>
      <c r="C27" s="1207" t="s">
        <v>9</v>
      </c>
      <c r="D27" s="1207" t="s">
        <v>9</v>
      </c>
      <c r="E27" s="1207" t="s">
        <v>9</v>
      </c>
      <c r="F27" s="1207" t="s">
        <v>9</v>
      </c>
      <c r="G27" s="1403" t="s">
        <v>9</v>
      </c>
      <c r="H27" s="1404" t="s">
        <v>9</v>
      </c>
      <c r="I27" s="1409" t="s">
        <v>9</v>
      </c>
      <c r="J27" s="1404" t="s">
        <v>9</v>
      </c>
      <c r="K27" s="1406" t="s">
        <v>9</v>
      </c>
      <c r="L27" s="1406" t="s">
        <v>9</v>
      </c>
      <c r="M27" s="1406" t="s">
        <v>9</v>
      </c>
      <c r="N27" s="1406" t="s">
        <v>9</v>
      </c>
      <c r="O27" s="1407" t="s">
        <v>9</v>
      </c>
    </row>
    <row r="28" spans="1:15">
      <c r="A28" s="1400" t="s">
        <v>1134</v>
      </c>
      <c r="B28" s="1408" t="s">
        <v>1133</v>
      </c>
      <c r="C28" s="1207" t="s">
        <v>9</v>
      </c>
      <c r="D28" s="1207" t="s">
        <v>9</v>
      </c>
      <c r="E28" s="1207" t="s">
        <v>9</v>
      </c>
      <c r="F28" s="1207" t="s">
        <v>9</v>
      </c>
      <c r="G28" s="1403" t="s">
        <v>9</v>
      </c>
      <c r="H28" s="1404" t="s">
        <v>9</v>
      </c>
      <c r="I28" s="1409" t="s">
        <v>9</v>
      </c>
      <c r="J28" s="1404" t="s">
        <v>9</v>
      </c>
      <c r="K28" s="1406" t="s">
        <v>9</v>
      </c>
      <c r="L28" s="1406" t="s">
        <v>9</v>
      </c>
      <c r="M28" s="1406" t="s">
        <v>9</v>
      </c>
      <c r="N28" s="1406" t="s">
        <v>9</v>
      </c>
      <c r="O28" s="1407" t="s">
        <v>9</v>
      </c>
    </row>
    <row r="29" spans="1:15">
      <c r="A29" s="1400" t="s">
        <v>1132</v>
      </c>
      <c r="B29" s="1408" t="s">
        <v>1131</v>
      </c>
      <c r="C29" s="1207" t="s">
        <v>9</v>
      </c>
      <c r="D29" s="1207" t="s">
        <v>9</v>
      </c>
      <c r="E29" s="1207" t="s">
        <v>9</v>
      </c>
      <c r="F29" s="1207" t="s">
        <v>9</v>
      </c>
      <c r="G29" s="1403" t="s">
        <v>9</v>
      </c>
      <c r="H29" s="1404" t="s">
        <v>9</v>
      </c>
      <c r="I29" s="1409" t="s">
        <v>9</v>
      </c>
      <c r="J29" s="1404" t="s">
        <v>9</v>
      </c>
      <c r="K29" s="1406" t="s">
        <v>9</v>
      </c>
      <c r="L29" s="1406" t="s">
        <v>9</v>
      </c>
      <c r="M29" s="1406" t="s">
        <v>9</v>
      </c>
      <c r="N29" s="1406" t="s">
        <v>9</v>
      </c>
      <c r="O29" s="1407" t="s">
        <v>9</v>
      </c>
    </row>
    <row r="30" spans="1:15">
      <c r="A30" s="1400" t="s">
        <v>1130</v>
      </c>
      <c r="B30" s="1408" t="s">
        <v>1129</v>
      </c>
      <c r="C30" s="1207" t="s">
        <v>9</v>
      </c>
      <c r="D30" s="1207" t="s">
        <v>9</v>
      </c>
      <c r="E30" s="1207" t="s">
        <v>9</v>
      </c>
      <c r="F30" s="1207" t="s">
        <v>9</v>
      </c>
      <c r="G30" s="1403" t="s">
        <v>9</v>
      </c>
      <c r="H30" s="1404" t="s">
        <v>9</v>
      </c>
      <c r="I30" s="1409" t="s">
        <v>9</v>
      </c>
      <c r="J30" s="1404" t="s">
        <v>9</v>
      </c>
      <c r="K30" s="1406" t="s">
        <v>9</v>
      </c>
      <c r="L30" s="1406" t="s">
        <v>9</v>
      </c>
      <c r="M30" s="1406" t="s">
        <v>9</v>
      </c>
      <c r="N30" s="1406" t="s">
        <v>9</v>
      </c>
      <c r="O30" s="1407" t="s">
        <v>9</v>
      </c>
    </row>
    <row r="31" spans="1:15">
      <c r="A31" s="1400" t="s">
        <v>1128</v>
      </c>
      <c r="B31" s="1408" t="s">
        <v>1127</v>
      </c>
      <c r="C31" s="1207" t="s">
        <v>9</v>
      </c>
      <c r="D31" s="1207" t="s">
        <v>9</v>
      </c>
      <c r="E31" s="1207" t="s">
        <v>9</v>
      </c>
      <c r="F31" s="1207" t="s">
        <v>9</v>
      </c>
      <c r="G31" s="1403" t="s">
        <v>9</v>
      </c>
      <c r="H31" s="1404" t="s">
        <v>9</v>
      </c>
      <c r="I31" s="1409" t="s">
        <v>9</v>
      </c>
      <c r="J31" s="1404" t="s">
        <v>9</v>
      </c>
      <c r="K31" s="1406" t="s">
        <v>9</v>
      </c>
      <c r="L31" s="1406" t="s">
        <v>9</v>
      </c>
      <c r="M31" s="1406" t="s">
        <v>9</v>
      </c>
      <c r="N31" s="1406" t="s">
        <v>9</v>
      </c>
      <c r="O31" s="1407" t="s">
        <v>9</v>
      </c>
    </row>
    <row r="32" spans="1:15">
      <c r="A32" s="1400" t="s">
        <v>1126</v>
      </c>
      <c r="B32" s="1408" t="s">
        <v>1125</v>
      </c>
      <c r="C32" s="1207" t="s">
        <v>9</v>
      </c>
      <c r="D32" s="1207" t="s">
        <v>9</v>
      </c>
      <c r="E32" s="1207" t="s">
        <v>9</v>
      </c>
      <c r="F32" s="1207" t="s">
        <v>9</v>
      </c>
      <c r="G32" s="1403" t="s">
        <v>9</v>
      </c>
      <c r="H32" s="1404" t="s">
        <v>9</v>
      </c>
      <c r="I32" s="1409" t="s">
        <v>9</v>
      </c>
      <c r="J32" s="1404" t="s">
        <v>9</v>
      </c>
      <c r="K32" s="1406" t="s">
        <v>9</v>
      </c>
      <c r="L32" s="1406" t="s">
        <v>9</v>
      </c>
      <c r="M32" s="1406" t="s">
        <v>9</v>
      </c>
      <c r="N32" s="1406" t="s">
        <v>9</v>
      </c>
      <c r="O32" s="1407" t="s">
        <v>9</v>
      </c>
    </row>
    <row r="33" spans="1:15">
      <c r="A33" s="1400" t="s">
        <v>1124</v>
      </c>
      <c r="B33" s="1408" t="s">
        <v>1123</v>
      </c>
      <c r="C33" s="1207" t="s">
        <v>9</v>
      </c>
      <c r="D33" s="1207" t="s">
        <v>9</v>
      </c>
      <c r="E33" s="1207" t="s">
        <v>9</v>
      </c>
      <c r="F33" s="1207" t="s">
        <v>9</v>
      </c>
      <c r="G33" s="1403" t="s">
        <v>9</v>
      </c>
      <c r="H33" s="1404" t="s">
        <v>9</v>
      </c>
      <c r="I33" s="1409" t="s">
        <v>9</v>
      </c>
      <c r="J33" s="1404" t="s">
        <v>9</v>
      </c>
      <c r="K33" s="1406" t="s">
        <v>9</v>
      </c>
      <c r="L33" s="1406" t="s">
        <v>9</v>
      </c>
      <c r="M33" s="1406" t="s">
        <v>9</v>
      </c>
      <c r="N33" s="1406" t="s">
        <v>9</v>
      </c>
      <c r="O33" s="1407" t="s">
        <v>9</v>
      </c>
    </row>
    <row r="34" spans="1:15">
      <c r="A34" s="1400" t="s">
        <v>1122</v>
      </c>
      <c r="B34" s="1408" t="s">
        <v>1121</v>
      </c>
      <c r="C34" s="1207">
        <v>26761178</v>
      </c>
      <c r="D34" s="1207">
        <v>24477812</v>
      </c>
      <c r="E34" s="1207">
        <v>27074063</v>
      </c>
      <c r="F34" s="1207">
        <v>26576436</v>
      </c>
      <c r="G34" s="1403">
        <v>27685329</v>
      </c>
      <c r="H34" s="1404">
        <v>26219842</v>
      </c>
      <c r="I34" s="1409">
        <v>26799869</v>
      </c>
      <c r="J34" s="1404">
        <v>25976436</v>
      </c>
      <c r="K34" s="1406">
        <v>24569787</v>
      </c>
      <c r="L34" s="1406">
        <v>25370062</v>
      </c>
      <c r="M34" s="1406">
        <v>24509562</v>
      </c>
      <c r="N34" s="1406" t="s">
        <v>9</v>
      </c>
      <c r="O34" s="1407">
        <v>286020376</v>
      </c>
    </row>
    <row r="35" spans="1:15">
      <c r="A35" s="1400" t="s">
        <v>1120</v>
      </c>
      <c r="B35" s="1408" t="s">
        <v>1119</v>
      </c>
      <c r="C35" s="1207">
        <v>1454638</v>
      </c>
      <c r="D35" s="1207">
        <v>1363409</v>
      </c>
      <c r="E35" s="1207">
        <v>1487981</v>
      </c>
      <c r="F35" s="1207">
        <v>1461684</v>
      </c>
      <c r="G35" s="1403">
        <v>1523602</v>
      </c>
      <c r="H35" s="1404">
        <v>1420331</v>
      </c>
      <c r="I35" s="1409">
        <v>1490752</v>
      </c>
      <c r="J35" s="1404">
        <v>1414200</v>
      </c>
      <c r="K35" s="1406">
        <v>1348583</v>
      </c>
      <c r="L35" s="1406">
        <v>1359090</v>
      </c>
      <c r="M35" s="1406">
        <v>1274869</v>
      </c>
      <c r="N35" s="1406" t="s">
        <v>9</v>
      </c>
      <c r="O35" s="1407">
        <v>15599139</v>
      </c>
    </row>
    <row r="36" spans="1:15">
      <c r="A36" s="1400" t="s">
        <v>1118</v>
      </c>
      <c r="B36" s="1408" t="s">
        <v>1117</v>
      </c>
      <c r="C36" s="1207" t="s">
        <v>9</v>
      </c>
      <c r="D36" s="1207" t="s">
        <v>9</v>
      </c>
      <c r="E36" s="1207" t="s">
        <v>9</v>
      </c>
      <c r="F36" s="1207" t="s">
        <v>9</v>
      </c>
      <c r="G36" s="1403" t="s">
        <v>9</v>
      </c>
      <c r="H36" s="1404" t="s">
        <v>9</v>
      </c>
      <c r="I36" s="1409" t="s">
        <v>9</v>
      </c>
      <c r="J36" s="1404" t="s">
        <v>9</v>
      </c>
      <c r="K36" s="1406" t="s">
        <v>9</v>
      </c>
      <c r="L36" s="1406" t="s">
        <v>9</v>
      </c>
      <c r="M36" s="1406" t="s">
        <v>9</v>
      </c>
      <c r="N36" s="1406" t="s">
        <v>9</v>
      </c>
      <c r="O36" s="1407" t="s">
        <v>9</v>
      </c>
    </row>
    <row r="37" spans="1:15">
      <c r="A37" s="1400" t="s">
        <v>1116</v>
      </c>
      <c r="B37" s="1408" t="s">
        <v>1115</v>
      </c>
      <c r="C37" s="1207">
        <v>3750519</v>
      </c>
      <c r="D37" s="1207">
        <v>3468716</v>
      </c>
      <c r="E37" s="1207">
        <v>3941251</v>
      </c>
      <c r="F37" s="1207">
        <v>3864876</v>
      </c>
      <c r="G37" s="1403">
        <v>4020353</v>
      </c>
      <c r="H37" s="1404">
        <v>3799959</v>
      </c>
      <c r="I37" s="1409">
        <v>3868225</v>
      </c>
      <c r="J37" s="1404">
        <v>3713691</v>
      </c>
      <c r="K37" s="1406">
        <v>3438760</v>
      </c>
      <c r="L37" s="1406">
        <v>3454563</v>
      </c>
      <c r="M37" s="1406">
        <v>3354062</v>
      </c>
      <c r="N37" s="1406" t="s">
        <v>9</v>
      </c>
      <c r="O37" s="1407">
        <v>40674975</v>
      </c>
    </row>
    <row r="38" spans="1:15">
      <c r="A38" s="1400" t="s">
        <v>1114</v>
      </c>
      <c r="B38" s="1408" t="s">
        <v>1113</v>
      </c>
      <c r="C38" s="1207">
        <v>11433240</v>
      </c>
      <c r="D38" s="1207">
        <v>10324831</v>
      </c>
      <c r="E38" s="1207">
        <v>11356176</v>
      </c>
      <c r="F38" s="1207">
        <v>11116242</v>
      </c>
      <c r="G38" s="1403">
        <v>11883550</v>
      </c>
      <c r="H38" s="1404">
        <v>11447999</v>
      </c>
      <c r="I38" s="1409">
        <v>11623895</v>
      </c>
      <c r="J38" s="1404">
        <v>11363072</v>
      </c>
      <c r="K38" s="1406">
        <v>10711192</v>
      </c>
      <c r="L38" s="1406">
        <v>10895446</v>
      </c>
      <c r="M38" s="1406">
        <v>10486807</v>
      </c>
      <c r="N38" s="1406" t="s">
        <v>9</v>
      </c>
      <c r="O38" s="1407">
        <v>122642450</v>
      </c>
    </row>
    <row r="39" spans="1:15">
      <c r="A39" s="1400" t="s">
        <v>1112</v>
      </c>
      <c r="B39" s="1408" t="s">
        <v>1111</v>
      </c>
      <c r="C39" s="1207">
        <v>2547123</v>
      </c>
      <c r="D39" s="1207">
        <v>2351271</v>
      </c>
      <c r="E39" s="1207">
        <v>2659672</v>
      </c>
      <c r="F39" s="1207">
        <v>2624256</v>
      </c>
      <c r="G39" s="1403">
        <v>2665966</v>
      </c>
      <c r="H39" s="1404">
        <v>2578874</v>
      </c>
      <c r="I39" s="1409">
        <v>2715667</v>
      </c>
      <c r="J39" s="1404">
        <v>2508605</v>
      </c>
      <c r="K39" s="1406">
        <v>2389748</v>
      </c>
      <c r="L39" s="1406">
        <v>2486741</v>
      </c>
      <c r="M39" s="1406">
        <v>2382033</v>
      </c>
      <c r="N39" s="1406" t="s">
        <v>9</v>
      </c>
      <c r="O39" s="1407">
        <v>27909956</v>
      </c>
    </row>
    <row r="40" spans="1:15">
      <c r="A40" s="1400" t="s">
        <v>1110</v>
      </c>
      <c r="B40" s="1408" t="s">
        <v>1109</v>
      </c>
      <c r="C40" s="1207">
        <v>7111510</v>
      </c>
      <c r="D40" s="1207">
        <v>6387074</v>
      </c>
      <c r="E40" s="1207">
        <v>6955278</v>
      </c>
      <c r="F40" s="1207">
        <v>6795391</v>
      </c>
      <c r="G40" s="1403">
        <v>7058010</v>
      </c>
      <c r="H40" s="1404">
        <v>6787072</v>
      </c>
      <c r="I40" s="1409">
        <v>6987368</v>
      </c>
      <c r="J40" s="1404">
        <v>6806084</v>
      </c>
      <c r="K40" s="1406">
        <v>6554200</v>
      </c>
      <c r="L40" s="1406">
        <v>6553189</v>
      </c>
      <c r="M40" s="1406">
        <v>6384015</v>
      </c>
      <c r="N40" s="1406" t="s">
        <v>9</v>
      </c>
      <c r="O40" s="1407">
        <v>74379191</v>
      </c>
    </row>
    <row r="41" spans="1:15">
      <c r="A41" s="1400" t="s">
        <v>1108</v>
      </c>
      <c r="B41" s="1408" t="s">
        <v>1107</v>
      </c>
      <c r="C41" s="1207">
        <v>84658794</v>
      </c>
      <c r="D41" s="1207">
        <v>77850087</v>
      </c>
      <c r="E41" s="1207">
        <v>86198135</v>
      </c>
      <c r="F41" s="1207">
        <v>83873973</v>
      </c>
      <c r="G41" s="1403">
        <v>87685808</v>
      </c>
      <c r="H41" s="1404">
        <v>83848435</v>
      </c>
      <c r="I41" s="1409">
        <v>85405880</v>
      </c>
      <c r="J41" s="1404">
        <v>82862805</v>
      </c>
      <c r="K41" s="1406">
        <v>78033113</v>
      </c>
      <c r="L41" s="1406">
        <v>79857763</v>
      </c>
      <c r="M41" s="1406">
        <v>76987906</v>
      </c>
      <c r="N41" s="1406" t="s">
        <v>9</v>
      </c>
      <c r="O41" s="1407">
        <v>907262699</v>
      </c>
    </row>
    <row r="42" spans="1:15">
      <c r="A42" s="1400" t="s">
        <v>1106</v>
      </c>
      <c r="B42" s="1408" t="s">
        <v>1105</v>
      </c>
      <c r="C42" s="1207">
        <v>10155871</v>
      </c>
      <c r="D42" s="1207">
        <v>9218533</v>
      </c>
      <c r="E42" s="1207">
        <v>10221007</v>
      </c>
      <c r="F42" s="1207">
        <v>9972335</v>
      </c>
      <c r="G42" s="1403">
        <v>10321604</v>
      </c>
      <c r="H42" s="1404">
        <v>9963115</v>
      </c>
      <c r="I42" s="1409">
        <v>10217560</v>
      </c>
      <c r="J42" s="1404">
        <v>9951031</v>
      </c>
      <c r="K42" s="1406">
        <v>9398883</v>
      </c>
      <c r="L42" s="1406">
        <v>9564463</v>
      </c>
      <c r="M42" s="1406">
        <v>9138357</v>
      </c>
      <c r="N42" s="1406" t="s">
        <v>9</v>
      </c>
      <c r="O42" s="1407">
        <v>108122759</v>
      </c>
    </row>
    <row r="43" spans="1:15">
      <c r="A43" s="1400" t="s">
        <v>1104</v>
      </c>
      <c r="B43" s="1408" t="s">
        <v>1103</v>
      </c>
      <c r="C43" s="1207" t="s">
        <v>9</v>
      </c>
      <c r="D43" s="1207" t="s">
        <v>9</v>
      </c>
      <c r="E43" s="1207" t="s">
        <v>9</v>
      </c>
      <c r="F43" s="1207" t="s">
        <v>9</v>
      </c>
      <c r="G43" s="1403" t="s">
        <v>9</v>
      </c>
      <c r="H43" s="1404" t="s">
        <v>9</v>
      </c>
      <c r="I43" s="1409" t="s">
        <v>9</v>
      </c>
      <c r="J43" s="1404" t="s">
        <v>9</v>
      </c>
      <c r="K43" s="1406" t="s">
        <v>9</v>
      </c>
      <c r="L43" s="1406" t="s">
        <v>9</v>
      </c>
      <c r="M43" s="1406" t="s">
        <v>9</v>
      </c>
      <c r="N43" s="1406" t="s">
        <v>9</v>
      </c>
      <c r="O43" s="1407" t="s">
        <v>9</v>
      </c>
    </row>
    <row r="44" spans="1:15">
      <c r="A44" s="1400" t="s">
        <v>1102</v>
      </c>
      <c r="B44" s="1408" t="s">
        <v>1101</v>
      </c>
      <c r="C44" s="1207">
        <v>7940191</v>
      </c>
      <c r="D44" s="1207">
        <v>7211403</v>
      </c>
      <c r="E44" s="1207">
        <v>7994279</v>
      </c>
      <c r="F44" s="1207">
        <v>7791276</v>
      </c>
      <c r="G44" s="1403">
        <v>8035024</v>
      </c>
      <c r="H44" s="1404">
        <v>7427255</v>
      </c>
      <c r="I44" s="1409">
        <v>7594387</v>
      </c>
      <c r="J44" s="1404">
        <v>7413584</v>
      </c>
      <c r="K44" s="1406">
        <v>7049446</v>
      </c>
      <c r="L44" s="1406">
        <v>7162878</v>
      </c>
      <c r="M44" s="1406">
        <v>6948267</v>
      </c>
      <c r="N44" s="1406" t="s">
        <v>9</v>
      </c>
      <c r="O44" s="1407">
        <v>82567990</v>
      </c>
    </row>
    <row r="45" spans="1:15">
      <c r="A45" s="1400" t="s">
        <v>1100</v>
      </c>
      <c r="B45" s="1408" t="s">
        <v>1099</v>
      </c>
      <c r="C45" s="1207">
        <v>18083649</v>
      </c>
      <c r="D45" s="1207">
        <v>16661167</v>
      </c>
      <c r="E45" s="1207">
        <v>18499051</v>
      </c>
      <c r="F45" s="1207">
        <v>17978403</v>
      </c>
      <c r="G45" s="1403">
        <v>18610123</v>
      </c>
      <c r="H45" s="1404">
        <v>17937761</v>
      </c>
      <c r="I45" s="1409">
        <v>18344568</v>
      </c>
      <c r="J45" s="1404">
        <v>17841939</v>
      </c>
      <c r="K45" s="1406">
        <v>16800553</v>
      </c>
      <c r="L45" s="1406">
        <v>17191685</v>
      </c>
      <c r="M45" s="1406">
        <v>16678261</v>
      </c>
      <c r="N45" s="1406" t="s">
        <v>9</v>
      </c>
      <c r="O45" s="1407">
        <v>194627160</v>
      </c>
    </row>
    <row r="46" spans="1:15">
      <c r="A46" s="1400" t="s">
        <v>1098</v>
      </c>
      <c r="B46" s="1408" t="s">
        <v>1097</v>
      </c>
      <c r="C46" s="1207">
        <v>52303451</v>
      </c>
      <c r="D46" s="1207">
        <v>47793387</v>
      </c>
      <c r="E46" s="1207">
        <v>52498912</v>
      </c>
      <c r="F46" s="1207">
        <v>51310423</v>
      </c>
      <c r="G46" s="1403">
        <v>53625157</v>
      </c>
      <c r="H46" s="1404">
        <v>51747670</v>
      </c>
      <c r="I46" s="1409">
        <v>53324275</v>
      </c>
      <c r="J46" s="1404">
        <v>51460508</v>
      </c>
      <c r="K46" s="1406">
        <v>48706165</v>
      </c>
      <c r="L46" s="1406">
        <v>49743383</v>
      </c>
      <c r="M46" s="1406">
        <v>47995790</v>
      </c>
      <c r="N46" s="1406" t="s">
        <v>9</v>
      </c>
      <c r="O46" s="1407">
        <v>560509121</v>
      </c>
    </row>
    <row r="47" spans="1:15">
      <c r="A47" s="1400" t="s">
        <v>1096</v>
      </c>
      <c r="B47" s="1408" t="s">
        <v>1095</v>
      </c>
      <c r="C47" s="1207">
        <v>10314347</v>
      </c>
      <c r="D47" s="1207">
        <v>9501156</v>
      </c>
      <c r="E47" s="1207">
        <v>10450855</v>
      </c>
      <c r="F47" s="1207">
        <v>10151565</v>
      </c>
      <c r="G47" s="1403">
        <v>10606380</v>
      </c>
      <c r="H47" s="1404">
        <v>10193392</v>
      </c>
      <c r="I47" s="1409">
        <v>10545207</v>
      </c>
      <c r="J47" s="1404">
        <v>10214297</v>
      </c>
      <c r="K47" s="1406">
        <v>9601720</v>
      </c>
      <c r="L47" s="1406">
        <v>9794548</v>
      </c>
      <c r="M47" s="1406">
        <v>9418857</v>
      </c>
      <c r="N47" s="1406" t="s">
        <v>9</v>
      </c>
      <c r="O47" s="1407">
        <v>110792324</v>
      </c>
    </row>
    <row r="48" spans="1:15">
      <c r="A48" s="1400" t="s">
        <v>1094</v>
      </c>
      <c r="B48" s="1408" t="s">
        <v>1093</v>
      </c>
      <c r="C48" s="1207">
        <v>35357321</v>
      </c>
      <c r="D48" s="1207">
        <v>32251868</v>
      </c>
      <c r="E48" s="1207">
        <v>35447366</v>
      </c>
      <c r="F48" s="1207">
        <v>34704790</v>
      </c>
      <c r="G48" s="1403">
        <v>36590540</v>
      </c>
      <c r="H48" s="1404">
        <v>35069304</v>
      </c>
      <c r="I48" s="1409">
        <v>35659628</v>
      </c>
      <c r="J48" s="1404">
        <v>34539669</v>
      </c>
      <c r="K48" s="1406">
        <v>32292381</v>
      </c>
      <c r="L48" s="1406">
        <v>32643656</v>
      </c>
      <c r="M48" s="1406">
        <v>31690878</v>
      </c>
      <c r="N48" s="1406" t="s">
        <v>9</v>
      </c>
      <c r="O48" s="1407">
        <v>376247401</v>
      </c>
    </row>
    <row r="49" spans="1:15">
      <c r="A49" s="1400" t="s">
        <v>1092</v>
      </c>
      <c r="B49" s="1408" t="s">
        <v>1091</v>
      </c>
      <c r="C49" s="1207" t="s">
        <v>9</v>
      </c>
      <c r="D49" s="1207" t="s">
        <v>9</v>
      </c>
      <c r="E49" s="1207" t="s">
        <v>9</v>
      </c>
      <c r="F49" s="1207" t="s">
        <v>9</v>
      </c>
      <c r="G49" s="1403" t="s">
        <v>9</v>
      </c>
      <c r="H49" s="1404" t="s">
        <v>9</v>
      </c>
      <c r="I49" s="1409" t="s">
        <v>9</v>
      </c>
      <c r="J49" s="1404" t="s">
        <v>9</v>
      </c>
      <c r="K49" s="1406" t="s">
        <v>9</v>
      </c>
      <c r="L49" s="1406" t="s">
        <v>9</v>
      </c>
      <c r="M49" s="1406" t="s">
        <v>9</v>
      </c>
      <c r="N49" s="1406" t="s">
        <v>9</v>
      </c>
      <c r="O49" s="1407" t="s">
        <v>9</v>
      </c>
    </row>
    <row r="50" spans="1:15">
      <c r="A50" s="1400" t="s">
        <v>1090</v>
      </c>
      <c r="B50" s="1408" t="s">
        <v>1089</v>
      </c>
      <c r="C50" s="1207">
        <v>12156951</v>
      </c>
      <c r="D50" s="1207">
        <v>11217697</v>
      </c>
      <c r="E50" s="1207">
        <v>12562546</v>
      </c>
      <c r="F50" s="1207">
        <v>12164845</v>
      </c>
      <c r="G50" s="1403">
        <v>12560654</v>
      </c>
      <c r="H50" s="1404">
        <v>12114879</v>
      </c>
      <c r="I50" s="1409">
        <v>12616494</v>
      </c>
      <c r="J50" s="1404">
        <v>12129562</v>
      </c>
      <c r="K50" s="1406">
        <v>11589114</v>
      </c>
      <c r="L50" s="1406">
        <v>11910654</v>
      </c>
      <c r="M50" s="1406">
        <v>11505261</v>
      </c>
      <c r="N50" s="1406" t="s">
        <v>9</v>
      </c>
      <c r="O50" s="1407">
        <v>132528657</v>
      </c>
    </row>
    <row r="51" spans="1:15">
      <c r="A51" s="1400" t="s">
        <v>1088</v>
      </c>
      <c r="B51" s="1408" t="s">
        <v>1087</v>
      </c>
      <c r="C51" s="1207" t="s">
        <v>9</v>
      </c>
      <c r="D51" s="1207" t="s">
        <v>9</v>
      </c>
      <c r="E51" s="1207" t="s">
        <v>9</v>
      </c>
      <c r="F51" s="1207" t="s">
        <v>9</v>
      </c>
      <c r="G51" s="1403" t="s">
        <v>9</v>
      </c>
      <c r="H51" s="1404" t="s">
        <v>9</v>
      </c>
      <c r="I51" s="1409" t="s">
        <v>9</v>
      </c>
      <c r="J51" s="1404" t="s">
        <v>9</v>
      </c>
      <c r="K51" s="1406" t="s">
        <v>9</v>
      </c>
      <c r="L51" s="1406" t="s">
        <v>9</v>
      </c>
      <c r="M51" s="1406" t="s">
        <v>9</v>
      </c>
      <c r="N51" s="1406" t="s">
        <v>9</v>
      </c>
      <c r="O51" s="1407" t="s">
        <v>9</v>
      </c>
    </row>
    <row r="52" spans="1:15">
      <c r="A52" s="1400" t="s">
        <v>1086</v>
      </c>
      <c r="B52" s="1408" t="s">
        <v>1085</v>
      </c>
      <c r="C52" s="1207" t="s">
        <v>9</v>
      </c>
      <c r="D52" s="1207" t="s">
        <v>9</v>
      </c>
      <c r="E52" s="1207" t="s">
        <v>9</v>
      </c>
      <c r="F52" s="1207" t="s">
        <v>9</v>
      </c>
      <c r="G52" s="1403" t="s">
        <v>9</v>
      </c>
      <c r="H52" s="1404" t="s">
        <v>9</v>
      </c>
      <c r="I52" s="1409" t="s">
        <v>9</v>
      </c>
      <c r="J52" s="1404" t="s">
        <v>9</v>
      </c>
      <c r="K52" s="1406" t="s">
        <v>9</v>
      </c>
      <c r="L52" s="1406" t="s">
        <v>9</v>
      </c>
      <c r="M52" s="1406" t="s">
        <v>9</v>
      </c>
      <c r="N52" s="1406" t="s">
        <v>9</v>
      </c>
      <c r="O52" s="1407" t="s">
        <v>9</v>
      </c>
    </row>
    <row r="53" spans="1:15">
      <c r="A53" s="1400" t="s">
        <v>1084</v>
      </c>
      <c r="B53" s="1408" t="s">
        <v>1083</v>
      </c>
      <c r="C53" s="1207" t="s">
        <v>9</v>
      </c>
      <c r="D53" s="1207" t="s">
        <v>9</v>
      </c>
      <c r="E53" s="1207" t="s">
        <v>9</v>
      </c>
      <c r="F53" s="1207" t="s">
        <v>9</v>
      </c>
      <c r="G53" s="1403" t="s">
        <v>9</v>
      </c>
      <c r="H53" s="1404" t="s">
        <v>9</v>
      </c>
      <c r="I53" s="1409" t="s">
        <v>9</v>
      </c>
      <c r="J53" s="1404" t="s">
        <v>9</v>
      </c>
      <c r="K53" s="1406" t="s">
        <v>9</v>
      </c>
      <c r="L53" s="1406" t="s">
        <v>9</v>
      </c>
      <c r="M53" s="1406" t="s">
        <v>9</v>
      </c>
      <c r="N53" s="1406" t="s">
        <v>9</v>
      </c>
      <c r="O53" s="1407" t="s">
        <v>9</v>
      </c>
    </row>
    <row r="54" spans="1:15">
      <c r="A54" s="1400" t="s">
        <v>1082</v>
      </c>
      <c r="B54" s="1408" t="s">
        <v>1081</v>
      </c>
      <c r="C54" s="1207" t="s">
        <v>9</v>
      </c>
      <c r="D54" s="1207" t="s">
        <v>9</v>
      </c>
      <c r="E54" s="1207" t="s">
        <v>9</v>
      </c>
      <c r="F54" s="1207" t="s">
        <v>9</v>
      </c>
      <c r="G54" s="1403" t="s">
        <v>9</v>
      </c>
      <c r="H54" s="1404" t="s">
        <v>9</v>
      </c>
      <c r="I54" s="1409" t="s">
        <v>9</v>
      </c>
      <c r="J54" s="1404" t="s">
        <v>9</v>
      </c>
      <c r="K54" s="1406" t="s">
        <v>9</v>
      </c>
      <c r="L54" s="1406" t="s">
        <v>9</v>
      </c>
      <c r="M54" s="1406" t="s">
        <v>9</v>
      </c>
      <c r="N54" s="1406" t="s">
        <v>9</v>
      </c>
      <c r="O54" s="1407" t="s">
        <v>9</v>
      </c>
    </row>
    <row r="55" spans="1:15">
      <c r="A55" s="1400" t="s">
        <v>1080</v>
      </c>
      <c r="B55" s="1408" t="s">
        <v>1079</v>
      </c>
      <c r="C55" s="1207" t="s">
        <v>9</v>
      </c>
      <c r="D55" s="1207" t="s">
        <v>9</v>
      </c>
      <c r="E55" s="1207" t="s">
        <v>9</v>
      </c>
      <c r="F55" s="1207" t="s">
        <v>9</v>
      </c>
      <c r="G55" s="1403" t="s">
        <v>9</v>
      </c>
      <c r="H55" s="1404" t="s">
        <v>9</v>
      </c>
      <c r="I55" s="1409" t="s">
        <v>9</v>
      </c>
      <c r="J55" s="1404" t="s">
        <v>9</v>
      </c>
      <c r="K55" s="1406" t="s">
        <v>9</v>
      </c>
      <c r="L55" s="1406" t="s">
        <v>9</v>
      </c>
      <c r="M55" s="1406" t="s">
        <v>9</v>
      </c>
      <c r="N55" s="1406" t="s">
        <v>9</v>
      </c>
      <c r="O55" s="1407" t="s">
        <v>9</v>
      </c>
    </row>
    <row r="56" spans="1:15">
      <c r="A56" s="1400" t="s">
        <v>1078</v>
      </c>
      <c r="B56" s="1408" t="s">
        <v>1077</v>
      </c>
      <c r="C56" s="1207" t="s">
        <v>9</v>
      </c>
      <c r="D56" s="1207" t="s">
        <v>9</v>
      </c>
      <c r="E56" s="1207" t="s">
        <v>9</v>
      </c>
      <c r="F56" s="1207" t="s">
        <v>9</v>
      </c>
      <c r="G56" s="1403" t="s">
        <v>9</v>
      </c>
      <c r="H56" s="1404" t="s">
        <v>9</v>
      </c>
      <c r="I56" s="1409" t="s">
        <v>9</v>
      </c>
      <c r="J56" s="1404" t="s">
        <v>9</v>
      </c>
      <c r="K56" s="1406" t="s">
        <v>9</v>
      </c>
      <c r="L56" s="1406" t="s">
        <v>9</v>
      </c>
      <c r="M56" s="1406" t="s">
        <v>9</v>
      </c>
      <c r="N56" s="1406" t="s">
        <v>9</v>
      </c>
      <c r="O56" s="1407" t="s">
        <v>9</v>
      </c>
    </row>
    <row r="57" spans="1:15">
      <c r="A57" s="1400" t="s">
        <v>1076</v>
      </c>
      <c r="B57" s="1408" t="s">
        <v>1075</v>
      </c>
      <c r="C57" s="1207">
        <v>35242422</v>
      </c>
      <c r="D57" s="1207">
        <v>32313561</v>
      </c>
      <c r="E57" s="1207">
        <v>35882565</v>
      </c>
      <c r="F57" s="1207">
        <v>35417717</v>
      </c>
      <c r="G57" s="1403">
        <v>37476741</v>
      </c>
      <c r="H57" s="1404">
        <v>35712793</v>
      </c>
      <c r="I57" s="1409">
        <v>35795702</v>
      </c>
      <c r="J57" s="1404">
        <v>34795904</v>
      </c>
      <c r="K57" s="1406">
        <v>32663952</v>
      </c>
      <c r="L57" s="1406">
        <v>32761008</v>
      </c>
      <c r="M57" s="1406">
        <v>31502664</v>
      </c>
      <c r="N57" s="1406" t="s">
        <v>9</v>
      </c>
      <c r="O57" s="1407">
        <v>379565029</v>
      </c>
    </row>
    <row r="58" spans="1:15">
      <c r="A58" s="1400" t="s">
        <v>1074</v>
      </c>
      <c r="B58" s="1408" t="s">
        <v>1073</v>
      </c>
      <c r="C58" s="1207">
        <v>11519506</v>
      </c>
      <c r="D58" s="1207">
        <v>10547535</v>
      </c>
      <c r="E58" s="1207">
        <v>11645044</v>
      </c>
      <c r="F58" s="1207">
        <v>11367267</v>
      </c>
      <c r="G58" s="1403">
        <v>11624420</v>
      </c>
      <c r="H58" s="1404">
        <v>11128371</v>
      </c>
      <c r="I58" s="1409">
        <v>11439962</v>
      </c>
      <c r="J58" s="1404">
        <v>11075031</v>
      </c>
      <c r="K58" s="1406">
        <v>10488726</v>
      </c>
      <c r="L58" s="1406" t="s">
        <v>9</v>
      </c>
      <c r="M58" s="1406" t="s">
        <v>9</v>
      </c>
      <c r="N58" s="1406" t="s">
        <v>9</v>
      </c>
      <c r="O58" s="1407">
        <v>100835862</v>
      </c>
    </row>
    <row r="59" spans="1:15">
      <c r="A59" s="1400" t="s">
        <v>1072</v>
      </c>
      <c r="B59" s="1408" t="s">
        <v>1071</v>
      </c>
      <c r="C59" s="1207">
        <v>26263387</v>
      </c>
      <c r="D59" s="1207">
        <v>23956312</v>
      </c>
      <c r="E59" s="1207">
        <v>26628545</v>
      </c>
      <c r="F59" s="1207">
        <v>26040396</v>
      </c>
      <c r="G59" s="1403">
        <v>27119838</v>
      </c>
      <c r="H59" s="1404">
        <v>26247111</v>
      </c>
      <c r="I59" s="1409">
        <v>27041498</v>
      </c>
      <c r="J59" s="1404">
        <v>25894993</v>
      </c>
      <c r="K59" s="1406">
        <v>24599023</v>
      </c>
      <c r="L59" s="1406">
        <v>25067128</v>
      </c>
      <c r="M59" s="1406">
        <v>24127124</v>
      </c>
      <c r="N59" s="1406" t="s">
        <v>9</v>
      </c>
      <c r="O59" s="1407">
        <v>282985355</v>
      </c>
    </row>
    <row r="60" spans="1:15">
      <c r="A60" s="1400" t="s">
        <v>1070</v>
      </c>
      <c r="B60" s="1408" t="s">
        <v>1069</v>
      </c>
      <c r="C60" s="1207" t="s">
        <v>9</v>
      </c>
      <c r="D60" s="1207" t="s">
        <v>9</v>
      </c>
      <c r="E60" s="1207" t="s">
        <v>9</v>
      </c>
      <c r="F60" s="1207" t="s">
        <v>9</v>
      </c>
      <c r="G60" s="1403" t="s">
        <v>9</v>
      </c>
      <c r="H60" s="1404" t="s">
        <v>9</v>
      </c>
      <c r="I60" s="1409" t="s">
        <v>9</v>
      </c>
      <c r="J60" s="1404" t="s">
        <v>9</v>
      </c>
      <c r="K60" s="1406" t="s">
        <v>9</v>
      </c>
      <c r="L60" s="1406" t="s">
        <v>9</v>
      </c>
      <c r="M60" s="1406" t="s">
        <v>9</v>
      </c>
      <c r="N60" s="1406" t="s">
        <v>9</v>
      </c>
      <c r="O60" s="1407" t="s">
        <v>9</v>
      </c>
    </row>
    <row r="61" spans="1:15">
      <c r="A61" s="1400" t="s">
        <v>1068</v>
      </c>
      <c r="B61" s="1408" t="s">
        <v>1067</v>
      </c>
      <c r="C61" s="1207">
        <v>31556150</v>
      </c>
      <c r="D61" s="1207">
        <v>28966394</v>
      </c>
      <c r="E61" s="1207">
        <v>31854370</v>
      </c>
      <c r="F61" s="1207">
        <v>31020904</v>
      </c>
      <c r="G61" s="1403">
        <v>32238155</v>
      </c>
      <c r="H61" s="1404">
        <v>30832021</v>
      </c>
      <c r="I61" s="1409">
        <v>31564616</v>
      </c>
      <c r="J61" s="1404">
        <v>30698710</v>
      </c>
      <c r="K61" s="1406">
        <v>28980260</v>
      </c>
      <c r="L61" s="1406">
        <v>29530582</v>
      </c>
      <c r="M61" s="1406">
        <v>28741635</v>
      </c>
      <c r="N61" s="1406" t="s">
        <v>9</v>
      </c>
      <c r="O61" s="1407">
        <v>335983797</v>
      </c>
    </row>
    <row r="62" spans="1:15">
      <c r="A62" s="1400" t="s">
        <v>1066</v>
      </c>
      <c r="B62" s="1408" t="s">
        <v>1065</v>
      </c>
      <c r="C62" s="1207" t="s">
        <v>9</v>
      </c>
      <c r="D62" s="1207" t="s">
        <v>9</v>
      </c>
      <c r="E62" s="1207" t="s">
        <v>9</v>
      </c>
      <c r="F62" s="1207" t="s">
        <v>9</v>
      </c>
      <c r="G62" s="1403" t="s">
        <v>9</v>
      </c>
      <c r="H62" s="1404" t="s">
        <v>9</v>
      </c>
      <c r="I62" s="1409" t="s">
        <v>9</v>
      </c>
      <c r="J62" s="1404" t="s">
        <v>9</v>
      </c>
      <c r="K62" s="1406" t="s">
        <v>9</v>
      </c>
      <c r="L62" s="1406" t="s">
        <v>9</v>
      </c>
      <c r="M62" s="1406" t="s">
        <v>9</v>
      </c>
      <c r="N62" s="1406" t="s">
        <v>9</v>
      </c>
      <c r="O62" s="1407" t="s">
        <v>9</v>
      </c>
    </row>
    <row r="63" spans="1:15">
      <c r="A63" s="1400" t="s">
        <v>1064</v>
      </c>
      <c r="B63" s="1408" t="s">
        <v>1063</v>
      </c>
      <c r="C63" s="1207" t="s">
        <v>9</v>
      </c>
      <c r="D63" s="1207" t="s">
        <v>9</v>
      </c>
      <c r="E63" s="1207" t="s">
        <v>9</v>
      </c>
      <c r="F63" s="1207" t="s">
        <v>9</v>
      </c>
      <c r="G63" s="1403" t="s">
        <v>9</v>
      </c>
      <c r="H63" s="1404" t="s">
        <v>9</v>
      </c>
      <c r="I63" s="1409" t="s">
        <v>9</v>
      </c>
      <c r="J63" s="1404" t="s">
        <v>9</v>
      </c>
      <c r="K63" s="1406" t="s">
        <v>9</v>
      </c>
      <c r="L63" s="1406" t="s">
        <v>9</v>
      </c>
      <c r="M63" s="1406" t="s">
        <v>9</v>
      </c>
      <c r="N63" s="1406" t="s">
        <v>9</v>
      </c>
      <c r="O63" s="1407" t="s">
        <v>9</v>
      </c>
    </row>
    <row r="64" spans="1:15">
      <c r="A64" s="1400" t="s">
        <v>1062</v>
      </c>
      <c r="B64" s="1408" t="s">
        <v>1061</v>
      </c>
      <c r="C64" s="1207">
        <v>26703788</v>
      </c>
      <c r="D64" s="1207">
        <v>24455622</v>
      </c>
      <c r="E64" s="1207">
        <v>26912584</v>
      </c>
      <c r="F64" s="1207">
        <v>26454461</v>
      </c>
      <c r="G64" s="1403">
        <v>27417949</v>
      </c>
      <c r="H64" s="1404">
        <v>26287488</v>
      </c>
      <c r="I64" s="1409">
        <v>27015697</v>
      </c>
      <c r="J64" s="1404">
        <v>26069531</v>
      </c>
      <c r="K64" s="1406">
        <v>24652475</v>
      </c>
      <c r="L64" s="1406">
        <v>25164865</v>
      </c>
      <c r="M64" s="1406">
        <v>24319117</v>
      </c>
      <c r="N64" s="1406" t="s">
        <v>9</v>
      </c>
      <c r="O64" s="1407">
        <v>285453577</v>
      </c>
    </row>
    <row r="65" spans="1:15">
      <c r="A65" s="1400" t="s">
        <v>1060</v>
      </c>
      <c r="B65" s="1408" t="s">
        <v>1059</v>
      </c>
      <c r="C65" s="1207">
        <v>5109074</v>
      </c>
      <c r="D65" s="1207">
        <v>4717622</v>
      </c>
      <c r="E65" s="1207">
        <v>5182307</v>
      </c>
      <c r="F65" s="1207">
        <v>5069928</v>
      </c>
      <c r="G65" s="1403">
        <v>5254534</v>
      </c>
      <c r="H65" s="1404">
        <v>5010671</v>
      </c>
      <c r="I65" s="1409">
        <v>5111930</v>
      </c>
      <c r="J65" s="1404">
        <v>4981212</v>
      </c>
      <c r="K65" s="1406">
        <v>4737052</v>
      </c>
      <c r="L65" s="1406">
        <v>4859407</v>
      </c>
      <c r="M65" s="1406">
        <v>4665315</v>
      </c>
      <c r="N65" s="1406" t="s">
        <v>9</v>
      </c>
      <c r="O65" s="1407">
        <v>54699052</v>
      </c>
    </row>
    <row r="66" spans="1:15">
      <c r="A66" s="1400" t="s">
        <v>1058</v>
      </c>
      <c r="B66" s="1408" t="s">
        <v>1057</v>
      </c>
      <c r="C66" s="1207" t="s">
        <v>9</v>
      </c>
      <c r="D66" s="1207" t="s">
        <v>9</v>
      </c>
      <c r="E66" s="1207" t="s">
        <v>9</v>
      </c>
      <c r="F66" s="1207" t="s">
        <v>9</v>
      </c>
      <c r="G66" s="1403" t="s">
        <v>9</v>
      </c>
      <c r="H66" s="1404" t="s">
        <v>9</v>
      </c>
      <c r="I66" s="1409" t="s">
        <v>9</v>
      </c>
      <c r="J66" s="1404" t="s">
        <v>9</v>
      </c>
      <c r="K66" s="1406" t="s">
        <v>9</v>
      </c>
      <c r="L66" s="1406" t="s">
        <v>9</v>
      </c>
      <c r="M66" s="1406" t="s">
        <v>9</v>
      </c>
      <c r="N66" s="1406" t="s">
        <v>9</v>
      </c>
      <c r="O66" s="1407" t="s">
        <v>9</v>
      </c>
    </row>
    <row r="67" spans="1:15">
      <c r="A67" s="1400" t="s">
        <v>1056</v>
      </c>
      <c r="B67" s="1408" t="s">
        <v>1055</v>
      </c>
      <c r="C67" s="1207" t="s">
        <v>9</v>
      </c>
      <c r="D67" s="1207" t="s">
        <v>9</v>
      </c>
      <c r="E67" s="1207" t="s">
        <v>9</v>
      </c>
      <c r="F67" s="1207" t="s">
        <v>9</v>
      </c>
      <c r="G67" s="1403" t="s">
        <v>9</v>
      </c>
      <c r="H67" s="1404" t="s">
        <v>9</v>
      </c>
      <c r="I67" s="1409" t="s">
        <v>9</v>
      </c>
      <c r="J67" s="1404" t="s">
        <v>9</v>
      </c>
      <c r="K67" s="1406" t="s">
        <v>9</v>
      </c>
      <c r="L67" s="1406" t="s">
        <v>9</v>
      </c>
      <c r="M67" s="1406" t="s">
        <v>9</v>
      </c>
      <c r="N67" s="1406" t="s">
        <v>9</v>
      </c>
      <c r="O67" s="1407" t="s">
        <v>9</v>
      </c>
    </row>
    <row r="68" spans="1:15">
      <c r="A68" s="1400" t="s">
        <v>1054</v>
      </c>
      <c r="B68" s="1408" t="s">
        <v>1053</v>
      </c>
      <c r="C68" s="1207" t="s">
        <v>9</v>
      </c>
      <c r="D68" s="1207">
        <v>1985846</v>
      </c>
      <c r="E68" s="1207">
        <v>2151746</v>
      </c>
      <c r="F68" s="1207">
        <v>2111500</v>
      </c>
      <c r="G68" s="1403">
        <v>2247479</v>
      </c>
      <c r="H68" s="1404">
        <v>2155440</v>
      </c>
      <c r="I68" s="1409">
        <v>2161926</v>
      </c>
      <c r="J68" s="1404" t="s">
        <v>9</v>
      </c>
      <c r="K68" s="1406">
        <v>1895085</v>
      </c>
      <c r="L68" s="1406">
        <v>1946975</v>
      </c>
      <c r="M68" s="1406">
        <v>1916471</v>
      </c>
      <c r="N68" s="1406" t="s">
        <v>9</v>
      </c>
      <c r="O68" s="1407">
        <v>18572468</v>
      </c>
    </row>
    <row r="69" spans="1:15">
      <c r="A69" s="1400" t="s">
        <v>1052</v>
      </c>
      <c r="B69" s="1408" t="s">
        <v>1051</v>
      </c>
      <c r="C69" s="1207" t="s">
        <v>9</v>
      </c>
      <c r="D69" s="1207" t="s">
        <v>9</v>
      </c>
      <c r="E69" s="1207" t="s">
        <v>9</v>
      </c>
      <c r="F69" s="1207" t="s">
        <v>9</v>
      </c>
      <c r="G69" s="1403" t="s">
        <v>9</v>
      </c>
      <c r="H69" s="1404" t="s">
        <v>9</v>
      </c>
      <c r="I69" s="1409" t="s">
        <v>9</v>
      </c>
      <c r="J69" s="1404" t="s">
        <v>9</v>
      </c>
      <c r="K69" s="1406" t="s">
        <v>9</v>
      </c>
      <c r="L69" s="1406" t="s">
        <v>9</v>
      </c>
      <c r="M69" s="1406" t="s">
        <v>9</v>
      </c>
      <c r="N69" s="1406" t="s">
        <v>9</v>
      </c>
      <c r="O69" s="1407" t="s">
        <v>9</v>
      </c>
    </row>
    <row r="70" spans="1:15">
      <c r="A70" s="1400" t="s">
        <v>1050</v>
      </c>
      <c r="B70" s="1408" t="s">
        <v>1049</v>
      </c>
      <c r="C70" s="1207" t="s">
        <v>9</v>
      </c>
      <c r="D70" s="1207" t="s">
        <v>9</v>
      </c>
      <c r="E70" s="1207" t="s">
        <v>9</v>
      </c>
      <c r="F70" s="1207" t="s">
        <v>9</v>
      </c>
      <c r="G70" s="1403" t="s">
        <v>9</v>
      </c>
      <c r="H70" s="1404" t="s">
        <v>9</v>
      </c>
      <c r="I70" s="1409" t="s">
        <v>9</v>
      </c>
      <c r="J70" s="1404" t="s">
        <v>9</v>
      </c>
      <c r="K70" s="1406" t="s">
        <v>9</v>
      </c>
      <c r="L70" s="1406" t="s">
        <v>9</v>
      </c>
      <c r="M70" s="1406" t="s">
        <v>9</v>
      </c>
      <c r="N70" s="1406" t="s">
        <v>9</v>
      </c>
      <c r="O70" s="1407" t="s">
        <v>9</v>
      </c>
    </row>
    <row r="71" spans="1:15">
      <c r="A71" s="1400" t="s">
        <v>1048</v>
      </c>
      <c r="B71" s="1408" t="s">
        <v>1047</v>
      </c>
      <c r="C71" s="1207" t="s">
        <v>9</v>
      </c>
      <c r="D71" s="1207" t="s">
        <v>9</v>
      </c>
      <c r="E71" s="1207" t="s">
        <v>9</v>
      </c>
      <c r="F71" s="1207" t="s">
        <v>9</v>
      </c>
      <c r="G71" s="1403" t="s">
        <v>9</v>
      </c>
      <c r="H71" s="1404" t="s">
        <v>9</v>
      </c>
      <c r="I71" s="1409" t="s">
        <v>9</v>
      </c>
      <c r="J71" s="1404" t="s">
        <v>9</v>
      </c>
      <c r="K71" s="1406" t="s">
        <v>9</v>
      </c>
      <c r="L71" s="1406" t="s">
        <v>9</v>
      </c>
      <c r="M71" s="1406" t="s">
        <v>9</v>
      </c>
      <c r="N71" s="1406" t="s">
        <v>9</v>
      </c>
      <c r="O71" s="1407" t="s">
        <v>9</v>
      </c>
    </row>
    <row r="72" spans="1:15">
      <c r="A72" s="1400" t="s">
        <v>1046</v>
      </c>
      <c r="B72" s="1408" t="s">
        <v>1045</v>
      </c>
      <c r="C72" s="1207" t="s">
        <v>9</v>
      </c>
      <c r="D72" s="1207" t="s">
        <v>9</v>
      </c>
      <c r="E72" s="1207" t="s">
        <v>9</v>
      </c>
      <c r="F72" s="1207" t="s">
        <v>9</v>
      </c>
      <c r="G72" s="1403" t="s">
        <v>9</v>
      </c>
      <c r="H72" s="1404" t="s">
        <v>9</v>
      </c>
      <c r="I72" s="1409" t="s">
        <v>9</v>
      </c>
      <c r="J72" s="1404" t="s">
        <v>9</v>
      </c>
      <c r="K72" s="1406" t="s">
        <v>9</v>
      </c>
      <c r="L72" s="1406" t="s">
        <v>9</v>
      </c>
      <c r="M72" s="1406" t="s">
        <v>9</v>
      </c>
      <c r="N72" s="1406" t="s">
        <v>9</v>
      </c>
      <c r="O72" s="1407" t="s">
        <v>9</v>
      </c>
    </row>
    <row r="73" spans="1:15">
      <c r="A73" s="1400" t="s">
        <v>1044</v>
      </c>
      <c r="B73" s="1408" t="s">
        <v>1043</v>
      </c>
      <c r="C73" s="1207" t="s">
        <v>9</v>
      </c>
      <c r="D73" s="1207" t="s">
        <v>9</v>
      </c>
      <c r="E73" s="1207" t="s">
        <v>9</v>
      </c>
      <c r="F73" s="1207" t="s">
        <v>9</v>
      </c>
      <c r="G73" s="1403" t="s">
        <v>9</v>
      </c>
      <c r="H73" s="1404" t="s">
        <v>9</v>
      </c>
      <c r="I73" s="1409" t="s">
        <v>9</v>
      </c>
      <c r="J73" s="1404" t="s">
        <v>9</v>
      </c>
      <c r="K73" s="1406" t="s">
        <v>9</v>
      </c>
      <c r="L73" s="1406" t="s">
        <v>9</v>
      </c>
      <c r="M73" s="1406" t="s">
        <v>9</v>
      </c>
      <c r="N73" s="1406" t="s">
        <v>9</v>
      </c>
      <c r="O73" s="1407" t="s">
        <v>9</v>
      </c>
    </row>
    <row r="74" spans="1:15">
      <c r="A74" s="1400" t="s">
        <v>1042</v>
      </c>
      <c r="B74" s="1408" t="s">
        <v>1041</v>
      </c>
      <c r="C74" s="1207" t="s">
        <v>9</v>
      </c>
      <c r="D74" s="1207" t="s">
        <v>9</v>
      </c>
      <c r="E74" s="1207" t="s">
        <v>9</v>
      </c>
      <c r="F74" s="1207" t="s">
        <v>9</v>
      </c>
      <c r="G74" s="1403" t="s">
        <v>9</v>
      </c>
      <c r="H74" s="1404" t="s">
        <v>9</v>
      </c>
      <c r="I74" s="1409" t="s">
        <v>9</v>
      </c>
      <c r="J74" s="1404" t="s">
        <v>9</v>
      </c>
      <c r="K74" s="1406" t="s">
        <v>9</v>
      </c>
      <c r="L74" s="1406" t="s">
        <v>9</v>
      </c>
      <c r="M74" s="1406" t="s">
        <v>9</v>
      </c>
      <c r="N74" s="1406" t="s">
        <v>9</v>
      </c>
      <c r="O74" s="1407" t="s">
        <v>9</v>
      </c>
    </row>
    <row r="75" spans="1:15">
      <c r="A75" s="1400" t="s">
        <v>1040</v>
      </c>
      <c r="B75" s="1408" t="s">
        <v>1039</v>
      </c>
      <c r="C75" s="1207" t="s">
        <v>9</v>
      </c>
      <c r="D75" s="1207" t="s">
        <v>9</v>
      </c>
      <c r="E75" s="1207" t="s">
        <v>9</v>
      </c>
      <c r="F75" s="1207" t="s">
        <v>9</v>
      </c>
      <c r="G75" s="1403" t="s">
        <v>9</v>
      </c>
      <c r="H75" s="1404" t="s">
        <v>9</v>
      </c>
      <c r="I75" s="1409" t="s">
        <v>9</v>
      </c>
      <c r="J75" s="1404" t="s">
        <v>9</v>
      </c>
      <c r="K75" s="1406" t="s">
        <v>9</v>
      </c>
      <c r="L75" s="1406" t="s">
        <v>9</v>
      </c>
      <c r="M75" s="1406" t="s">
        <v>9</v>
      </c>
      <c r="N75" s="1406" t="s">
        <v>9</v>
      </c>
      <c r="O75" s="1407" t="s">
        <v>9</v>
      </c>
    </row>
    <row r="76" spans="1:15">
      <c r="A76" s="1400" t="s">
        <v>1038</v>
      </c>
      <c r="B76" s="1408" t="s">
        <v>1037</v>
      </c>
      <c r="C76" s="1207" t="s">
        <v>9</v>
      </c>
      <c r="D76" s="1207" t="s">
        <v>9</v>
      </c>
      <c r="E76" s="1207" t="s">
        <v>9</v>
      </c>
      <c r="F76" s="1207" t="s">
        <v>9</v>
      </c>
      <c r="G76" s="1403" t="s">
        <v>9</v>
      </c>
      <c r="H76" s="1404" t="s">
        <v>9</v>
      </c>
      <c r="I76" s="1409" t="s">
        <v>9</v>
      </c>
      <c r="J76" s="1404" t="s">
        <v>9</v>
      </c>
      <c r="K76" s="1406" t="s">
        <v>9</v>
      </c>
      <c r="L76" s="1406" t="s">
        <v>9</v>
      </c>
      <c r="M76" s="1406" t="s">
        <v>9</v>
      </c>
      <c r="N76" s="1406" t="s">
        <v>9</v>
      </c>
      <c r="O76" s="1407" t="s">
        <v>9</v>
      </c>
    </row>
    <row r="77" spans="1:15">
      <c r="A77" s="1400" t="s">
        <v>1036</v>
      </c>
      <c r="B77" s="1408" t="s">
        <v>1035</v>
      </c>
      <c r="C77" s="1207" t="s">
        <v>9</v>
      </c>
      <c r="D77" s="1207" t="s">
        <v>9</v>
      </c>
      <c r="E77" s="1207" t="s">
        <v>9</v>
      </c>
      <c r="F77" s="1207" t="s">
        <v>9</v>
      </c>
      <c r="G77" s="1403" t="s">
        <v>9</v>
      </c>
      <c r="H77" s="1404" t="s">
        <v>9</v>
      </c>
      <c r="I77" s="1409" t="s">
        <v>9</v>
      </c>
      <c r="J77" s="1404" t="s">
        <v>9</v>
      </c>
      <c r="K77" s="1406" t="s">
        <v>9</v>
      </c>
      <c r="L77" s="1406" t="s">
        <v>9</v>
      </c>
      <c r="M77" s="1406" t="s">
        <v>9</v>
      </c>
      <c r="N77" s="1406" t="s">
        <v>9</v>
      </c>
      <c r="O77" s="1407" t="s">
        <v>9</v>
      </c>
    </row>
    <row r="78" spans="1:15">
      <c r="A78" s="1400" t="s">
        <v>1034</v>
      </c>
      <c r="B78" s="1408" t="s">
        <v>1033</v>
      </c>
      <c r="C78" s="1207" t="s">
        <v>9</v>
      </c>
      <c r="D78" s="1207" t="s">
        <v>9</v>
      </c>
      <c r="E78" s="1207" t="s">
        <v>9</v>
      </c>
      <c r="F78" s="1207" t="s">
        <v>9</v>
      </c>
      <c r="G78" s="1403" t="s">
        <v>9</v>
      </c>
      <c r="H78" s="1404" t="s">
        <v>9</v>
      </c>
      <c r="I78" s="1409" t="s">
        <v>9</v>
      </c>
      <c r="J78" s="1404" t="s">
        <v>9</v>
      </c>
      <c r="K78" s="1406" t="s">
        <v>9</v>
      </c>
      <c r="L78" s="1406" t="s">
        <v>9</v>
      </c>
      <c r="M78" s="1406" t="s">
        <v>9</v>
      </c>
      <c r="N78" s="1406" t="s">
        <v>9</v>
      </c>
      <c r="O78" s="1407" t="s">
        <v>9</v>
      </c>
    </row>
    <row r="79" spans="1:15">
      <c r="A79" s="1400" t="s">
        <v>1032</v>
      </c>
      <c r="B79" s="1408" t="s">
        <v>1031</v>
      </c>
      <c r="C79" s="1207" t="s">
        <v>9</v>
      </c>
      <c r="D79" s="1207" t="s">
        <v>9</v>
      </c>
      <c r="E79" s="1207" t="s">
        <v>9</v>
      </c>
      <c r="F79" s="1207" t="s">
        <v>9</v>
      </c>
      <c r="G79" s="1403" t="s">
        <v>9</v>
      </c>
      <c r="H79" s="1404" t="s">
        <v>9</v>
      </c>
      <c r="I79" s="1409" t="s">
        <v>9</v>
      </c>
      <c r="J79" s="1404" t="s">
        <v>9</v>
      </c>
      <c r="K79" s="1406" t="s">
        <v>9</v>
      </c>
      <c r="L79" s="1406" t="s">
        <v>9</v>
      </c>
      <c r="M79" s="1406" t="s">
        <v>9</v>
      </c>
      <c r="N79" s="1406" t="s">
        <v>9</v>
      </c>
      <c r="O79" s="1407" t="s">
        <v>9</v>
      </c>
    </row>
    <row r="80" spans="1:15">
      <c r="A80" s="1400" t="s">
        <v>1030</v>
      </c>
      <c r="B80" s="1408" t="s">
        <v>1029</v>
      </c>
      <c r="C80" s="1207">
        <v>44110862</v>
      </c>
      <c r="D80" s="1207">
        <v>40365315</v>
      </c>
      <c r="E80" s="1207">
        <v>44962046</v>
      </c>
      <c r="F80" s="1207">
        <v>43633293</v>
      </c>
      <c r="G80" s="1403">
        <v>45109351</v>
      </c>
      <c r="H80" s="1404">
        <v>43229381</v>
      </c>
      <c r="I80" s="1409">
        <v>43416857</v>
      </c>
      <c r="J80" s="1404">
        <v>41392256</v>
      </c>
      <c r="K80" s="1406">
        <v>39141684</v>
      </c>
      <c r="L80" s="1406">
        <v>40697450</v>
      </c>
      <c r="M80" s="1406">
        <v>39624270</v>
      </c>
      <c r="N80" s="1406" t="s">
        <v>9</v>
      </c>
      <c r="O80" s="1407">
        <v>465682765</v>
      </c>
    </row>
    <row r="81" spans="1:15">
      <c r="A81" s="1400" t="s">
        <v>1028</v>
      </c>
      <c r="B81" s="1408" t="s">
        <v>1027</v>
      </c>
      <c r="C81" s="1207" t="s">
        <v>9</v>
      </c>
      <c r="D81" s="1207" t="s">
        <v>9</v>
      </c>
      <c r="E81" s="1207" t="s">
        <v>9</v>
      </c>
      <c r="F81" s="1207" t="s">
        <v>9</v>
      </c>
      <c r="G81" s="1403" t="s">
        <v>9</v>
      </c>
      <c r="H81" s="1404" t="s">
        <v>9</v>
      </c>
      <c r="I81" s="1409" t="s">
        <v>9</v>
      </c>
      <c r="J81" s="1404" t="s">
        <v>9</v>
      </c>
      <c r="K81" s="1406" t="s">
        <v>9</v>
      </c>
      <c r="L81" s="1406" t="s">
        <v>9</v>
      </c>
      <c r="M81" s="1406" t="s">
        <v>9</v>
      </c>
      <c r="N81" s="1406" t="s">
        <v>9</v>
      </c>
      <c r="O81" s="1407" t="s">
        <v>9</v>
      </c>
    </row>
    <row r="82" spans="1:15">
      <c r="A82" s="1400" t="s">
        <v>1026</v>
      </c>
      <c r="B82" s="1408" t="s">
        <v>1025</v>
      </c>
      <c r="C82" s="1207">
        <v>1234931</v>
      </c>
      <c r="D82" s="1207">
        <v>1201066</v>
      </c>
      <c r="E82" s="1207">
        <v>1274099</v>
      </c>
      <c r="F82" s="1207">
        <v>1238063</v>
      </c>
      <c r="G82" s="1403">
        <v>1274568</v>
      </c>
      <c r="H82" s="1404">
        <v>1236579</v>
      </c>
      <c r="I82" s="1409">
        <v>1258089</v>
      </c>
      <c r="J82" s="1404">
        <v>1132577</v>
      </c>
      <c r="K82" s="1406">
        <v>1097587</v>
      </c>
      <c r="L82" s="1406">
        <v>1105401</v>
      </c>
      <c r="M82" s="1406">
        <v>1077784</v>
      </c>
      <c r="N82" s="1406" t="s">
        <v>9</v>
      </c>
      <c r="O82" s="1407">
        <v>13130744</v>
      </c>
    </row>
    <row r="83" spans="1:15">
      <c r="A83" s="1400" t="s">
        <v>1024</v>
      </c>
      <c r="B83" s="1408" t="s">
        <v>1023</v>
      </c>
      <c r="C83" s="1207" t="s">
        <v>9</v>
      </c>
      <c r="D83" s="1207" t="s">
        <v>9</v>
      </c>
      <c r="E83" s="1207" t="s">
        <v>9</v>
      </c>
      <c r="F83" s="1207" t="s">
        <v>9</v>
      </c>
      <c r="G83" s="1403" t="s">
        <v>9</v>
      </c>
      <c r="H83" s="1404" t="s">
        <v>9</v>
      </c>
      <c r="I83" s="1409" t="s">
        <v>9</v>
      </c>
      <c r="J83" s="1404" t="s">
        <v>9</v>
      </c>
      <c r="K83" s="1406" t="s">
        <v>9</v>
      </c>
      <c r="L83" s="1406" t="s">
        <v>9</v>
      </c>
      <c r="M83" s="1406" t="s">
        <v>9</v>
      </c>
      <c r="N83" s="1406" t="s">
        <v>9</v>
      </c>
      <c r="O83" s="1407" t="s">
        <v>9</v>
      </c>
    </row>
    <row r="84" spans="1:15">
      <c r="A84" s="1400" t="s">
        <v>1022</v>
      </c>
      <c r="B84" s="1408" t="s">
        <v>1021</v>
      </c>
      <c r="C84" s="1207">
        <v>19905008</v>
      </c>
      <c r="D84" s="1207">
        <v>18124457</v>
      </c>
      <c r="E84" s="1207">
        <v>20504613</v>
      </c>
      <c r="F84" s="1207">
        <v>20149887</v>
      </c>
      <c r="G84" s="1403">
        <v>20835733</v>
      </c>
      <c r="H84" s="1404">
        <v>19706244</v>
      </c>
      <c r="I84" s="1409">
        <v>20345163</v>
      </c>
      <c r="J84" s="1404">
        <v>19524848</v>
      </c>
      <c r="K84" s="1406">
        <v>18005409</v>
      </c>
      <c r="L84" s="1406">
        <v>18887046</v>
      </c>
      <c r="M84" s="1406">
        <v>18558380</v>
      </c>
      <c r="N84" s="1406" t="s">
        <v>9</v>
      </c>
      <c r="O84" s="1407">
        <v>214546788</v>
      </c>
    </row>
    <row r="85" spans="1:15">
      <c r="A85" s="1400" t="s">
        <v>1020</v>
      </c>
      <c r="B85" s="1408" t="s">
        <v>1019</v>
      </c>
      <c r="C85" s="1207" t="s">
        <v>9</v>
      </c>
      <c r="D85" s="1207" t="s">
        <v>9</v>
      </c>
      <c r="E85" s="1207" t="s">
        <v>9</v>
      </c>
      <c r="F85" s="1207" t="s">
        <v>9</v>
      </c>
      <c r="G85" s="1403" t="s">
        <v>9</v>
      </c>
      <c r="H85" s="1404" t="s">
        <v>9</v>
      </c>
      <c r="I85" s="1409" t="s">
        <v>9</v>
      </c>
      <c r="J85" s="1404" t="s">
        <v>9</v>
      </c>
      <c r="K85" s="1406" t="s">
        <v>9</v>
      </c>
      <c r="L85" s="1406" t="s">
        <v>9</v>
      </c>
      <c r="M85" s="1406" t="s">
        <v>9</v>
      </c>
      <c r="N85" s="1406" t="s">
        <v>9</v>
      </c>
      <c r="O85" s="1407" t="s">
        <v>9</v>
      </c>
    </row>
    <row r="86" spans="1:15">
      <c r="A86" s="1400" t="s">
        <v>1018</v>
      </c>
      <c r="B86" s="1408" t="s">
        <v>1017</v>
      </c>
      <c r="C86" s="1207" t="s">
        <v>9</v>
      </c>
      <c r="D86" s="1207" t="s">
        <v>9</v>
      </c>
      <c r="E86" s="1207" t="s">
        <v>9</v>
      </c>
      <c r="F86" s="1207" t="s">
        <v>9</v>
      </c>
      <c r="G86" s="1403" t="s">
        <v>9</v>
      </c>
      <c r="H86" s="1404" t="s">
        <v>9</v>
      </c>
      <c r="I86" s="1409" t="s">
        <v>9</v>
      </c>
      <c r="J86" s="1410" t="s">
        <v>9</v>
      </c>
      <c r="K86" s="1406" t="s">
        <v>9</v>
      </c>
      <c r="L86" s="1406" t="s">
        <v>9</v>
      </c>
      <c r="M86" s="1406" t="s">
        <v>9</v>
      </c>
      <c r="N86" s="1406" t="s">
        <v>9</v>
      </c>
      <c r="O86" s="1406" t="s">
        <v>9</v>
      </c>
    </row>
    <row r="87" spans="1:15">
      <c r="A87" s="1400" t="s">
        <v>1016</v>
      </c>
      <c r="B87" s="1408" t="s">
        <v>1015</v>
      </c>
      <c r="C87" s="1207" t="s">
        <v>9</v>
      </c>
      <c r="D87" s="1207" t="s">
        <v>9</v>
      </c>
      <c r="E87" s="1207" t="s">
        <v>9</v>
      </c>
      <c r="F87" s="1207" t="s">
        <v>9</v>
      </c>
      <c r="G87" s="1207" t="s">
        <v>9</v>
      </c>
      <c r="H87" s="1207" t="s">
        <v>9</v>
      </c>
      <c r="I87" s="1409" t="s">
        <v>9</v>
      </c>
      <c r="J87" s="1404" t="s">
        <v>9</v>
      </c>
      <c r="K87" s="1406" t="s">
        <v>9</v>
      </c>
      <c r="L87" s="1406" t="s">
        <v>9</v>
      </c>
      <c r="M87" s="1406" t="s">
        <v>9</v>
      </c>
      <c r="N87" s="1409" t="s">
        <v>9</v>
      </c>
      <c r="O87" s="1411" t="s">
        <v>9</v>
      </c>
    </row>
    <row r="88" spans="1:15">
      <c r="A88" s="1400" t="s">
        <v>1014</v>
      </c>
      <c r="B88" s="1408" t="s">
        <v>1013</v>
      </c>
      <c r="C88" s="1207" t="s">
        <v>9</v>
      </c>
      <c r="D88" s="1207" t="s">
        <v>9</v>
      </c>
      <c r="E88" s="1207" t="s">
        <v>9</v>
      </c>
      <c r="F88" s="1207" t="s">
        <v>9</v>
      </c>
      <c r="G88" s="1207" t="s">
        <v>9</v>
      </c>
      <c r="H88" s="1207" t="s">
        <v>9</v>
      </c>
      <c r="I88" s="1409" t="s">
        <v>9</v>
      </c>
      <c r="J88" s="1404" t="s">
        <v>9</v>
      </c>
      <c r="K88" s="1406" t="s">
        <v>9</v>
      </c>
      <c r="L88" s="1406" t="s">
        <v>9</v>
      </c>
      <c r="M88" s="1406" t="s">
        <v>9</v>
      </c>
      <c r="N88" s="1409" t="s">
        <v>9</v>
      </c>
      <c r="O88" s="1411" t="s">
        <v>9</v>
      </c>
    </row>
    <row r="89" spans="1:15">
      <c r="A89" s="1400" t="s">
        <v>1012</v>
      </c>
      <c r="B89" s="1408" t="s">
        <v>1011</v>
      </c>
      <c r="C89" s="1207" t="s">
        <v>9</v>
      </c>
      <c r="D89" s="1207" t="s">
        <v>9</v>
      </c>
      <c r="E89" s="1207" t="s">
        <v>9</v>
      </c>
      <c r="F89" s="1207" t="s">
        <v>9</v>
      </c>
      <c r="G89" s="1207" t="s">
        <v>9</v>
      </c>
      <c r="H89" s="1207" t="s">
        <v>9</v>
      </c>
      <c r="I89" s="1409" t="s">
        <v>9</v>
      </c>
      <c r="J89" s="1404" t="s">
        <v>9</v>
      </c>
      <c r="K89" s="1406" t="s">
        <v>9</v>
      </c>
      <c r="L89" s="1406" t="s">
        <v>9</v>
      </c>
      <c r="M89" s="1406" t="s">
        <v>9</v>
      </c>
      <c r="N89" s="1409" t="s">
        <v>9</v>
      </c>
      <c r="O89" s="1411" t="s">
        <v>9</v>
      </c>
    </row>
    <row r="90" spans="1:15">
      <c r="A90" s="1400" t="s">
        <v>1010</v>
      </c>
      <c r="B90" s="1408" t="s">
        <v>1009</v>
      </c>
      <c r="C90" s="1207" t="s">
        <v>9</v>
      </c>
      <c r="D90" s="1207">
        <v>145114</v>
      </c>
      <c r="E90" s="1207" t="s">
        <v>9</v>
      </c>
      <c r="F90" s="1207">
        <v>151017</v>
      </c>
      <c r="G90" s="1207" t="s">
        <v>9</v>
      </c>
      <c r="H90" s="1207" t="s">
        <v>9</v>
      </c>
      <c r="I90" s="1409" t="s">
        <v>9</v>
      </c>
      <c r="J90" s="1404" t="s">
        <v>9</v>
      </c>
      <c r="K90" s="1406" t="s">
        <v>9</v>
      </c>
      <c r="L90" s="1406" t="s">
        <v>9</v>
      </c>
      <c r="M90" s="1406" t="s">
        <v>9</v>
      </c>
      <c r="N90" s="1409" t="s">
        <v>9</v>
      </c>
      <c r="O90" s="1411">
        <v>296131</v>
      </c>
    </row>
    <row r="91" spans="1:15">
      <c r="A91" s="1400" t="s">
        <v>1008</v>
      </c>
      <c r="B91" s="1408" t="s">
        <v>1007</v>
      </c>
      <c r="C91" s="1207">
        <v>6798667</v>
      </c>
      <c r="D91" s="1207">
        <v>6306469</v>
      </c>
      <c r="E91" s="1207">
        <v>7118561</v>
      </c>
      <c r="F91" s="1207">
        <v>6877506</v>
      </c>
      <c r="G91" s="1207">
        <v>7175981</v>
      </c>
      <c r="H91" s="1207">
        <v>6913270</v>
      </c>
      <c r="I91" s="1409">
        <v>6994647</v>
      </c>
      <c r="J91" s="1404">
        <v>6652319</v>
      </c>
      <c r="K91" s="1406">
        <v>6287190</v>
      </c>
      <c r="L91" s="1406">
        <v>6386161</v>
      </c>
      <c r="M91" s="1406">
        <v>6042859</v>
      </c>
      <c r="N91" s="1409" t="s">
        <v>9</v>
      </c>
      <c r="O91" s="1411">
        <v>73553630</v>
      </c>
    </row>
    <row r="92" spans="1:15">
      <c r="A92" s="1400" t="s">
        <v>1006</v>
      </c>
      <c r="B92" s="1408" t="s">
        <v>1005</v>
      </c>
      <c r="C92" s="1207">
        <v>8901233</v>
      </c>
      <c r="D92" s="1207">
        <v>8073138</v>
      </c>
      <c r="E92" s="1207">
        <v>8869748</v>
      </c>
      <c r="F92" s="1207">
        <v>8616440</v>
      </c>
      <c r="G92" s="1207">
        <v>8999681</v>
      </c>
      <c r="H92" s="1207">
        <v>8502712</v>
      </c>
      <c r="I92" s="1409">
        <v>8575279</v>
      </c>
      <c r="J92" s="1404">
        <v>8314778</v>
      </c>
      <c r="K92" s="1406">
        <v>7793335</v>
      </c>
      <c r="L92" s="1406">
        <v>8074815</v>
      </c>
      <c r="M92" s="1406">
        <v>7876071</v>
      </c>
      <c r="N92" s="1409" t="s">
        <v>9</v>
      </c>
      <c r="O92" s="1411">
        <v>92597230</v>
      </c>
    </row>
    <row r="93" spans="1:15">
      <c r="A93" s="1400" t="s">
        <v>1004</v>
      </c>
      <c r="B93" s="1408" t="s">
        <v>1003</v>
      </c>
      <c r="C93" s="1207">
        <v>14051053</v>
      </c>
      <c r="D93" s="1207">
        <v>12958109</v>
      </c>
      <c r="E93" s="1207">
        <v>14422979</v>
      </c>
      <c r="F93" s="1207">
        <v>14263389</v>
      </c>
      <c r="G93" s="1207">
        <v>14972120</v>
      </c>
      <c r="H93" s="1207">
        <v>13977693</v>
      </c>
      <c r="I93" s="1409">
        <v>13950083</v>
      </c>
      <c r="J93" s="1404">
        <v>13519621</v>
      </c>
      <c r="K93" s="1406">
        <v>12835778</v>
      </c>
      <c r="L93" s="1406">
        <v>12888205</v>
      </c>
      <c r="M93" s="1406">
        <v>12435161</v>
      </c>
      <c r="N93" s="1409" t="s">
        <v>9</v>
      </c>
      <c r="O93" s="1411">
        <v>150274191</v>
      </c>
    </row>
    <row r="94" spans="1:15">
      <c r="A94" s="1400" t="s">
        <v>1002</v>
      </c>
      <c r="B94" s="1408" t="s">
        <v>1001</v>
      </c>
      <c r="C94" s="1207">
        <v>3950941</v>
      </c>
      <c r="D94" s="1207">
        <v>3595137</v>
      </c>
      <c r="E94" s="1207">
        <v>4003474</v>
      </c>
      <c r="F94" s="1207">
        <v>3949580</v>
      </c>
      <c r="G94" s="1207">
        <v>4098374</v>
      </c>
      <c r="H94" s="1207">
        <v>3873881</v>
      </c>
      <c r="I94" s="1409">
        <v>3906059</v>
      </c>
      <c r="J94" s="1404">
        <v>3789251</v>
      </c>
      <c r="K94" s="1406">
        <v>3598537</v>
      </c>
      <c r="L94" s="1406">
        <v>3617877</v>
      </c>
      <c r="M94" s="1406">
        <v>3511940</v>
      </c>
      <c r="N94" s="1409" t="s">
        <v>9</v>
      </c>
      <c r="O94" s="1411">
        <v>41895051</v>
      </c>
    </row>
    <row r="95" spans="1:15">
      <c r="A95" s="1400" t="s">
        <v>1000</v>
      </c>
      <c r="B95" s="1408" t="s">
        <v>999</v>
      </c>
      <c r="C95" s="1207">
        <v>7384770</v>
      </c>
      <c r="D95" s="1207">
        <v>6882998</v>
      </c>
      <c r="E95" s="1207">
        <v>7648707</v>
      </c>
      <c r="F95" s="1207">
        <v>7536030</v>
      </c>
      <c r="G95" s="1207">
        <v>7826082</v>
      </c>
      <c r="H95" s="1207">
        <v>7434067</v>
      </c>
      <c r="I95" s="1409">
        <v>7560864</v>
      </c>
      <c r="J95" s="1404">
        <v>7080094</v>
      </c>
      <c r="K95" s="1406">
        <v>6706250</v>
      </c>
      <c r="L95" s="1406">
        <v>6838276</v>
      </c>
      <c r="M95" s="1406">
        <v>6524017</v>
      </c>
      <c r="N95" s="1409" t="s">
        <v>9</v>
      </c>
      <c r="O95" s="1411">
        <v>79422155</v>
      </c>
    </row>
    <row r="96" spans="1:15">
      <c r="A96" s="1400" t="s">
        <v>998</v>
      </c>
      <c r="B96" s="1408" t="s">
        <v>997</v>
      </c>
      <c r="C96" s="1207" t="s">
        <v>9</v>
      </c>
      <c r="D96" s="1207" t="s">
        <v>9</v>
      </c>
      <c r="E96" s="1207" t="s">
        <v>9</v>
      </c>
      <c r="F96" s="1207" t="s">
        <v>9</v>
      </c>
      <c r="G96" s="1207" t="s">
        <v>9</v>
      </c>
      <c r="H96" s="1207" t="s">
        <v>9</v>
      </c>
      <c r="I96" s="1409" t="s">
        <v>9</v>
      </c>
      <c r="J96" s="1404" t="s">
        <v>9</v>
      </c>
      <c r="K96" s="1406" t="s">
        <v>9</v>
      </c>
      <c r="L96" s="1406" t="s">
        <v>9</v>
      </c>
      <c r="M96" s="1406" t="s">
        <v>9</v>
      </c>
      <c r="N96" s="1409" t="s">
        <v>9</v>
      </c>
      <c r="O96" s="1411" t="s">
        <v>9</v>
      </c>
    </row>
    <row r="97" spans="1:15">
      <c r="A97" s="1400" t="s">
        <v>996</v>
      </c>
      <c r="B97" s="1408" t="s">
        <v>995</v>
      </c>
      <c r="C97" s="1207" t="s">
        <v>9</v>
      </c>
      <c r="D97" s="1207" t="s">
        <v>9</v>
      </c>
      <c r="E97" s="1207" t="s">
        <v>9</v>
      </c>
      <c r="F97" s="1207" t="s">
        <v>9</v>
      </c>
      <c r="G97" s="1207" t="s">
        <v>9</v>
      </c>
      <c r="H97" s="1207" t="s">
        <v>9</v>
      </c>
      <c r="I97" s="1409" t="s">
        <v>9</v>
      </c>
      <c r="J97" s="1404" t="s">
        <v>9</v>
      </c>
      <c r="K97" s="1406" t="s">
        <v>9</v>
      </c>
      <c r="L97" s="1406" t="s">
        <v>9</v>
      </c>
      <c r="M97" s="1406" t="s">
        <v>9</v>
      </c>
      <c r="N97" s="1409" t="s">
        <v>9</v>
      </c>
      <c r="O97" s="1411" t="s">
        <v>9</v>
      </c>
    </row>
    <row r="98" spans="1:15">
      <c r="A98" s="1400" t="s">
        <v>994</v>
      </c>
      <c r="B98" s="1408" t="s">
        <v>993</v>
      </c>
      <c r="C98" s="1207" t="s">
        <v>9</v>
      </c>
      <c r="D98" s="1207" t="s">
        <v>9</v>
      </c>
      <c r="E98" s="1207" t="s">
        <v>9</v>
      </c>
      <c r="F98" s="1207" t="s">
        <v>9</v>
      </c>
      <c r="G98" s="1207" t="s">
        <v>9</v>
      </c>
      <c r="H98" s="1207" t="s">
        <v>9</v>
      </c>
      <c r="I98" s="1409" t="s">
        <v>9</v>
      </c>
      <c r="J98" s="1404" t="s">
        <v>9</v>
      </c>
      <c r="K98" s="1406" t="s">
        <v>9</v>
      </c>
      <c r="L98" s="1406" t="s">
        <v>9</v>
      </c>
      <c r="M98" s="1406" t="s">
        <v>9</v>
      </c>
      <c r="N98" s="1409" t="s">
        <v>9</v>
      </c>
      <c r="O98" s="1411" t="s">
        <v>9</v>
      </c>
    </row>
    <row r="99" spans="1:15">
      <c r="A99" s="1400" t="s">
        <v>992</v>
      </c>
      <c r="B99" s="1408" t="s">
        <v>991</v>
      </c>
      <c r="C99" s="1207">
        <v>29191857</v>
      </c>
      <c r="D99" s="1207">
        <v>26764114</v>
      </c>
      <c r="E99" s="1207">
        <v>29633346</v>
      </c>
      <c r="F99" s="1207">
        <v>28880879</v>
      </c>
      <c r="G99" s="1207">
        <v>29780268</v>
      </c>
      <c r="H99" s="1207">
        <v>28255072</v>
      </c>
      <c r="I99" s="1409">
        <v>28737746</v>
      </c>
      <c r="J99" s="1404">
        <v>27822854</v>
      </c>
      <c r="K99" s="1406">
        <v>26142893</v>
      </c>
      <c r="L99" s="1406">
        <v>26802486</v>
      </c>
      <c r="M99" s="1406">
        <v>26346350</v>
      </c>
      <c r="N99" s="1409" t="s">
        <v>9</v>
      </c>
      <c r="O99" s="1411">
        <v>308357865</v>
      </c>
    </row>
    <row r="100" spans="1:15">
      <c r="A100" s="1400" t="s">
        <v>990</v>
      </c>
      <c r="B100" s="1408" t="s">
        <v>989</v>
      </c>
      <c r="C100" s="1207">
        <v>10343809</v>
      </c>
      <c r="D100" s="1207">
        <v>9348397</v>
      </c>
      <c r="E100" s="1207">
        <v>10312909</v>
      </c>
      <c r="F100" s="1207" t="s">
        <v>9</v>
      </c>
      <c r="G100" s="1207" t="s">
        <v>9</v>
      </c>
      <c r="H100" s="1207">
        <v>9826935</v>
      </c>
      <c r="I100" s="1409">
        <v>9866813</v>
      </c>
      <c r="J100" s="1404" t="s">
        <v>9</v>
      </c>
      <c r="K100" s="1406" t="s">
        <v>9</v>
      </c>
      <c r="L100" s="1406" t="s">
        <v>9</v>
      </c>
      <c r="M100" s="1406" t="s">
        <v>9</v>
      </c>
      <c r="N100" s="1409" t="s">
        <v>9</v>
      </c>
      <c r="O100" s="1411">
        <v>49698863</v>
      </c>
    </row>
    <row r="101" spans="1:15">
      <c r="A101" s="1400" t="s">
        <v>988</v>
      </c>
      <c r="B101" s="1408" t="s">
        <v>987</v>
      </c>
      <c r="C101" s="1207">
        <v>7105644</v>
      </c>
      <c r="D101" s="1207">
        <v>6529654</v>
      </c>
      <c r="E101" s="1207">
        <v>7291346</v>
      </c>
      <c r="F101" s="1207">
        <v>7166321</v>
      </c>
      <c r="G101" s="1207">
        <v>7329231</v>
      </c>
      <c r="H101" s="1207">
        <v>6936512</v>
      </c>
      <c r="I101" s="1409">
        <v>7182374</v>
      </c>
      <c r="J101" s="1404">
        <v>6720945</v>
      </c>
      <c r="K101" s="1406">
        <v>6401726</v>
      </c>
      <c r="L101" s="1406">
        <v>6667596</v>
      </c>
      <c r="M101" s="1406">
        <v>6428199</v>
      </c>
      <c r="N101" s="1409" t="s">
        <v>9</v>
      </c>
      <c r="O101" s="1411">
        <v>75759548</v>
      </c>
    </row>
    <row r="102" spans="1:15">
      <c r="A102" s="1400" t="s">
        <v>986</v>
      </c>
      <c r="B102" s="1408" t="s">
        <v>985</v>
      </c>
      <c r="C102" s="1207">
        <v>12288520</v>
      </c>
      <c r="D102" s="1207">
        <v>11281908</v>
      </c>
      <c r="E102" s="1207">
        <v>12431681</v>
      </c>
      <c r="F102" s="1207">
        <v>12219165</v>
      </c>
      <c r="G102" s="1207">
        <v>12720818</v>
      </c>
      <c r="H102" s="1207">
        <v>12095796</v>
      </c>
      <c r="I102" s="1409">
        <v>12320335</v>
      </c>
      <c r="J102" s="1404">
        <v>12039424</v>
      </c>
      <c r="K102" s="1406">
        <v>11361079</v>
      </c>
      <c r="L102" s="1406">
        <v>11667910</v>
      </c>
      <c r="M102" s="1406">
        <v>11231626</v>
      </c>
      <c r="N102" s="1409" t="s">
        <v>9</v>
      </c>
      <c r="O102" s="1411">
        <v>131658262</v>
      </c>
    </row>
    <row r="103" spans="1:15">
      <c r="A103" s="1400" t="s">
        <v>984</v>
      </c>
      <c r="B103" s="1408" t="s">
        <v>983</v>
      </c>
      <c r="C103" s="1207" t="s">
        <v>9</v>
      </c>
      <c r="D103" s="1207" t="s">
        <v>9</v>
      </c>
      <c r="E103" s="1207" t="s">
        <v>9</v>
      </c>
      <c r="F103" s="1207" t="s">
        <v>9</v>
      </c>
      <c r="G103" s="1207" t="s">
        <v>9</v>
      </c>
      <c r="H103" s="1207" t="s">
        <v>9</v>
      </c>
      <c r="I103" s="1409" t="s">
        <v>9</v>
      </c>
      <c r="J103" s="1404" t="s">
        <v>9</v>
      </c>
      <c r="K103" s="1406" t="s">
        <v>9</v>
      </c>
      <c r="L103" s="1406" t="s">
        <v>9</v>
      </c>
      <c r="M103" s="1406" t="s">
        <v>9</v>
      </c>
      <c r="N103" s="1409" t="s">
        <v>9</v>
      </c>
      <c r="O103" s="1411" t="s">
        <v>9</v>
      </c>
    </row>
    <row r="104" spans="1:15">
      <c r="A104" s="1400" t="s">
        <v>982</v>
      </c>
      <c r="B104" s="1408" t="s">
        <v>981</v>
      </c>
      <c r="C104" s="1207" t="s">
        <v>9</v>
      </c>
      <c r="D104" s="1207" t="s">
        <v>9</v>
      </c>
      <c r="E104" s="1207" t="s">
        <v>9</v>
      </c>
      <c r="F104" s="1207" t="s">
        <v>9</v>
      </c>
      <c r="G104" s="1207" t="s">
        <v>9</v>
      </c>
      <c r="H104" s="1207" t="s">
        <v>9</v>
      </c>
      <c r="I104" s="1409" t="s">
        <v>9</v>
      </c>
      <c r="J104" s="1404" t="s">
        <v>9</v>
      </c>
      <c r="K104" s="1406" t="s">
        <v>9</v>
      </c>
      <c r="L104" s="1406" t="s">
        <v>9</v>
      </c>
      <c r="M104" s="1406" t="s">
        <v>9</v>
      </c>
      <c r="N104" s="1409" t="s">
        <v>9</v>
      </c>
      <c r="O104" s="1411" t="s">
        <v>9</v>
      </c>
    </row>
    <row r="105" spans="1:15">
      <c r="A105" s="1400" t="s">
        <v>980</v>
      </c>
      <c r="B105" s="1408" t="s">
        <v>979</v>
      </c>
      <c r="C105" s="1207">
        <v>14545605</v>
      </c>
      <c r="D105" s="1207">
        <v>13266998</v>
      </c>
      <c r="E105" s="1207">
        <v>14752142</v>
      </c>
      <c r="F105" s="1207">
        <v>14321476</v>
      </c>
      <c r="G105" s="1207">
        <v>14964097</v>
      </c>
      <c r="H105" s="1207">
        <v>14183636</v>
      </c>
      <c r="I105" s="1409">
        <v>14557709</v>
      </c>
      <c r="J105" s="1404">
        <v>14022340</v>
      </c>
      <c r="K105" s="1406">
        <v>13251431</v>
      </c>
      <c r="L105" s="1406">
        <v>13604206</v>
      </c>
      <c r="M105" s="1406">
        <v>13217366</v>
      </c>
      <c r="N105" s="1409" t="s">
        <v>9</v>
      </c>
      <c r="O105" s="1411">
        <v>154687006</v>
      </c>
    </row>
    <row r="106" spans="1:15">
      <c r="A106" s="1400" t="s">
        <v>978</v>
      </c>
      <c r="B106" s="1408" t="s">
        <v>977</v>
      </c>
      <c r="C106" s="1207" t="s">
        <v>9</v>
      </c>
      <c r="D106" s="1207" t="s">
        <v>9</v>
      </c>
      <c r="E106" s="1207" t="s">
        <v>9</v>
      </c>
      <c r="F106" s="1207" t="s">
        <v>9</v>
      </c>
      <c r="G106" s="1207" t="s">
        <v>9</v>
      </c>
      <c r="H106" s="1207" t="s">
        <v>9</v>
      </c>
      <c r="I106" s="1409" t="s">
        <v>9</v>
      </c>
      <c r="J106" s="1404" t="s">
        <v>9</v>
      </c>
      <c r="K106" s="1406" t="s">
        <v>9</v>
      </c>
      <c r="L106" s="1406" t="s">
        <v>9</v>
      </c>
      <c r="M106" s="1406" t="s">
        <v>9</v>
      </c>
      <c r="N106" s="1409" t="s">
        <v>9</v>
      </c>
      <c r="O106" s="1411" t="s">
        <v>9</v>
      </c>
    </row>
    <row r="107" spans="1:15">
      <c r="A107" s="1400" t="s">
        <v>976</v>
      </c>
      <c r="B107" s="1408" t="s">
        <v>975</v>
      </c>
      <c r="C107" s="1207">
        <v>4904560</v>
      </c>
      <c r="D107" s="1207">
        <v>4548103</v>
      </c>
      <c r="E107" s="1207">
        <v>5094498</v>
      </c>
      <c r="F107" s="1207">
        <v>4955808</v>
      </c>
      <c r="G107" s="1207">
        <v>5147341</v>
      </c>
      <c r="H107" s="1207">
        <v>4910572</v>
      </c>
      <c r="I107" s="1409">
        <v>5085893</v>
      </c>
      <c r="J107" s="1404">
        <v>4832178</v>
      </c>
      <c r="K107" s="1406">
        <v>4514502</v>
      </c>
      <c r="L107" s="1406">
        <v>4553895</v>
      </c>
      <c r="M107" s="1406">
        <v>4360787</v>
      </c>
      <c r="N107" s="1409" t="s">
        <v>9</v>
      </c>
      <c r="O107" s="1411">
        <v>52908137</v>
      </c>
    </row>
    <row r="108" spans="1:15">
      <c r="A108" s="1400" t="s">
        <v>974</v>
      </c>
      <c r="B108" s="1408" t="s">
        <v>973</v>
      </c>
      <c r="C108" s="1207">
        <v>3894247</v>
      </c>
      <c r="D108" s="1207">
        <v>3521751</v>
      </c>
      <c r="E108" s="1207">
        <v>3895877</v>
      </c>
      <c r="F108" s="1207">
        <v>3870707</v>
      </c>
      <c r="G108" s="1207">
        <v>4039551</v>
      </c>
      <c r="H108" s="1207">
        <v>3874805</v>
      </c>
      <c r="I108" s="1409">
        <v>3910029</v>
      </c>
      <c r="J108" s="1404">
        <v>3775852</v>
      </c>
      <c r="K108" s="1406">
        <v>3570503</v>
      </c>
      <c r="L108" s="1406">
        <v>3604781</v>
      </c>
      <c r="M108" s="1406">
        <v>3488560</v>
      </c>
      <c r="N108" s="1409" t="s">
        <v>9</v>
      </c>
      <c r="O108" s="1411">
        <v>41446663</v>
      </c>
    </row>
    <row r="109" spans="1:15">
      <c r="A109" s="1400" t="s">
        <v>972</v>
      </c>
      <c r="B109" s="1408" t="s">
        <v>971</v>
      </c>
      <c r="C109" s="1207">
        <v>7796054</v>
      </c>
      <c r="D109" s="1207">
        <v>7125033</v>
      </c>
      <c r="E109" s="1207">
        <v>7847769</v>
      </c>
      <c r="F109" s="1207">
        <v>7733218</v>
      </c>
      <c r="G109" s="1207">
        <v>8118733</v>
      </c>
      <c r="H109" s="1207">
        <v>7677842</v>
      </c>
      <c r="I109" s="1409" t="s">
        <v>9</v>
      </c>
      <c r="J109" s="1404">
        <v>7767837</v>
      </c>
      <c r="K109" s="1406">
        <v>7374198</v>
      </c>
      <c r="L109" s="1406">
        <v>7587474</v>
      </c>
      <c r="M109" s="1406">
        <v>7302903</v>
      </c>
      <c r="N109" s="1409" t="s">
        <v>9</v>
      </c>
      <c r="O109" s="1411">
        <v>76331061</v>
      </c>
    </row>
    <row r="110" spans="1:15">
      <c r="A110" s="1400" t="s">
        <v>970</v>
      </c>
      <c r="B110" s="1408" t="s">
        <v>969</v>
      </c>
      <c r="C110" s="1207">
        <v>7676825</v>
      </c>
      <c r="D110" s="1207">
        <v>7067625</v>
      </c>
      <c r="E110" s="1207">
        <v>7793238</v>
      </c>
      <c r="F110" s="1207">
        <v>7618902</v>
      </c>
      <c r="G110" s="1207">
        <v>8018246</v>
      </c>
      <c r="H110" s="1207">
        <v>7651414</v>
      </c>
      <c r="I110" s="1409">
        <v>7808564</v>
      </c>
      <c r="J110" s="1404">
        <v>7556339</v>
      </c>
      <c r="K110" s="1406">
        <v>7120654</v>
      </c>
      <c r="L110" s="1406">
        <v>7217730</v>
      </c>
      <c r="M110" s="1406">
        <v>6930223</v>
      </c>
      <c r="N110" s="1409" t="s">
        <v>9</v>
      </c>
      <c r="O110" s="1411">
        <v>82459760</v>
      </c>
    </row>
    <row r="111" spans="1:15">
      <c r="A111" s="1400" t="s">
        <v>968</v>
      </c>
      <c r="B111" s="1408" t="s">
        <v>967</v>
      </c>
      <c r="C111" s="1207" t="s">
        <v>9</v>
      </c>
      <c r="D111" s="1207" t="s">
        <v>9</v>
      </c>
      <c r="E111" s="1207" t="s">
        <v>9</v>
      </c>
      <c r="F111" s="1207" t="s">
        <v>9</v>
      </c>
      <c r="G111" s="1207" t="s">
        <v>9</v>
      </c>
      <c r="H111" s="1207" t="s">
        <v>9</v>
      </c>
      <c r="I111" s="1409" t="s">
        <v>9</v>
      </c>
      <c r="J111" s="1404" t="s">
        <v>9</v>
      </c>
      <c r="K111" s="1406" t="s">
        <v>9</v>
      </c>
      <c r="L111" s="1406" t="s">
        <v>9</v>
      </c>
      <c r="M111" s="1406" t="s">
        <v>9</v>
      </c>
      <c r="N111" s="1409" t="s">
        <v>9</v>
      </c>
      <c r="O111" s="1411" t="s">
        <v>9</v>
      </c>
    </row>
    <row r="112" spans="1:15">
      <c r="A112" s="1400" t="s">
        <v>966</v>
      </c>
      <c r="B112" s="1408" t="s">
        <v>965</v>
      </c>
      <c r="C112" s="1207" t="s">
        <v>9</v>
      </c>
      <c r="D112" s="1207" t="s">
        <v>9</v>
      </c>
      <c r="E112" s="1207" t="s">
        <v>9</v>
      </c>
      <c r="F112" s="1207" t="s">
        <v>9</v>
      </c>
      <c r="G112" s="1207" t="s">
        <v>9</v>
      </c>
      <c r="H112" s="1207" t="s">
        <v>9</v>
      </c>
      <c r="I112" s="1409" t="s">
        <v>9</v>
      </c>
      <c r="J112" s="1404" t="s">
        <v>9</v>
      </c>
      <c r="K112" s="1406" t="s">
        <v>9</v>
      </c>
      <c r="L112" s="1406" t="s">
        <v>9</v>
      </c>
      <c r="M112" s="1406" t="s">
        <v>9</v>
      </c>
      <c r="N112" s="1409" t="s">
        <v>9</v>
      </c>
      <c r="O112" s="1411" t="s">
        <v>9</v>
      </c>
    </row>
    <row r="113" spans="1:15">
      <c r="A113" s="1400" t="s">
        <v>964</v>
      </c>
      <c r="B113" s="1408" t="s">
        <v>963</v>
      </c>
      <c r="C113" s="1207" t="s">
        <v>9</v>
      </c>
      <c r="D113" s="1207" t="s">
        <v>9</v>
      </c>
      <c r="E113" s="1207" t="s">
        <v>9</v>
      </c>
      <c r="F113" s="1207" t="s">
        <v>9</v>
      </c>
      <c r="G113" s="1207">
        <v>383337</v>
      </c>
      <c r="H113" s="1207">
        <v>361071</v>
      </c>
      <c r="I113" s="1409" t="s">
        <v>9</v>
      </c>
      <c r="J113" s="1404" t="s">
        <v>9</v>
      </c>
      <c r="K113" s="1406" t="s">
        <v>9</v>
      </c>
      <c r="L113" s="1406">
        <v>393976</v>
      </c>
      <c r="M113" s="1406">
        <v>364452</v>
      </c>
      <c r="N113" s="1409" t="s">
        <v>9</v>
      </c>
      <c r="O113" s="1411">
        <v>1502836</v>
      </c>
    </row>
    <row r="114" spans="1:15">
      <c r="A114" s="1400" t="s">
        <v>962</v>
      </c>
      <c r="B114" s="1408" t="s">
        <v>961</v>
      </c>
      <c r="C114" s="1207" t="s">
        <v>9</v>
      </c>
      <c r="D114" s="1207" t="s">
        <v>9</v>
      </c>
      <c r="E114" s="1207" t="s">
        <v>9</v>
      </c>
      <c r="F114" s="1207" t="s">
        <v>9</v>
      </c>
      <c r="G114" s="1207" t="s">
        <v>9</v>
      </c>
      <c r="H114" s="1207" t="s">
        <v>9</v>
      </c>
      <c r="I114" s="1409" t="s">
        <v>9</v>
      </c>
      <c r="J114" s="1404" t="s">
        <v>9</v>
      </c>
      <c r="K114" s="1406" t="s">
        <v>9</v>
      </c>
      <c r="L114" s="1406" t="s">
        <v>9</v>
      </c>
      <c r="M114" s="1406" t="s">
        <v>9</v>
      </c>
      <c r="N114" s="1409" t="s">
        <v>9</v>
      </c>
      <c r="O114" s="1411" t="s">
        <v>9</v>
      </c>
    </row>
    <row r="115" spans="1:15">
      <c r="A115" s="1400" t="s">
        <v>960</v>
      </c>
      <c r="B115" s="1408" t="s">
        <v>959</v>
      </c>
      <c r="C115" s="1207" t="s">
        <v>9</v>
      </c>
      <c r="D115" s="1207" t="s">
        <v>9</v>
      </c>
      <c r="E115" s="1207" t="s">
        <v>9</v>
      </c>
      <c r="F115" s="1207" t="s">
        <v>9</v>
      </c>
      <c r="G115" s="1207" t="s">
        <v>9</v>
      </c>
      <c r="H115" s="1207" t="s">
        <v>9</v>
      </c>
      <c r="I115" s="1409" t="s">
        <v>9</v>
      </c>
      <c r="J115" s="1404" t="s">
        <v>9</v>
      </c>
      <c r="K115" s="1406" t="s">
        <v>9</v>
      </c>
      <c r="L115" s="1406" t="s">
        <v>9</v>
      </c>
      <c r="M115" s="1406" t="s">
        <v>9</v>
      </c>
      <c r="N115" s="1409" t="s">
        <v>9</v>
      </c>
      <c r="O115" s="1411" t="s">
        <v>9</v>
      </c>
    </row>
    <row r="116" spans="1:15">
      <c r="A116" s="1400" t="s">
        <v>958</v>
      </c>
      <c r="B116" s="1408" t="s">
        <v>957</v>
      </c>
      <c r="C116" s="1207" t="s">
        <v>9</v>
      </c>
      <c r="D116" s="1207" t="s">
        <v>9</v>
      </c>
      <c r="E116" s="1207" t="s">
        <v>9</v>
      </c>
      <c r="F116" s="1207" t="s">
        <v>9</v>
      </c>
      <c r="G116" s="1207" t="s">
        <v>9</v>
      </c>
      <c r="H116" s="1207" t="s">
        <v>9</v>
      </c>
      <c r="I116" s="1409" t="s">
        <v>9</v>
      </c>
      <c r="J116" s="1404" t="s">
        <v>9</v>
      </c>
      <c r="K116" s="1406" t="s">
        <v>9</v>
      </c>
      <c r="L116" s="1406" t="s">
        <v>9</v>
      </c>
      <c r="M116" s="1406" t="s">
        <v>9</v>
      </c>
      <c r="N116" s="1409" t="s">
        <v>9</v>
      </c>
      <c r="O116" s="1411" t="s">
        <v>9</v>
      </c>
    </row>
    <row r="117" spans="1:15">
      <c r="A117" s="1400" t="s">
        <v>956</v>
      </c>
      <c r="B117" s="1408" t="s">
        <v>955</v>
      </c>
      <c r="C117" s="1207">
        <v>17378955</v>
      </c>
      <c r="D117" s="1207">
        <v>15879633</v>
      </c>
      <c r="E117" s="1207">
        <v>17612879</v>
      </c>
      <c r="F117" s="1207">
        <v>17250862</v>
      </c>
      <c r="G117" s="1207">
        <v>18007702</v>
      </c>
      <c r="H117" s="1207">
        <v>17442785</v>
      </c>
      <c r="I117" s="1409">
        <v>17639470</v>
      </c>
      <c r="J117" s="1404">
        <v>17025304</v>
      </c>
      <c r="K117" s="1406">
        <v>16266760</v>
      </c>
      <c r="L117" s="1406">
        <v>16604743</v>
      </c>
      <c r="M117" s="1406">
        <v>15937672</v>
      </c>
      <c r="N117" s="1409" t="s">
        <v>9</v>
      </c>
      <c r="O117" s="1411">
        <v>187046765</v>
      </c>
    </row>
    <row r="118" spans="1:15">
      <c r="A118" s="1400" t="s">
        <v>954</v>
      </c>
      <c r="B118" s="1408" t="s">
        <v>953</v>
      </c>
      <c r="C118" s="1207">
        <v>8728022</v>
      </c>
      <c r="D118" s="1207">
        <v>8172583</v>
      </c>
      <c r="E118" s="1207">
        <v>9164654</v>
      </c>
      <c r="F118" s="1207">
        <v>8951517</v>
      </c>
      <c r="G118" s="1207">
        <v>9281860</v>
      </c>
      <c r="H118" s="1207">
        <v>9080619</v>
      </c>
      <c r="I118" s="1409">
        <v>9305968</v>
      </c>
      <c r="J118" s="1404">
        <v>8915933</v>
      </c>
      <c r="K118" s="1406">
        <v>8496269</v>
      </c>
      <c r="L118" s="1406">
        <v>8651010</v>
      </c>
      <c r="M118" s="1406">
        <v>8191674</v>
      </c>
      <c r="N118" s="1409" t="s">
        <v>9</v>
      </c>
      <c r="O118" s="1411">
        <v>96940109</v>
      </c>
    </row>
    <row r="119" spans="1:15">
      <c r="A119" s="1400" t="s">
        <v>952</v>
      </c>
      <c r="B119" s="1408" t="s">
        <v>951</v>
      </c>
      <c r="C119" s="1207">
        <v>3845125</v>
      </c>
      <c r="D119" s="1207">
        <v>3535588</v>
      </c>
      <c r="E119" s="1207">
        <v>3861961</v>
      </c>
      <c r="F119" s="1207">
        <v>3801749</v>
      </c>
      <c r="G119" s="1207">
        <v>3987338</v>
      </c>
      <c r="H119" s="1207">
        <v>3835942</v>
      </c>
      <c r="I119" s="1409">
        <v>3908530</v>
      </c>
      <c r="J119" s="1404">
        <v>3762361</v>
      </c>
      <c r="K119" s="1406">
        <v>3601074</v>
      </c>
      <c r="L119" s="1406">
        <v>3591081</v>
      </c>
      <c r="M119" s="1406">
        <v>3470171</v>
      </c>
      <c r="N119" s="1409" t="s">
        <v>9</v>
      </c>
      <c r="O119" s="1411">
        <v>41200920</v>
      </c>
    </row>
    <row r="120" spans="1:15">
      <c r="A120" s="1400" t="s">
        <v>950</v>
      </c>
      <c r="B120" s="1408" t="s">
        <v>949</v>
      </c>
      <c r="C120" s="1207">
        <v>2272537</v>
      </c>
      <c r="D120" s="1207">
        <v>2120507</v>
      </c>
      <c r="E120" s="1207">
        <v>2342689</v>
      </c>
      <c r="F120" s="1207">
        <v>2338721</v>
      </c>
      <c r="G120" s="1207">
        <v>2462413</v>
      </c>
      <c r="H120" s="1207">
        <v>2336582</v>
      </c>
      <c r="I120" s="1409">
        <v>2353337</v>
      </c>
      <c r="J120" s="1404">
        <v>2263111</v>
      </c>
      <c r="K120" s="1406">
        <v>2142392</v>
      </c>
      <c r="L120" s="1406">
        <v>2166486</v>
      </c>
      <c r="M120" s="1406">
        <v>2140384</v>
      </c>
      <c r="N120" s="1409" t="s">
        <v>9</v>
      </c>
      <c r="O120" s="1411">
        <v>24939159</v>
      </c>
    </row>
    <row r="121" spans="1:15">
      <c r="A121" s="1400" t="s">
        <v>948</v>
      </c>
      <c r="B121" s="1408" t="s">
        <v>947</v>
      </c>
      <c r="C121" s="1207">
        <v>6766357</v>
      </c>
      <c r="D121" s="1207">
        <v>6220027</v>
      </c>
      <c r="E121" s="1207">
        <v>6947181</v>
      </c>
      <c r="F121" s="1207">
        <v>6805705</v>
      </c>
      <c r="G121" s="1207">
        <v>7053086</v>
      </c>
      <c r="H121" s="1207">
        <v>6626744</v>
      </c>
      <c r="I121" s="1409">
        <v>6828085</v>
      </c>
      <c r="J121" s="1404">
        <v>6512566</v>
      </c>
      <c r="K121" s="1406">
        <v>6243164</v>
      </c>
      <c r="L121" s="1406">
        <v>6408923</v>
      </c>
      <c r="M121" s="1406">
        <v>6119657</v>
      </c>
      <c r="N121" s="1409" t="s">
        <v>9</v>
      </c>
      <c r="O121" s="1411">
        <v>72531495</v>
      </c>
    </row>
    <row r="122" spans="1:15">
      <c r="A122" s="1400" t="s">
        <v>946</v>
      </c>
      <c r="B122" s="1408" t="s">
        <v>945</v>
      </c>
      <c r="C122" s="1207" t="s">
        <v>9</v>
      </c>
      <c r="D122" s="1207" t="s">
        <v>9</v>
      </c>
      <c r="E122" s="1207" t="s">
        <v>9</v>
      </c>
      <c r="F122" s="1207" t="s">
        <v>9</v>
      </c>
      <c r="G122" s="1207" t="s">
        <v>9</v>
      </c>
      <c r="H122" s="1207" t="s">
        <v>9</v>
      </c>
      <c r="I122" s="1409" t="s">
        <v>9</v>
      </c>
      <c r="J122" s="1404" t="s">
        <v>9</v>
      </c>
      <c r="K122" s="1406" t="s">
        <v>9</v>
      </c>
      <c r="L122" s="1406" t="s">
        <v>9</v>
      </c>
      <c r="M122" s="1406" t="s">
        <v>9</v>
      </c>
      <c r="N122" s="1409" t="s">
        <v>9</v>
      </c>
      <c r="O122" s="1411" t="s">
        <v>9</v>
      </c>
    </row>
    <row r="123" spans="1:15">
      <c r="A123" s="1400" t="s">
        <v>944</v>
      </c>
      <c r="B123" s="1408" t="s">
        <v>943</v>
      </c>
      <c r="C123" s="1207" t="s">
        <v>9</v>
      </c>
      <c r="D123" s="1207" t="s">
        <v>9</v>
      </c>
      <c r="E123" s="1207" t="s">
        <v>9</v>
      </c>
      <c r="F123" s="1207" t="s">
        <v>9</v>
      </c>
      <c r="G123" s="1207" t="s">
        <v>9</v>
      </c>
      <c r="H123" s="1207" t="s">
        <v>9</v>
      </c>
      <c r="I123" s="1409" t="s">
        <v>9</v>
      </c>
      <c r="J123" s="1404" t="s">
        <v>9</v>
      </c>
      <c r="K123" s="1406" t="s">
        <v>9</v>
      </c>
      <c r="L123" s="1406" t="s">
        <v>9</v>
      </c>
      <c r="M123" s="1406" t="s">
        <v>9</v>
      </c>
      <c r="N123" s="1409" t="s">
        <v>9</v>
      </c>
      <c r="O123" s="1411" t="s">
        <v>9</v>
      </c>
    </row>
    <row r="124" spans="1:15">
      <c r="A124" s="1400" t="s">
        <v>942</v>
      </c>
      <c r="B124" s="1408" t="s">
        <v>941</v>
      </c>
      <c r="C124" s="1207" t="s">
        <v>9</v>
      </c>
      <c r="D124" s="1207" t="s">
        <v>9</v>
      </c>
      <c r="E124" s="1207" t="s">
        <v>9</v>
      </c>
      <c r="F124" s="1207" t="s">
        <v>9</v>
      </c>
      <c r="G124" s="1207" t="s">
        <v>9</v>
      </c>
      <c r="H124" s="1207" t="s">
        <v>9</v>
      </c>
      <c r="I124" s="1409" t="s">
        <v>9</v>
      </c>
      <c r="J124" s="1404" t="s">
        <v>9</v>
      </c>
      <c r="K124" s="1406" t="s">
        <v>9</v>
      </c>
      <c r="L124" s="1406" t="s">
        <v>9</v>
      </c>
      <c r="M124" s="1406" t="s">
        <v>9</v>
      </c>
      <c r="N124" s="1409" t="s">
        <v>9</v>
      </c>
      <c r="O124" s="1411" t="s">
        <v>9</v>
      </c>
    </row>
    <row r="125" spans="1:15">
      <c r="A125" s="1400" t="s">
        <v>940</v>
      </c>
      <c r="B125" s="1408" t="s">
        <v>939</v>
      </c>
      <c r="C125" s="1207" t="s">
        <v>9</v>
      </c>
      <c r="D125" s="1207" t="s">
        <v>9</v>
      </c>
      <c r="E125" s="1207" t="s">
        <v>9</v>
      </c>
      <c r="F125" s="1207" t="s">
        <v>9</v>
      </c>
      <c r="G125" s="1207" t="s">
        <v>9</v>
      </c>
      <c r="H125" s="1207" t="s">
        <v>9</v>
      </c>
      <c r="I125" s="1409" t="s">
        <v>9</v>
      </c>
      <c r="J125" s="1404" t="s">
        <v>9</v>
      </c>
      <c r="K125" s="1406" t="s">
        <v>9</v>
      </c>
      <c r="L125" s="1406" t="s">
        <v>9</v>
      </c>
      <c r="M125" s="1406" t="s">
        <v>9</v>
      </c>
      <c r="N125" s="1409" t="s">
        <v>9</v>
      </c>
      <c r="O125" s="1411" t="s">
        <v>9</v>
      </c>
    </row>
    <row r="126" spans="1:15">
      <c r="A126" s="1400" t="s">
        <v>938</v>
      </c>
      <c r="B126" s="1408" t="s">
        <v>937</v>
      </c>
      <c r="C126" s="1207" t="s">
        <v>9</v>
      </c>
      <c r="D126" s="1207" t="s">
        <v>9</v>
      </c>
      <c r="E126" s="1207" t="s">
        <v>9</v>
      </c>
      <c r="F126" s="1207" t="s">
        <v>9</v>
      </c>
      <c r="G126" s="1207" t="s">
        <v>9</v>
      </c>
      <c r="H126" s="1207" t="s">
        <v>9</v>
      </c>
      <c r="I126" s="1409" t="s">
        <v>9</v>
      </c>
      <c r="J126" s="1404" t="s">
        <v>9</v>
      </c>
      <c r="K126" s="1406" t="s">
        <v>9</v>
      </c>
      <c r="L126" s="1406" t="s">
        <v>9</v>
      </c>
      <c r="M126" s="1406" t="s">
        <v>9</v>
      </c>
      <c r="N126" s="1409" t="s">
        <v>9</v>
      </c>
      <c r="O126" s="1411" t="s">
        <v>9</v>
      </c>
    </row>
    <row r="127" spans="1:15">
      <c r="A127" s="1400" t="s">
        <v>936</v>
      </c>
      <c r="B127" s="1408" t="s">
        <v>935</v>
      </c>
      <c r="C127" s="1207">
        <v>1311430</v>
      </c>
      <c r="D127" s="1207">
        <v>1203372</v>
      </c>
      <c r="E127" s="1207">
        <v>1364263</v>
      </c>
      <c r="F127" s="1207">
        <v>1329552</v>
      </c>
      <c r="G127" s="1207">
        <v>1350791</v>
      </c>
      <c r="H127" s="1207">
        <v>1278737</v>
      </c>
      <c r="I127" s="1409">
        <v>1378854</v>
      </c>
      <c r="J127" s="1404">
        <v>1305990</v>
      </c>
      <c r="K127" s="1406">
        <v>1247345</v>
      </c>
      <c r="L127" s="1406">
        <v>1297973</v>
      </c>
      <c r="M127" s="1406">
        <v>1245990</v>
      </c>
      <c r="N127" s="1409" t="s">
        <v>9</v>
      </c>
      <c r="O127" s="1411">
        <v>14314297</v>
      </c>
    </row>
    <row r="128" spans="1:15">
      <c r="A128" s="1400" t="s">
        <v>934</v>
      </c>
      <c r="B128" s="1408" t="s">
        <v>933</v>
      </c>
      <c r="C128" s="1207">
        <v>1476709</v>
      </c>
      <c r="D128" s="1207">
        <v>1329803</v>
      </c>
      <c r="E128" s="1207">
        <v>1463184</v>
      </c>
      <c r="F128" s="1207">
        <v>1440794</v>
      </c>
      <c r="G128" s="1207">
        <v>1450748</v>
      </c>
      <c r="H128" s="1207">
        <v>1437349</v>
      </c>
      <c r="I128" s="1409">
        <v>1495488</v>
      </c>
      <c r="J128" s="1404">
        <v>1413114</v>
      </c>
      <c r="K128" s="1406">
        <v>1335200</v>
      </c>
      <c r="L128" s="1406">
        <v>1349136</v>
      </c>
      <c r="M128" s="1406">
        <v>1270234</v>
      </c>
      <c r="N128" s="1409" t="s">
        <v>9</v>
      </c>
      <c r="O128" s="1411">
        <v>15461759</v>
      </c>
    </row>
    <row r="129" spans="1:15">
      <c r="A129" s="1400" t="s">
        <v>932</v>
      </c>
      <c r="B129" s="1408" t="s">
        <v>931</v>
      </c>
      <c r="C129" s="1207" t="s">
        <v>9</v>
      </c>
      <c r="D129" s="1207" t="s">
        <v>9</v>
      </c>
      <c r="E129" s="1207" t="s">
        <v>9</v>
      </c>
      <c r="F129" s="1207" t="s">
        <v>9</v>
      </c>
      <c r="G129" s="1207" t="s">
        <v>9</v>
      </c>
      <c r="H129" s="1207" t="s">
        <v>9</v>
      </c>
      <c r="I129" s="1409" t="s">
        <v>9</v>
      </c>
      <c r="J129" s="1404" t="s">
        <v>9</v>
      </c>
      <c r="K129" s="1406" t="s">
        <v>9</v>
      </c>
      <c r="L129" s="1406" t="s">
        <v>9</v>
      </c>
      <c r="M129" s="1406" t="s">
        <v>9</v>
      </c>
      <c r="N129" s="1409" t="s">
        <v>9</v>
      </c>
      <c r="O129" s="1411" t="s">
        <v>9</v>
      </c>
    </row>
    <row r="130" spans="1:15">
      <c r="A130" s="1400" t="s">
        <v>930</v>
      </c>
      <c r="B130" s="1408" t="s">
        <v>929</v>
      </c>
      <c r="C130" s="1207" t="s">
        <v>9</v>
      </c>
      <c r="D130" s="1207" t="s">
        <v>9</v>
      </c>
      <c r="E130" s="1207" t="s">
        <v>9</v>
      </c>
      <c r="F130" s="1207" t="s">
        <v>9</v>
      </c>
      <c r="G130" s="1207" t="s">
        <v>9</v>
      </c>
      <c r="H130" s="1207" t="s">
        <v>9</v>
      </c>
      <c r="I130" s="1409" t="s">
        <v>9</v>
      </c>
      <c r="J130" s="1404" t="s">
        <v>9</v>
      </c>
      <c r="K130" s="1406" t="s">
        <v>9</v>
      </c>
      <c r="L130" s="1406" t="s">
        <v>9</v>
      </c>
      <c r="M130" s="1406" t="s">
        <v>9</v>
      </c>
      <c r="N130" s="1409" t="s">
        <v>9</v>
      </c>
      <c r="O130" s="1411" t="s">
        <v>9</v>
      </c>
    </row>
    <row r="131" spans="1:15">
      <c r="A131" s="1400" t="s">
        <v>928</v>
      </c>
      <c r="B131" s="1408" t="s">
        <v>927</v>
      </c>
      <c r="C131" s="1207">
        <v>5053026</v>
      </c>
      <c r="D131" s="1207">
        <v>4573057</v>
      </c>
      <c r="E131" s="1207">
        <v>5101200</v>
      </c>
      <c r="F131" s="1207">
        <v>4972968</v>
      </c>
      <c r="G131" s="1207">
        <v>5148856</v>
      </c>
      <c r="H131" s="1207">
        <v>4884740</v>
      </c>
      <c r="I131" s="1409">
        <v>5000314</v>
      </c>
      <c r="J131" s="1404">
        <v>4798290</v>
      </c>
      <c r="K131" s="1406">
        <v>4482432</v>
      </c>
      <c r="L131" s="1406">
        <v>4670789</v>
      </c>
      <c r="M131" s="1406">
        <v>4560576</v>
      </c>
      <c r="N131" s="1409" t="s">
        <v>9</v>
      </c>
      <c r="O131" s="1411">
        <v>53246248</v>
      </c>
    </row>
    <row r="132" spans="1:15">
      <c r="A132" s="1400" t="s">
        <v>926</v>
      </c>
      <c r="B132" s="1408" t="s">
        <v>925</v>
      </c>
      <c r="C132" s="1207" t="s">
        <v>9</v>
      </c>
      <c r="D132" s="1207" t="s">
        <v>9</v>
      </c>
      <c r="E132" s="1207" t="s">
        <v>9</v>
      </c>
      <c r="F132" s="1207" t="s">
        <v>9</v>
      </c>
      <c r="G132" s="1207" t="s">
        <v>9</v>
      </c>
      <c r="H132" s="1207" t="s">
        <v>9</v>
      </c>
      <c r="I132" s="1409" t="s">
        <v>9</v>
      </c>
      <c r="J132" s="1404" t="s">
        <v>9</v>
      </c>
      <c r="K132" s="1406" t="s">
        <v>9</v>
      </c>
      <c r="L132" s="1406" t="s">
        <v>9</v>
      </c>
      <c r="M132" s="1406" t="s">
        <v>9</v>
      </c>
      <c r="N132" s="1409" t="s">
        <v>9</v>
      </c>
      <c r="O132" s="1411" t="s">
        <v>9</v>
      </c>
    </row>
    <row r="133" spans="1:15">
      <c r="A133" s="1400" t="s">
        <v>924</v>
      </c>
      <c r="B133" s="1408" t="s">
        <v>923</v>
      </c>
      <c r="C133" s="1207">
        <v>3689739</v>
      </c>
      <c r="D133" s="1207">
        <v>3500818</v>
      </c>
      <c r="E133" s="1207">
        <v>3978068</v>
      </c>
      <c r="F133" s="1207">
        <v>4048338</v>
      </c>
      <c r="G133" s="1207">
        <v>4121270</v>
      </c>
      <c r="H133" s="1207">
        <v>3858350</v>
      </c>
      <c r="I133" s="1409">
        <v>3909419</v>
      </c>
      <c r="J133" s="1404">
        <v>3688422</v>
      </c>
      <c r="K133" s="1406">
        <v>3341511</v>
      </c>
      <c r="L133" s="1406">
        <v>3355010</v>
      </c>
      <c r="M133" s="1406">
        <v>3265904</v>
      </c>
      <c r="N133" s="1409" t="s">
        <v>9</v>
      </c>
      <c r="O133" s="1411">
        <v>40756849</v>
      </c>
    </row>
    <row r="134" spans="1:15">
      <c r="A134" s="1400" t="s">
        <v>922</v>
      </c>
      <c r="B134" s="1408" t="s">
        <v>921</v>
      </c>
      <c r="C134" s="1207" t="s">
        <v>9</v>
      </c>
      <c r="D134" s="1207" t="s">
        <v>9</v>
      </c>
      <c r="E134" s="1207" t="s">
        <v>9</v>
      </c>
      <c r="F134" s="1207" t="s">
        <v>9</v>
      </c>
      <c r="G134" s="1207" t="s">
        <v>9</v>
      </c>
      <c r="H134" s="1207" t="s">
        <v>9</v>
      </c>
      <c r="I134" s="1409" t="s">
        <v>9</v>
      </c>
      <c r="J134" s="1404" t="s">
        <v>9</v>
      </c>
      <c r="K134" s="1406" t="s">
        <v>9</v>
      </c>
      <c r="L134" s="1406" t="s">
        <v>9</v>
      </c>
      <c r="M134" s="1406" t="s">
        <v>9</v>
      </c>
      <c r="N134" s="1409" t="s">
        <v>9</v>
      </c>
      <c r="O134" s="1411" t="s">
        <v>9</v>
      </c>
    </row>
    <row r="135" spans="1:15">
      <c r="A135" s="1400" t="s">
        <v>920</v>
      </c>
      <c r="B135" s="1408" t="s">
        <v>919</v>
      </c>
      <c r="C135" s="1207" t="s">
        <v>9</v>
      </c>
      <c r="D135" s="1207" t="s">
        <v>9</v>
      </c>
      <c r="E135" s="1207" t="s">
        <v>9</v>
      </c>
      <c r="F135" s="1207" t="s">
        <v>9</v>
      </c>
      <c r="G135" s="1207" t="s">
        <v>9</v>
      </c>
      <c r="H135" s="1207" t="s">
        <v>9</v>
      </c>
      <c r="I135" s="1409" t="s">
        <v>9</v>
      </c>
      <c r="J135" s="1404" t="s">
        <v>9</v>
      </c>
      <c r="K135" s="1406" t="s">
        <v>9</v>
      </c>
      <c r="L135" s="1406" t="s">
        <v>9</v>
      </c>
      <c r="M135" s="1406" t="s">
        <v>9</v>
      </c>
      <c r="N135" s="1409" t="s">
        <v>9</v>
      </c>
      <c r="O135" s="1411" t="s">
        <v>9</v>
      </c>
    </row>
    <row r="136" spans="1:15">
      <c r="A136" s="1400" t="s">
        <v>918</v>
      </c>
      <c r="B136" s="1408" t="s">
        <v>917</v>
      </c>
      <c r="C136" s="1207">
        <v>3006332</v>
      </c>
      <c r="D136" s="1207">
        <v>2746194</v>
      </c>
      <c r="E136" s="1207">
        <v>3061961</v>
      </c>
      <c r="F136" s="1207">
        <v>2994090</v>
      </c>
      <c r="G136" s="1207">
        <v>3171315</v>
      </c>
      <c r="H136" s="1207">
        <v>2978384</v>
      </c>
      <c r="I136" s="1409">
        <v>3052975</v>
      </c>
      <c r="J136" s="1404">
        <v>2947387</v>
      </c>
      <c r="K136" s="1406">
        <v>2671534</v>
      </c>
      <c r="L136" s="1406">
        <v>2724941</v>
      </c>
      <c r="M136" s="1406">
        <v>2700110</v>
      </c>
      <c r="N136" s="1409" t="s">
        <v>9</v>
      </c>
      <c r="O136" s="1411">
        <v>32055223</v>
      </c>
    </row>
    <row r="137" spans="1:15">
      <c r="A137" s="1400" t="s">
        <v>916</v>
      </c>
      <c r="B137" s="1408" t="s">
        <v>915</v>
      </c>
      <c r="C137" s="1207">
        <v>1896639</v>
      </c>
      <c r="D137" s="1207">
        <v>1745762</v>
      </c>
      <c r="E137" s="1207">
        <v>1937966</v>
      </c>
      <c r="F137" s="1207">
        <v>1907131</v>
      </c>
      <c r="G137" s="1207">
        <v>1987128</v>
      </c>
      <c r="H137" s="1207">
        <v>1862221</v>
      </c>
      <c r="I137" s="1409">
        <v>1891811</v>
      </c>
      <c r="J137" s="1404">
        <v>1818133</v>
      </c>
      <c r="K137" s="1406">
        <v>1739353</v>
      </c>
      <c r="L137" s="1406">
        <v>1778048</v>
      </c>
      <c r="M137" s="1406">
        <v>1671845</v>
      </c>
      <c r="N137" s="1409" t="s">
        <v>9</v>
      </c>
      <c r="O137" s="1411">
        <v>20236037</v>
      </c>
    </row>
    <row r="138" spans="1:15">
      <c r="A138" s="1400" t="s">
        <v>914</v>
      </c>
      <c r="B138" s="1408" t="s">
        <v>913</v>
      </c>
      <c r="C138" s="1207">
        <v>1058608</v>
      </c>
      <c r="D138" s="1207">
        <v>982331</v>
      </c>
      <c r="E138" s="1207">
        <v>1120091</v>
      </c>
      <c r="F138" s="1207">
        <v>1106379</v>
      </c>
      <c r="G138" s="1207">
        <v>1180869</v>
      </c>
      <c r="H138" s="1207">
        <v>1050277</v>
      </c>
      <c r="I138" s="1409">
        <v>1027577</v>
      </c>
      <c r="J138" s="1404">
        <v>1003312</v>
      </c>
      <c r="K138" s="1406">
        <v>866591</v>
      </c>
      <c r="L138" s="1406">
        <v>811179</v>
      </c>
      <c r="M138" s="1406">
        <v>841608</v>
      </c>
      <c r="N138" s="1409" t="s">
        <v>9</v>
      </c>
      <c r="O138" s="1411">
        <v>11048822</v>
      </c>
    </row>
    <row r="139" spans="1:15">
      <c r="A139" s="1400" t="s">
        <v>912</v>
      </c>
      <c r="B139" s="1408" t="s">
        <v>911</v>
      </c>
      <c r="C139" s="1207">
        <v>2643889</v>
      </c>
      <c r="D139" s="1207">
        <v>2382534</v>
      </c>
      <c r="E139" s="1207">
        <v>2638397</v>
      </c>
      <c r="F139" s="1207">
        <v>2603085</v>
      </c>
      <c r="G139" s="1207">
        <v>2721823</v>
      </c>
      <c r="H139" s="1207">
        <v>2610621</v>
      </c>
      <c r="I139" s="1409">
        <v>2620326</v>
      </c>
      <c r="J139" s="1404">
        <v>2564787</v>
      </c>
      <c r="K139" s="1406">
        <v>2414506</v>
      </c>
      <c r="L139" s="1406">
        <v>2421684</v>
      </c>
      <c r="M139" s="1406">
        <v>2379094</v>
      </c>
      <c r="N139" s="1409" t="s">
        <v>9</v>
      </c>
      <c r="O139" s="1411">
        <v>28000746</v>
      </c>
    </row>
    <row r="140" spans="1:15">
      <c r="A140" s="1400" t="s">
        <v>910</v>
      </c>
      <c r="B140" s="1408" t="s">
        <v>909</v>
      </c>
      <c r="C140" s="1207">
        <v>5592432</v>
      </c>
      <c r="D140" s="1207">
        <v>5098002</v>
      </c>
      <c r="E140" s="1207">
        <v>5672158</v>
      </c>
      <c r="F140" s="1207">
        <v>5520621</v>
      </c>
      <c r="G140" s="1207">
        <v>5685403</v>
      </c>
      <c r="H140" s="1207">
        <v>5403405</v>
      </c>
      <c r="I140" s="1409">
        <v>5387593</v>
      </c>
      <c r="J140" s="1404">
        <v>5130468</v>
      </c>
      <c r="K140" s="1406">
        <v>4880243</v>
      </c>
      <c r="L140" s="1406">
        <v>5034927</v>
      </c>
      <c r="M140" s="1406">
        <v>4843899</v>
      </c>
      <c r="N140" s="1409" t="s">
        <v>9</v>
      </c>
      <c r="O140" s="1411">
        <v>58249151</v>
      </c>
    </row>
    <row r="141" spans="1:15">
      <c r="A141" s="1400" t="s">
        <v>908</v>
      </c>
      <c r="B141" s="1408" t="s">
        <v>907</v>
      </c>
      <c r="C141" s="1207">
        <v>9949290</v>
      </c>
      <c r="D141" s="1207">
        <v>9134935</v>
      </c>
      <c r="E141" s="1207">
        <v>10146950</v>
      </c>
      <c r="F141" s="1207">
        <v>9916235</v>
      </c>
      <c r="G141" s="1207">
        <v>10342004</v>
      </c>
      <c r="H141" s="1207">
        <v>9767914</v>
      </c>
      <c r="I141" s="1409">
        <v>9936074</v>
      </c>
      <c r="J141" s="1404">
        <v>9685563</v>
      </c>
      <c r="K141" s="1406">
        <v>9054756</v>
      </c>
      <c r="L141" s="1406">
        <v>9086835</v>
      </c>
      <c r="M141" s="1406">
        <v>8776055</v>
      </c>
      <c r="N141" s="1409" t="s">
        <v>9</v>
      </c>
      <c r="O141" s="1411">
        <v>105796611</v>
      </c>
    </row>
    <row r="142" spans="1:15">
      <c r="A142" s="1400" t="s">
        <v>906</v>
      </c>
      <c r="B142" s="1408" t="s">
        <v>905</v>
      </c>
      <c r="C142" s="1207" t="s">
        <v>9</v>
      </c>
      <c r="D142" s="1207" t="s">
        <v>9</v>
      </c>
      <c r="E142" s="1207" t="s">
        <v>9</v>
      </c>
      <c r="F142" s="1207" t="s">
        <v>9</v>
      </c>
      <c r="G142" s="1207" t="s">
        <v>9</v>
      </c>
      <c r="H142" s="1207" t="s">
        <v>9</v>
      </c>
      <c r="I142" s="1409" t="s">
        <v>9</v>
      </c>
      <c r="J142" s="1404" t="s">
        <v>9</v>
      </c>
      <c r="K142" s="1406" t="s">
        <v>9</v>
      </c>
      <c r="L142" s="1406" t="s">
        <v>9</v>
      </c>
      <c r="M142" s="1406" t="s">
        <v>9</v>
      </c>
      <c r="N142" s="1409" t="s">
        <v>9</v>
      </c>
      <c r="O142" s="1411" t="s">
        <v>9</v>
      </c>
    </row>
    <row r="143" spans="1:15">
      <c r="A143" s="1400" t="s">
        <v>904</v>
      </c>
      <c r="B143" s="1408" t="s">
        <v>903</v>
      </c>
      <c r="C143" s="1207" t="s">
        <v>9</v>
      </c>
      <c r="D143" s="1207" t="s">
        <v>9</v>
      </c>
      <c r="E143" s="1207" t="s">
        <v>9</v>
      </c>
      <c r="F143" s="1207" t="s">
        <v>9</v>
      </c>
      <c r="G143" s="1207" t="s">
        <v>9</v>
      </c>
      <c r="H143" s="1207" t="s">
        <v>9</v>
      </c>
      <c r="I143" s="1409" t="s">
        <v>9</v>
      </c>
      <c r="J143" s="1404" t="s">
        <v>9</v>
      </c>
      <c r="K143" s="1406" t="s">
        <v>9</v>
      </c>
      <c r="L143" s="1406" t="s">
        <v>9</v>
      </c>
      <c r="M143" s="1406" t="s">
        <v>9</v>
      </c>
      <c r="N143" s="1409" t="s">
        <v>9</v>
      </c>
      <c r="O143" s="1411" t="s">
        <v>9</v>
      </c>
    </row>
    <row r="144" spans="1:15">
      <c r="A144" s="1400" t="s">
        <v>902</v>
      </c>
      <c r="B144" s="1408" t="s">
        <v>901</v>
      </c>
      <c r="C144" s="1207">
        <v>2604860</v>
      </c>
      <c r="D144" s="1207">
        <v>2371517</v>
      </c>
      <c r="E144" s="1207">
        <v>2663057</v>
      </c>
      <c r="F144" s="1207">
        <v>2645672</v>
      </c>
      <c r="G144" s="1207">
        <v>2773154</v>
      </c>
      <c r="H144" s="1207">
        <v>2659709</v>
      </c>
      <c r="I144" s="1409">
        <v>2841490</v>
      </c>
      <c r="J144" s="1404">
        <v>2676217</v>
      </c>
      <c r="K144" s="1406">
        <v>2470090</v>
      </c>
      <c r="L144" s="1406">
        <v>2491525</v>
      </c>
      <c r="M144" s="1406">
        <v>2450139</v>
      </c>
      <c r="N144" s="1409" t="s">
        <v>9</v>
      </c>
      <c r="O144" s="1411">
        <v>28647430</v>
      </c>
    </row>
    <row r="145" spans="1:15">
      <c r="A145" s="1400" t="s">
        <v>900</v>
      </c>
      <c r="B145" s="1408" t="s">
        <v>899</v>
      </c>
      <c r="C145" s="1207">
        <v>4130263</v>
      </c>
      <c r="D145" s="1207">
        <v>3737716</v>
      </c>
      <c r="E145" s="1207">
        <v>4136250</v>
      </c>
      <c r="F145" s="1207">
        <v>4127022</v>
      </c>
      <c r="G145" s="1207">
        <v>4311084</v>
      </c>
      <c r="H145" s="1207">
        <v>4107301</v>
      </c>
      <c r="I145" s="1409">
        <v>4097365</v>
      </c>
      <c r="J145" s="1404">
        <v>3929444</v>
      </c>
      <c r="K145" s="1406">
        <v>3697519</v>
      </c>
      <c r="L145" s="1406">
        <v>3682126</v>
      </c>
      <c r="M145" s="1406">
        <v>3486316</v>
      </c>
      <c r="N145" s="1409" t="s">
        <v>9</v>
      </c>
      <c r="O145" s="1411">
        <v>43442406</v>
      </c>
    </row>
    <row r="146" spans="1:15">
      <c r="A146" s="1400" t="s">
        <v>898</v>
      </c>
      <c r="B146" s="1408" t="s">
        <v>897</v>
      </c>
      <c r="C146" s="1207">
        <v>6491403</v>
      </c>
      <c r="D146" s="1207">
        <v>5960682</v>
      </c>
      <c r="E146" s="1207">
        <v>6751202</v>
      </c>
      <c r="F146" s="1207">
        <v>6584223</v>
      </c>
      <c r="G146" s="1207">
        <v>6803765</v>
      </c>
      <c r="H146" s="1207">
        <v>6625164</v>
      </c>
      <c r="I146" s="1409">
        <v>6808884</v>
      </c>
      <c r="J146" s="1404">
        <v>6415165</v>
      </c>
      <c r="K146" s="1406">
        <v>6005495</v>
      </c>
      <c r="L146" s="1406">
        <v>6114301</v>
      </c>
      <c r="M146" s="1406">
        <v>5877928</v>
      </c>
      <c r="N146" s="1409" t="s">
        <v>9</v>
      </c>
      <c r="O146" s="1411">
        <v>70438212</v>
      </c>
    </row>
    <row r="147" spans="1:15">
      <c r="A147" s="1400" t="s">
        <v>896</v>
      </c>
      <c r="B147" s="1408" t="s">
        <v>895</v>
      </c>
      <c r="C147" s="1207">
        <v>16730141</v>
      </c>
      <c r="D147" s="1207">
        <v>15455582</v>
      </c>
      <c r="E147" s="1207">
        <v>17385484</v>
      </c>
      <c r="F147" s="1207">
        <v>16913721</v>
      </c>
      <c r="G147" s="1207">
        <v>17485789</v>
      </c>
      <c r="H147" s="1207">
        <v>16951231</v>
      </c>
      <c r="I147" s="1409">
        <v>17499095</v>
      </c>
      <c r="J147" s="1404">
        <v>16540245</v>
      </c>
      <c r="K147" s="1406">
        <v>15745862</v>
      </c>
      <c r="L147" s="1406">
        <v>15977027</v>
      </c>
      <c r="M147" s="1406">
        <v>15212869</v>
      </c>
      <c r="N147" s="1409" t="s">
        <v>9</v>
      </c>
      <c r="O147" s="1411">
        <v>181897046</v>
      </c>
    </row>
    <row r="148" spans="1:15">
      <c r="A148" s="1400" t="s">
        <v>894</v>
      </c>
      <c r="B148" s="1408" t="s">
        <v>893</v>
      </c>
      <c r="C148" s="1207">
        <v>3055679</v>
      </c>
      <c r="D148" s="1207">
        <v>2776311</v>
      </c>
      <c r="E148" s="1207">
        <v>3008851</v>
      </c>
      <c r="F148" s="1207">
        <v>2919515</v>
      </c>
      <c r="G148" s="1207">
        <v>3097973</v>
      </c>
      <c r="H148" s="1207">
        <v>3010850</v>
      </c>
      <c r="I148" s="1409">
        <v>3043747</v>
      </c>
      <c r="J148" s="1404">
        <v>2928947</v>
      </c>
      <c r="K148" s="1406">
        <v>2700614</v>
      </c>
      <c r="L148" s="1406">
        <v>2731199</v>
      </c>
      <c r="M148" s="1406">
        <v>2685524</v>
      </c>
      <c r="N148" s="1409" t="s">
        <v>9</v>
      </c>
      <c r="O148" s="1411">
        <v>31959210</v>
      </c>
    </row>
    <row r="149" spans="1:15">
      <c r="A149" s="1400" t="s">
        <v>892</v>
      </c>
      <c r="B149" s="1408" t="s">
        <v>891</v>
      </c>
      <c r="C149" s="1207" t="s">
        <v>9</v>
      </c>
      <c r="D149" s="1207" t="s">
        <v>9</v>
      </c>
      <c r="E149" s="1207" t="s">
        <v>9</v>
      </c>
      <c r="F149" s="1207" t="s">
        <v>9</v>
      </c>
      <c r="G149" s="1207" t="s">
        <v>9</v>
      </c>
      <c r="H149" s="1207" t="s">
        <v>9</v>
      </c>
      <c r="I149" s="1409" t="s">
        <v>9</v>
      </c>
      <c r="J149" s="1404" t="s">
        <v>9</v>
      </c>
      <c r="K149" s="1406" t="s">
        <v>9</v>
      </c>
      <c r="L149" s="1406" t="s">
        <v>9</v>
      </c>
      <c r="M149" s="1406" t="s">
        <v>9</v>
      </c>
      <c r="N149" s="1409" t="s">
        <v>9</v>
      </c>
      <c r="O149" s="1411" t="s">
        <v>9</v>
      </c>
    </row>
    <row r="150" spans="1:15">
      <c r="A150" s="1400" t="s">
        <v>890</v>
      </c>
      <c r="B150" s="1408" t="s">
        <v>889</v>
      </c>
      <c r="C150" s="1207">
        <v>1877293</v>
      </c>
      <c r="D150" s="1207">
        <v>1773921</v>
      </c>
      <c r="E150" s="1207">
        <v>2015107</v>
      </c>
      <c r="F150" s="1207">
        <v>1914628</v>
      </c>
      <c r="G150" s="1207">
        <v>1930444</v>
      </c>
      <c r="H150" s="1207">
        <v>1893269</v>
      </c>
      <c r="I150" s="1409">
        <v>1902780</v>
      </c>
      <c r="J150" s="1404">
        <v>1795766</v>
      </c>
      <c r="K150" s="1406">
        <v>1764909</v>
      </c>
      <c r="L150" s="1406">
        <v>1856172</v>
      </c>
      <c r="M150" s="1406">
        <v>1745332</v>
      </c>
      <c r="N150" s="1409" t="s">
        <v>9</v>
      </c>
      <c r="O150" s="1411">
        <v>20469621</v>
      </c>
    </row>
    <row r="151" spans="1:15">
      <c r="A151" s="1400" t="s">
        <v>888</v>
      </c>
      <c r="B151" s="1408" t="s">
        <v>887</v>
      </c>
      <c r="C151" s="1207">
        <v>2833637</v>
      </c>
      <c r="D151" s="1207">
        <v>2529347</v>
      </c>
      <c r="E151" s="1207">
        <v>2846762</v>
      </c>
      <c r="F151" s="1207">
        <v>2833785</v>
      </c>
      <c r="G151" s="1207">
        <v>2998361</v>
      </c>
      <c r="H151" s="1207">
        <v>2817756</v>
      </c>
      <c r="I151" s="1409">
        <v>2877068</v>
      </c>
      <c r="J151" s="1404">
        <v>2774484</v>
      </c>
      <c r="K151" s="1406">
        <v>2600494</v>
      </c>
      <c r="L151" s="1406">
        <v>2633187</v>
      </c>
      <c r="M151" s="1406">
        <v>2487420</v>
      </c>
      <c r="N151" s="1409" t="s">
        <v>9</v>
      </c>
      <c r="O151" s="1411">
        <v>30232301</v>
      </c>
    </row>
    <row r="152" spans="1:15">
      <c r="A152" s="1400" t="s">
        <v>886</v>
      </c>
      <c r="B152" s="1408" t="s">
        <v>885</v>
      </c>
      <c r="C152" s="1207" t="s">
        <v>9</v>
      </c>
      <c r="D152" s="1207" t="s">
        <v>9</v>
      </c>
      <c r="E152" s="1207" t="s">
        <v>9</v>
      </c>
      <c r="F152" s="1207" t="s">
        <v>9</v>
      </c>
      <c r="G152" s="1207" t="s">
        <v>9</v>
      </c>
      <c r="H152" s="1207" t="s">
        <v>9</v>
      </c>
      <c r="I152" s="1409" t="s">
        <v>9</v>
      </c>
      <c r="J152" s="1404" t="s">
        <v>9</v>
      </c>
      <c r="K152" s="1406" t="s">
        <v>9</v>
      </c>
      <c r="L152" s="1406" t="s">
        <v>9</v>
      </c>
      <c r="M152" s="1406" t="s">
        <v>9</v>
      </c>
      <c r="N152" s="1409" t="s">
        <v>9</v>
      </c>
      <c r="O152" s="1411" t="s">
        <v>9</v>
      </c>
    </row>
    <row r="153" spans="1:15">
      <c r="A153" s="1400" t="s">
        <v>884</v>
      </c>
      <c r="B153" s="1408" t="s">
        <v>883</v>
      </c>
      <c r="C153" s="1207" t="s">
        <v>9</v>
      </c>
      <c r="D153" s="1207" t="s">
        <v>9</v>
      </c>
      <c r="E153" s="1207" t="s">
        <v>9</v>
      </c>
      <c r="F153" s="1207" t="s">
        <v>9</v>
      </c>
      <c r="G153" s="1207" t="s">
        <v>9</v>
      </c>
      <c r="H153" s="1207" t="s">
        <v>9</v>
      </c>
      <c r="I153" s="1409" t="s">
        <v>9</v>
      </c>
      <c r="J153" s="1404" t="s">
        <v>9</v>
      </c>
      <c r="K153" s="1406" t="s">
        <v>9</v>
      </c>
      <c r="L153" s="1406" t="s">
        <v>9</v>
      </c>
      <c r="M153" s="1406" t="s">
        <v>9</v>
      </c>
      <c r="N153" s="1409" t="s">
        <v>9</v>
      </c>
      <c r="O153" s="1411" t="s">
        <v>9</v>
      </c>
    </row>
    <row r="154" spans="1:15">
      <c r="A154" s="1400" t="s">
        <v>882</v>
      </c>
      <c r="B154" s="1408" t="s">
        <v>881</v>
      </c>
      <c r="C154" s="1207" t="s">
        <v>9</v>
      </c>
      <c r="D154" s="1207" t="s">
        <v>9</v>
      </c>
      <c r="E154" s="1207" t="s">
        <v>9</v>
      </c>
      <c r="F154" s="1207" t="s">
        <v>9</v>
      </c>
      <c r="G154" s="1207" t="s">
        <v>9</v>
      </c>
      <c r="H154" s="1207" t="s">
        <v>9</v>
      </c>
      <c r="I154" s="1409" t="s">
        <v>9</v>
      </c>
      <c r="J154" s="1404" t="s">
        <v>9</v>
      </c>
      <c r="K154" s="1406" t="s">
        <v>9</v>
      </c>
      <c r="L154" s="1406" t="s">
        <v>9</v>
      </c>
      <c r="M154" s="1406" t="s">
        <v>9</v>
      </c>
      <c r="N154" s="1409" t="s">
        <v>9</v>
      </c>
      <c r="O154" s="1411" t="s">
        <v>9</v>
      </c>
    </row>
    <row r="155" spans="1:15">
      <c r="A155" s="1400" t="s">
        <v>880</v>
      </c>
      <c r="B155" s="1408" t="s">
        <v>879</v>
      </c>
      <c r="C155" s="1207" t="s">
        <v>9</v>
      </c>
      <c r="D155" s="1207" t="s">
        <v>9</v>
      </c>
      <c r="E155" s="1207" t="s">
        <v>9</v>
      </c>
      <c r="F155" s="1207" t="s">
        <v>9</v>
      </c>
      <c r="G155" s="1207" t="s">
        <v>9</v>
      </c>
      <c r="H155" s="1207" t="s">
        <v>9</v>
      </c>
      <c r="I155" s="1409" t="s">
        <v>9</v>
      </c>
      <c r="J155" s="1404" t="s">
        <v>9</v>
      </c>
      <c r="K155" s="1406" t="s">
        <v>9</v>
      </c>
      <c r="L155" s="1406" t="s">
        <v>9</v>
      </c>
      <c r="M155" s="1406" t="s">
        <v>9</v>
      </c>
      <c r="N155" s="1409" t="s">
        <v>9</v>
      </c>
      <c r="O155" s="1411" t="s">
        <v>9</v>
      </c>
    </row>
    <row r="156" spans="1:15">
      <c r="A156" s="1400" t="s">
        <v>878</v>
      </c>
      <c r="B156" s="1408" t="s">
        <v>877</v>
      </c>
      <c r="C156" s="1207">
        <v>1813066</v>
      </c>
      <c r="D156" s="1207">
        <v>1671172</v>
      </c>
      <c r="E156" s="1207">
        <v>1889398</v>
      </c>
      <c r="F156" s="1207">
        <v>1843794</v>
      </c>
      <c r="G156" s="1207">
        <v>1950208</v>
      </c>
      <c r="H156" s="1207">
        <v>1825665</v>
      </c>
      <c r="I156" s="1409">
        <v>1804906</v>
      </c>
      <c r="J156" s="1404">
        <v>1790623</v>
      </c>
      <c r="K156" s="1406">
        <v>1650391</v>
      </c>
      <c r="L156" s="1406">
        <v>1645224</v>
      </c>
      <c r="M156" s="1406">
        <v>1612176</v>
      </c>
      <c r="N156" s="1409" t="s">
        <v>9</v>
      </c>
      <c r="O156" s="1411">
        <v>19496623</v>
      </c>
    </row>
    <row r="157" spans="1:15">
      <c r="A157" s="1400" t="s">
        <v>876</v>
      </c>
      <c r="B157" s="1408" t="s">
        <v>875</v>
      </c>
      <c r="C157" s="1207" t="s">
        <v>9</v>
      </c>
      <c r="D157" s="1207" t="s">
        <v>9</v>
      </c>
      <c r="E157" s="1207" t="s">
        <v>9</v>
      </c>
      <c r="F157" s="1207" t="s">
        <v>9</v>
      </c>
      <c r="G157" s="1207" t="s">
        <v>9</v>
      </c>
      <c r="H157" s="1207" t="s">
        <v>9</v>
      </c>
      <c r="I157" s="1409" t="s">
        <v>9</v>
      </c>
      <c r="J157" s="1404" t="s">
        <v>9</v>
      </c>
      <c r="K157" s="1406" t="s">
        <v>9</v>
      </c>
      <c r="L157" s="1406" t="s">
        <v>9</v>
      </c>
      <c r="M157" s="1406" t="s">
        <v>9</v>
      </c>
      <c r="N157" s="1409" t="s">
        <v>9</v>
      </c>
      <c r="O157" s="1411" t="s">
        <v>9</v>
      </c>
    </row>
    <row r="158" spans="1:15">
      <c r="A158" s="1400" t="s">
        <v>874</v>
      </c>
      <c r="B158" s="1408" t="s">
        <v>873</v>
      </c>
      <c r="C158" s="1207">
        <v>2064428</v>
      </c>
      <c r="D158" s="1207">
        <v>1895926</v>
      </c>
      <c r="E158" s="1207">
        <v>2087623</v>
      </c>
      <c r="F158" s="1207">
        <v>2016703</v>
      </c>
      <c r="G158" s="1207">
        <v>2104499</v>
      </c>
      <c r="H158" s="1207">
        <v>1995555</v>
      </c>
      <c r="I158" s="1409">
        <v>2025065</v>
      </c>
      <c r="J158" s="1404">
        <v>2009401</v>
      </c>
      <c r="K158" s="1406">
        <v>1937098</v>
      </c>
      <c r="L158" s="1406">
        <v>1962577</v>
      </c>
      <c r="M158" s="1406">
        <v>1900373</v>
      </c>
      <c r="N158" s="1409" t="s">
        <v>9</v>
      </c>
      <c r="O158" s="1411">
        <v>21999248</v>
      </c>
    </row>
    <row r="159" spans="1:15">
      <c r="A159" s="1400" t="s">
        <v>872</v>
      </c>
      <c r="B159" s="1408" t="s">
        <v>871</v>
      </c>
      <c r="C159" s="1207" t="s">
        <v>9</v>
      </c>
      <c r="D159" s="1207" t="s">
        <v>9</v>
      </c>
      <c r="E159" s="1207" t="s">
        <v>9</v>
      </c>
      <c r="F159" s="1207" t="s">
        <v>9</v>
      </c>
      <c r="G159" s="1207" t="s">
        <v>9</v>
      </c>
      <c r="H159" s="1207" t="s">
        <v>9</v>
      </c>
      <c r="I159" s="1409" t="s">
        <v>9</v>
      </c>
      <c r="J159" s="1404" t="s">
        <v>9</v>
      </c>
      <c r="K159" s="1406" t="s">
        <v>9</v>
      </c>
      <c r="L159" s="1406" t="s">
        <v>9</v>
      </c>
      <c r="M159" s="1406" t="s">
        <v>9</v>
      </c>
      <c r="N159" s="1409" t="s">
        <v>9</v>
      </c>
      <c r="O159" s="1411" t="s">
        <v>9</v>
      </c>
    </row>
    <row r="160" spans="1:15">
      <c r="A160" s="1400" t="s">
        <v>870</v>
      </c>
      <c r="B160" s="1408" t="s">
        <v>869</v>
      </c>
      <c r="C160" s="1207" t="s">
        <v>9</v>
      </c>
      <c r="D160" s="1207" t="s">
        <v>9</v>
      </c>
      <c r="E160" s="1207" t="s">
        <v>9</v>
      </c>
      <c r="F160" s="1207" t="s">
        <v>9</v>
      </c>
      <c r="G160" s="1207" t="s">
        <v>9</v>
      </c>
      <c r="H160" s="1207" t="s">
        <v>9</v>
      </c>
      <c r="I160" s="1409" t="s">
        <v>9</v>
      </c>
      <c r="J160" s="1404" t="s">
        <v>9</v>
      </c>
      <c r="K160" s="1406" t="s">
        <v>9</v>
      </c>
      <c r="L160" s="1406" t="s">
        <v>9</v>
      </c>
      <c r="M160" s="1406" t="s">
        <v>9</v>
      </c>
      <c r="N160" s="1409" t="s">
        <v>9</v>
      </c>
      <c r="O160" s="1411" t="s">
        <v>9</v>
      </c>
    </row>
    <row r="161" spans="1:15">
      <c r="A161" s="1400" t="s">
        <v>868</v>
      </c>
      <c r="B161" s="1408" t="s">
        <v>867</v>
      </c>
      <c r="C161" s="1207" t="s">
        <v>9</v>
      </c>
      <c r="D161" s="1207" t="s">
        <v>9</v>
      </c>
      <c r="E161" s="1207" t="s">
        <v>9</v>
      </c>
      <c r="F161" s="1207" t="s">
        <v>9</v>
      </c>
      <c r="G161" s="1207" t="s">
        <v>9</v>
      </c>
      <c r="H161" s="1207" t="s">
        <v>9</v>
      </c>
      <c r="I161" s="1409" t="s">
        <v>9</v>
      </c>
      <c r="J161" s="1404" t="s">
        <v>9</v>
      </c>
      <c r="K161" s="1406" t="s">
        <v>9</v>
      </c>
      <c r="L161" s="1406" t="s">
        <v>9</v>
      </c>
      <c r="M161" s="1406" t="s">
        <v>9</v>
      </c>
      <c r="N161" s="1409" t="s">
        <v>9</v>
      </c>
      <c r="O161" s="1411" t="s">
        <v>9</v>
      </c>
    </row>
    <row r="162" spans="1:15">
      <c r="A162" s="1400" t="s">
        <v>866</v>
      </c>
      <c r="B162" s="1408" t="s">
        <v>865</v>
      </c>
      <c r="C162" s="1207">
        <v>24636207</v>
      </c>
      <c r="D162" s="1207">
        <v>22584024</v>
      </c>
      <c r="E162" s="1207">
        <v>25157617</v>
      </c>
      <c r="F162" s="1207">
        <v>24528428</v>
      </c>
      <c r="G162" s="1207">
        <v>25582482</v>
      </c>
      <c r="H162" s="1207">
        <v>24506167</v>
      </c>
      <c r="I162" s="1409">
        <v>24982143</v>
      </c>
      <c r="J162" s="1404">
        <v>24099755</v>
      </c>
      <c r="K162" s="1406">
        <v>22924253</v>
      </c>
      <c r="L162" s="1406">
        <v>23330977</v>
      </c>
      <c r="M162" s="1406">
        <v>22475749</v>
      </c>
      <c r="N162" s="1409" t="s">
        <v>9</v>
      </c>
      <c r="O162" s="1411">
        <v>264807802</v>
      </c>
    </row>
    <row r="163" spans="1:15">
      <c r="A163" s="1400" t="s">
        <v>864</v>
      </c>
      <c r="B163" s="1408" t="s">
        <v>863</v>
      </c>
      <c r="C163" s="1207">
        <v>7400622</v>
      </c>
      <c r="D163" s="1207">
        <v>6662491</v>
      </c>
      <c r="E163" s="1207">
        <v>7337196</v>
      </c>
      <c r="F163" s="1207">
        <v>7177294</v>
      </c>
      <c r="G163" s="1207">
        <v>7659977</v>
      </c>
      <c r="H163" s="1207">
        <v>7415025</v>
      </c>
      <c r="I163" s="1409">
        <v>7513385</v>
      </c>
      <c r="J163" s="1404">
        <v>7278515</v>
      </c>
      <c r="K163" s="1406">
        <v>6900044</v>
      </c>
      <c r="L163" s="1406">
        <v>6981935</v>
      </c>
      <c r="M163" s="1406">
        <v>6693670</v>
      </c>
      <c r="N163" s="1409" t="s">
        <v>9</v>
      </c>
      <c r="O163" s="1411">
        <v>79020154</v>
      </c>
    </row>
    <row r="164" spans="1:15">
      <c r="A164" s="1400" t="s">
        <v>862</v>
      </c>
      <c r="B164" s="1408" t="s">
        <v>861</v>
      </c>
      <c r="C164" s="1207" t="s">
        <v>9</v>
      </c>
      <c r="D164" s="1207" t="s">
        <v>9</v>
      </c>
      <c r="E164" s="1207" t="s">
        <v>9</v>
      </c>
      <c r="F164" s="1207" t="s">
        <v>9</v>
      </c>
      <c r="G164" s="1207" t="s">
        <v>9</v>
      </c>
      <c r="H164" s="1207" t="s">
        <v>9</v>
      </c>
      <c r="I164" s="1409" t="s">
        <v>9</v>
      </c>
      <c r="J164" s="1404" t="s">
        <v>9</v>
      </c>
      <c r="K164" s="1406" t="s">
        <v>9</v>
      </c>
      <c r="L164" s="1406" t="s">
        <v>9</v>
      </c>
      <c r="M164" s="1406" t="s">
        <v>9</v>
      </c>
      <c r="N164" s="1409" t="s">
        <v>9</v>
      </c>
      <c r="O164" s="1411" t="s">
        <v>9</v>
      </c>
    </row>
    <row r="165" spans="1:15">
      <c r="A165" s="1400" t="s">
        <v>860</v>
      </c>
      <c r="B165" s="1408" t="s">
        <v>859</v>
      </c>
      <c r="C165" s="1207" t="s">
        <v>9</v>
      </c>
      <c r="D165" s="1207" t="s">
        <v>9</v>
      </c>
      <c r="E165" s="1207" t="s">
        <v>9</v>
      </c>
      <c r="F165" s="1207" t="s">
        <v>9</v>
      </c>
      <c r="G165" s="1207" t="s">
        <v>9</v>
      </c>
      <c r="H165" s="1207" t="s">
        <v>9</v>
      </c>
      <c r="I165" s="1409" t="s">
        <v>9</v>
      </c>
      <c r="J165" s="1404" t="s">
        <v>9</v>
      </c>
      <c r="K165" s="1406" t="s">
        <v>9</v>
      </c>
      <c r="L165" s="1406" t="s">
        <v>9</v>
      </c>
      <c r="M165" s="1406" t="s">
        <v>9</v>
      </c>
      <c r="N165" s="1409" t="s">
        <v>9</v>
      </c>
      <c r="O165" s="1411" t="s">
        <v>9</v>
      </c>
    </row>
    <row r="166" spans="1:15">
      <c r="A166" s="1400" t="s">
        <v>858</v>
      </c>
      <c r="B166" s="1408" t="s">
        <v>857</v>
      </c>
      <c r="C166" s="1207" t="s">
        <v>9</v>
      </c>
      <c r="D166" s="1207" t="s">
        <v>9</v>
      </c>
      <c r="E166" s="1207" t="s">
        <v>9</v>
      </c>
      <c r="F166" s="1207" t="s">
        <v>9</v>
      </c>
      <c r="G166" s="1207" t="s">
        <v>9</v>
      </c>
      <c r="H166" s="1207" t="s">
        <v>9</v>
      </c>
      <c r="I166" s="1409" t="s">
        <v>9</v>
      </c>
      <c r="J166" s="1404" t="s">
        <v>9</v>
      </c>
      <c r="K166" s="1406" t="s">
        <v>9</v>
      </c>
      <c r="L166" s="1406" t="s">
        <v>9</v>
      </c>
      <c r="M166" s="1406" t="s">
        <v>9</v>
      </c>
      <c r="N166" s="1409" t="s">
        <v>9</v>
      </c>
      <c r="O166" s="1411" t="s">
        <v>9</v>
      </c>
    </row>
    <row r="167" spans="1:15">
      <c r="A167" s="1400" t="s">
        <v>856</v>
      </c>
      <c r="B167" s="1408" t="s">
        <v>855</v>
      </c>
      <c r="C167" s="1207" t="s">
        <v>9</v>
      </c>
      <c r="D167" s="1207" t="s">
        <v>9</v>
      </c>
      <c r="E167" s="1207" t="s">
        <v>9</v>
      </c>
      <c r="F167" s="1207" t="s">
        <v>9</v>
      </c>
      <c r="G167" s="1207" t="s">
        <v>9</v>
      </c>
      <c r="H167" s="1207" t="s">
        <v>9</v>
      </c>
      <c r="I167" s="1409" t="s">
        <v>9</v>
      </c>
      <c r="J167" s="1404" t="s">
        <v>9</v>
      </c>
      <c r="K167" s="1406" t="s">
        <v>9</v>
      </c>
      <c r="L167" s="1406" t="s">
        <v>9</v>
      </c>
      <c r="M167" s="1406" t="s">
        <v>9</v>
      </c>
      <c r="N167" s="1409" t="s">
        <v>9</v>
      </c>
      <c r="O167" s="1411" t="s">
        <v>9</v>
      </c>
    </row>
    <row r="168" spans="1:15">
      <c r="A168" s="1400" t="s">
        <v>854</v>
      </c>
      <c r="B168" s="1408" t="s">
        <v>853</v>
      </c>
      <c r="C168" s="1207" t="s">
        <v>9</v>
      </c>
      <c r="D168" s="1207" t="s">
        <v>9</v>
      </c>
      <c r="E168" s="1207" t="s">
        <v>9</v>
      </c>
      <c r="F168" s="1207" t="s">
        <v>9</v>
      </c>
      <c r="G168" s="1207" t="s">
        <v>9</v>
      </c>
      <c r="H168" s="1407" t="s">
        <v>9</v>
      </c>
      <c r="I168" s="1409" t="s">
        <v>9</v>
      </c>
      <c r="J168" s="1404" t="s">
        <v>9</v>
      </c>
      <c r="K168" s="1406" t="s">
        <v>9</v>
      </c>
      <c r="L168" s="1406" t="s">
        <v>9</v>
      </c>
      <c r="M168" s="1406" t="s">
        <v>9</v>
      </c>
      <c r="N168" s="1409" t="s">
        <v>9</v>
      </c>
      <c r="O168" s="1411" t="s">
        <v>9</v>
      </c>
    </row>
    <row r="169" spans="1:15">
      <c r="A169" s="1400" t="s">
        <v>852</v>
      </c>
      <c r="B169" s="1408" t="s">
        <v>851</v>
      </c>
      <c r="C169" s="1207" t="s">
        <v>9</v>
      </c>
      <c r="D169" s="1207" t="s">
        <v>9</v>
      </c>
      <c r="E169" s="1207" t="s">
        <v>9</v>
      </c>
      <c r="F169" s="1207" t="s">
        <v>9</v>
      </c>
      <c r="G169" s="1207" t="s">
        <v>9</v>
      </c>
      <c r="H169" s="1407" t="s">
        <v>9</v>
      </c>
      <c r="I169" s="1409" t="s">
        <v>9</v>
      </c>
      <c r="J169" s="1404" t="s">
        <v>9</v>
      </c>
      <c r="K169" s="1406" t="s">
        <v>9</v>
      </c>
      <c r="L169" s="1406" t="s">
        <v>9</v>
      </c>
      <c r="M169" s="1406" t="s">
        <v>9</v>
      </c>
      <c r="N169" s="1409" t="s">
        <v>9</v>
      </c>
      <c r="O169" s="1411" t="s">
        <v>9</v>
      </c>
    </row>
    <row r="170" spans="1:15">
      <c r="A170" s="1400" t="s">
        <v>850</v>
      </c>
      <c r="B170" s="1408" t="s">
        <v>849</v>
      </c>
      <c r="C170" s="1207" t="s">
        <v>9</v>
      </c>
      <c r="D170" s="1207" t="s">
        <v>9</v>
      </c>
      <c r="E170" s="1207" t="s">
        <v>9</v>
      </c>
      <c r="F170" s="1207" t="s">
        <v>9</v>
      </c>
      <c r="G170" s="1207" t="s">
        <v>9</v>
      </c>
      <c r="H170" s="1407" t="s">
        <v>9</v>
      </c>
      <c r="I170" s="1409" t="s">
        <v>9</v>
      </c>
      <c r="J170" s="1404" t="s">
        <v>9</v>
      </c>
      <c r="K170" s="1406" t="s">
        <v>9</v>
      </c>
      <c r="L170" s="1406" t="s">
        <v>9</v>
      </c>
      <c r="M170" s="1406" t="s">
        <v>9</v>
      </c>
      <c r="N170" s="1409" t="s">
        <v>9</v>
      </c>
      <c r="O170" s="1411" t="s">
        <v>9</v>
      </c>
    </row>
    <row r="171" spans="1:15">
      <c r="A171" s="1400" t="s">
        <v>848</v>
      </c>
      <c r="B171" s="1408" t="s">
        <v>847</v>
      </c>
      <c r="C171" s="1207" t="s">
        <v>9</v>
      </c>
      <c r="D171" s="1207" t="s">
        <v>9</v>
      </c>
      <c r="E171" s="1207" t="s">
        <v>9</v>
      </c>
      <c r="F171" s="1207" t="s">
        <v>9</v>
      </c>
      <c r="G171" s="1207" t="s">
        <v>9</v>
      </c>
      <c r="H171" s="1407" t="s">
        <v>9</v>
      </c>
      <c r="I171" s="1409" t="s">
        <v>9</v>
      </c>
      <c r="J171" s="1404" t="s">
        <v>9</v>
      </c>
      <c r="K171" s="1406" t="s">
        <v>9</v>
      </c>
      <c r="L171" s="1406" t="s">
        <v>9</v>
      </c>
      <c r="M171" s="1406" t="s">
        <v>9</v>
      </c>
      <c r="N171" s="1409" t="s">
        <v>9</v>
      </c>
      <c r="O171" s="1411" t="s">
        <v>9</v>
      </c>
    </row>
    <row r="172" spans="1:15">
      <c r="A172" s="1400" t="s">
        <v>846</v>
      </c>
      <c r="B172" s="1408" t="s">
        <v>845</v>
      </c>
      <c r="C172" s="1207" t="s">
        <v>9</v>
      </c>
      <c r="D172" s="1207" t="s">
        <v>9</v>
      </c>
      <c r="E172" s="1207" t="s">
        <v>9</v>
      </c>
      <c r="F172" s="1207" t="s">
        <v>9</v>
      </c>
      <c r="G172" s="1207" t="s">
        <v>9</v>
      </c>
      <c r="H172" s="1407" t="s">
        <v>9</v>
      </c>
      <c r="I172" s="1409" t="s">
        <v>9</v>
      </c>
      <c r="J172" s="1404" t="s">
        <v>9</v>
      </c>
      <c r="K172" s="1406" t="s">
        <v>9</v>
      </c>
      <c r="L172" s="1406" t="s">
        <v>9</v>
      </c>
      <c r="M172" s="1406" t="s">
        <v>9</v>
      </c>
      <c r="N172" s="1409" t="s">
        <v>9</v>
      </c>
      <c r="O172" s="1411" t="s">
        <v>9</v>
      </c>
    </row>
    <row r="173" spans="1:15">
      <c r="A173" s="1400" t="s">
        <v>844</v>
      </c>
      <c r="B173" s="1408" t="s">
        <v>843</v>
      </c>
      <c r="C173" s="1207" t="s">
        <v>9</v>
      </c>
      <c r="D173" s="1207" t="s">
        <v>9</v>
      </c>
      <c r="E173" s="1207" t="s">
        <v>9</v>
      </c>
      <c r="F173" s="1207" t="s">
        <v>9</v>
      </c>
      <c r="G173" s="1207" t="s">
        <v>9</v>
      </c>
      <c r="H173" s="1407" t="s">
        <v>9</v>
      </c>
      <c r="I173" s="1409" t="s">
        <v>9</v>
      </c>
      <c r="J173" s="1404" t="s">
        <v>9</v>
      </c>
      <c r="K173" s="1406" t="s">
        <v>9</v>
      </c>
      <c r="L173" s="1406" t="s">
        <v>9</v>
      </c>
      <c r="M173" s="1406" t="s">
        <v>9</v>
      </c>
      <c r="N173" s="1409" t="s">
        <v>9</v>
      </c>
      <c r="O173" s="1411" t="s">
        <v>9</v>
      </c>
    </row>
    <row r="174" spans="1:15">
      <c r="A174" s="1400" t="s">
        <v>842</v>
      </c>
      <c r="B174" s="1408" t="s">
        <v>841</v>
      </c>
      <c r="C174" s="1207" t="s">
        <v>9</v>
      </c>
      <c r="D174" s="1207" t="s">
        <v>9</v>
      </c>
      <c r="E174" s="1207" t="s">
        <v>9</v>
      </c>
      <c r="F174" s="1207" t="s">
        <v>9</v>
      </c>
      <c r="G174" s="1207" t="s">
        <v>9</v>
      </c>
      <c r="H174" s="1407" t="s">
        <v>9</v>
      </c>
      <c r="I174" s="1409" t="s">
        <v>9</v>
      </c>
      <c r="J174" s="1404" t="s">
        <v>9</v>
      </c>
      <c r="K174" s="1406" t="s">
        <v>9</v>
      </c>
      <c r="L174" s="1406" t="s">
        <v>9</v>
      </c>
      <c r="M174" s="1406" t="s">
        <v>9</v>
      </c>
      <c r="N174" s="1409" t="s">
        <v>9</v>
      </c>
      <c r="O174" s="1411" t="s">
        <v>9</v>
      </c>
    </row>
    <row r="175" spans="1:15">
      <c r="A175" s="1400" t="s">
        <v>840</v>
      </c>
      <c r="B175" s="1408" t="s">
        <v>839</v>
      </c>
      <c r="C175" s="1207" t="s">
        <v>9</v>
      </c>
      <c r="D175" s="1207" t="s">
        <v>9</v>
      </c>
      <c r="E175" s="1207" t="s">
        <v>9</v>
      </c>
      <c r="F175" s="1207" t="s">
        <v>9</v>
      </c>
      <c r="G175" s="1207" t="s">
        <v>9</v>
      </c>
      <c r="H175" s="1407" t="s">
        <v>9</v>
      </c>
      <c r="I175" s="1409" t="s">
        <v>9</v>
      </c>
      <c r="J175" s="1404" t="s">
        <v>9</v>
      </c>
      <c r="K175" s="1406" t="s">
        <v>9</v>
      </c>
      <c r="L175" s="1406" t="s">
        <v>9</v>
      </c>
      <c r="M175" s="1406" t="s">
        <v>9</v>
      </c>
      <c r="N175" s="1409" t="s">
        <v>9</v>
      </c>
      <c r="O175" s="1411" t="s">
        <v>9</v>
      </c>
    </row>
    <row r="176" spans="1:15">
      <c r="A176" s="1400" t="s">
        <v>838</v>
      </c>
      <c r="B176" s="1408" t="s">
        <v>837</v>
      </c>
      <c r="C176" s="1207" t="s">
        <v>9</v>
      </c>
      <c r="D176" s="1207" t="s">
        <v>9</v>
      </c>
      <c r="E176" s="1207" t="s">
        <v>9</v>
      </c>
      <c r="F176" s="1207" t="s">
        <v>9</v>
      </c>
      <c r="G176" s="1207" t="s">
        <v>9</v>
      </c>
      <c r="H176" s="1407" t="s">
        <v>9</v>
      </c>
      <c r="I176" s="1409" t="s">
        <v>9</v>
      </c>
      <c r="J176" s="1404" t="s">
        <v>9</v>
      </c>
      <c r="K176" s="1406" t="s">
        <v>9</v>
      </c>
      <c r="L176" s="1406" t="s">
        <v>9</v>
      </c>
      <c r="M176" s="1406" t="s">
        <v>9</v>
      </c>
      <c r="N176" s="1409" t="s">
        <v>9</v>
      </c>
      <c r="O176" s="1411" t="s">
        <v>9</v>
      </c>
    </row>
    <row r="177" spans="1:15">
      <c r="A177" s="1400" t="s">
        <v>836</v>
      </c>
      <c r="B177" s="1408" t="s">
        <v>835</v>
      </c>
      <c r="C177" s="1207" t="s">
        <v>9</v>
      </c>
      <c r="D177" s="1207" t="s">
        <v>9</v>
      </c>
      <c r="E177" s="1207" t="s">
        <v>9</v>
      </c>
      <c r="F177" s="1207" t="s">
        <v>9</v>
      </c>
      <c r="G177" s="1207" t="s">
        <v>9</v>
      </c>
      <c r="H177" s="1407" t="s">
        <v>9</v>
      </c>
      <c r="I177" s="1409" t="s">
        <v>9</v>
      </c>
      <c r="J177" s="1404" t="s">
        <v>9</v>
      </c>
      <c r="K177" s="1406" t="s">
        <v>9</v>
      </c>
      <c r="L177" s="1406" t="s">
        <v>9</v>
      </c>
      <c r="M177" s="1406" t="s">
        <v>9</v>
      </c>
      <c r="N177" s="1409" t="s">
        <v>9</v>
      </c>
      <c r="O177" s="1411" t="s">
        <v>9</v>
      </c>
    </row>
    <row r="178" spans="1:15">
      <c r="A178" s="1400" t="s">
        <v>834</v>
      </c>
      <c r="B178" s="1408" t="s">
        <v>833</v>
      </c>
      <c r="C178" s="1207" t="s">
        <v>9</v>
      </c>
      <c r="D178" s="1207" t="s">
        <v>9</v>
      </c>
      <c r="E178" s="1207" t="s">
        <v>9</v>
      </c>
      <c r="F178" s="1207" t="s">
        <v>9</v>
      </c>
      <c r="G178" s="1207" t="s">
        <v>9</v>
      </c>
      <c r="H178" s="1407" t="s">
        <v>9</v>
      </c>
      <c r="I178" s="1409" t="s">
        <v>9</v>
      </c>
      <c r="J178" s="1404" t="s">
        <v>9</v>
      </c>
      <c r="K178" s="1406" t="s">
        <v>9</v>
      </c>
      <c r="L178" s="1406" t="s">
        <v>9</v>
      </c>
      <c r="M178" s="1406" t="s">
        <v>9</v>
      </c>
      <c r="N178" s="1409" t="s">
        <v>9</v>
      </c>
      <c r="O178" s="1411" t="s">
        <v>9</v>
      </c>
    </row>
    <row r="179" spans="1:15">
      <c r="A179" s="1400" t="s">
        <v>832</v>
      </c>
      <c r="B179" s="1408" t="s">
        <v>831</v>
      </c>
      <c r="C179" s="1207" t="s">
        <v>9</v>
      </c>
      <c r="D179" s="1207" t="s">
        <v>9</v>
      </c>
      <c r="E179" s="1207" t="s">
        <v>9</v>
      </c>
      <c r="F179" s="1207" t="s">
        <v>9</v>
      </c>
      <c r="G179" s="1207" t="s">
        <v>9</v>
      </c>
      <c r="H179" s="1407" t="s">
        <v>9</v>
      </c>
      <c r="I179" s="1409" t="s">
        <v>9</v>
      </c>
      <c r="J179" s="1404" t="s">
        <v>9</v>
      </c>
      <c r="K179" s="1406" t="s">
        <v>9</v>
      </c>
      <c r="L179" s="1406" t="s">
        <v>9</v>
      </c>
      <c r="M179" s="1406" t="s">
        <v>9</v>
      </c>
      <c r="N179" s="1409" t="s">
        <v>9</v>
      </c>
      <c r="O179" s="1411" t="s">
        <v>9</v>
      </c>
    </row>
    <row r="180" spans="1:15">
      <c r="A180" s="1400" t="s">
        <v>830</v>
      </c>
      <c r="B180" s="1408" t="s">
        <v>829</v>
      </c>
      <c r="C180" s="1207" t="s">
        <v>9</v>
      </c>
      <c r="D180" s="1207" t="s">
        <v>9</v>
      </c>
      <c r="E180" s="1207" t="s">
        <v>9</v>
      </c>
      <c r="F180" s="1207" t="s">
        <v>9</v>
      </c>
      <c r="G180" s="1207" t="s">
        <v>9</v>
      </c>
      <c r="H180" s="1407" t="s">
        <v>9</v>
      </c>
      <c r="I180" s="1409" t="s">
        <v>9</v>
      </c>
      <c r="J180" s="1404" t="s">
        <v>9</v>
      </c>
      <c r="K180" s="1406" t="s">
        <v>9</v>
      </c>
      <c r="L180" s="1406" t="s">
        <v>9</v>
      </c>
      <c r="M180" s="1406" t="s">
        <v>9</v>
      </c>
      <c r="N180" s="1409" t="s">
        <v>9</v>
      </c>
      <c r="O180" s="1411" t="s">
        <v>9</v>
      </c>
    </row>
    <row r="181" spans="1:15">
      <c r="A181" s="1400" t="s">
        <v>828</v>
      </c>
      <c r="B181" s="1408" t="s">
        <v>827</v>
      </c>
      <c r="C181" s="1207" t="s">
        <v>9</v>
      </c>
      <c r="D181" s="1207" t="s">
        <v>9</v>
      </c>
      <c r="E181" s="1207" t="s">
        <v>9</v>
      </c>
      <c r="F181" s="1207" t="s">
        <v>9</v>
      </c>
      <c r="G181" s="1207" t="s">
        <v>9</v>
      </c>
      <c r="H181" s="1407" t="s">
        <v>9</v>
      </c>
      <c r="I181" s="1409" t="s">
        <v>9</v>
      </c>
      <c r="J181" s="1404" t="s">
        <v>9</v>
      </c>
      <c r="K181" s="1406" t="s">
        <v>9</v>
      </c>
      <c r="L181" s="1406" t="s">
        <v>9</v>
      </c>
      <c r="M181" s="1406" t="s">
        <v>9</v>
      </c>
      <c r="N181" s="1409" t="s">
        <v>9</v>
      </c>
      <c r="O181" s="1411" t="s">
        <v>9</v>
      </c>
    </row>
    <row r="182" spans="1:15">
      <c r="A182" s="1400" t="s">
        <v>826</v>
      </c>
      <c r="B182" s="1408" t="s">
        <v>825</v>
      </c>
      <c r="C182" s="1207" t="s">
        <v>9</v>
      </c>
      <c r="D182" s="1207" t="s">
        <v>9</v>
      </c>
      <c r="E182" s="1207" t="s">
        <v>9</v>
      </c>
      <c r="F182" s="1207" t="s">
        <v>9</v>
      </c>
      <c r="G182" s="1207" t="s">
        <v>9</v>
      </c>
      <c r="H182" s="1407" t="s">
        <v>9</v>
      </c>
      <c r="I182" s="1409" t="s">
        <v>9</v>
      </c>
      <c r="J182" s="1404" t="s">
        <v>9</v>
      </c>
      <c r="K182" s="1406" t="s">
        <v>9</v>
      </c>
      <c r="L182" s="1406" t="s">
        <v>9</v>
      </c>
      <c r="M182" s="1406" t="s">
        <v>9</v>
      </c>
      <c r="N182" s="1409" t="s">
        <v>9</v>
      </c>
      <c r="O182" s="1411" t="s">
        <v>9</v>
      </c>
    </row>
    <row r="183" spans="1:15">
      <c r="A183" s="1400" t="s">
        <v>824</v>
      </c>
      <c r="B183" s="1408" t="s">
        <v>823</v>
      </c>
      <c r="C183" s="1207" t="s">
        <v>9</v>
      </c>
      <c r="D183" s="1207" t="s">
        <v>9</v>
      </c>
      <c r="E183" s="1207" t="s">
        <v>9</v>
      </c>
      <c r="F183" s="1207" t="s">
        <v>9</v>
      </c>
      <c r="G183" s="1207" t="s">
        <v>9</v>
      </c>
      <c r="H183" s="1407" t="s">
        <v>9</v>
      </c>
      <c r="I183" s="1409" t="s">
        <v>9</v>
      </c>
      <c r="J183" s="1404" t="s">
        <v>9</v>
      </c>
      <c r="K183" s="1406" t="s">
        <v>9</v>
      </c>
      <c r="L183" s="1406" t="s">
        <v>9</v>
      </c>
      <c r="M183" s="1406" t="s">
        <v>9</v>
      </c>
      <c r="N183" s="1409" t="s">
        <v>9</v>
      </c>
      <c r="O183" s="1411" t="s">
        <v>9</v>
      </c>
    </row>
    <row r="184" spans="1:15">
      <c r="A184" s="1400" t="s">
        <v>822</v>
      </c>
      <c r="B184" s="1408" t="s">
        <v>821</v>
      </c>
      <c r="C184" s="1207" t="s">
        <v>9</v>
      </c>
      <c r="D184" s="1207" t="s">
        <v>9</v>
      </c>
      <c r="E184" s="1207" t="s">
        <v>9</v>
      </c>
      <c r="F184" s="1207" t="s">
        <v>9</v>
      </c>
      <c r="G184" s="1207" t="s">
        <v>9</v>
      </c>
      <c r="H184" s="1407" t="s">
        <v>9</v>
      </c>
      <c r="I184" s="1409" t="s">
        <v>9</v>
      </c>
      <c r="J184" s="1404" t="s">
        <v>9</v>
      </c>
      <c r="K184" s="1406" t="s">
        <v>9</v>
      </c>
      <c r="L184" s="1406" t="s">
        <v>9</v>
      </c>
      <c r="M184" s="1406" t="s">
        <v>9</v>
      </c>
      <c r="N184" s="1409" t="s">
        <v>9</v>
      </c>
      <c r="O184" s="1411" t="s">
        <v>9</v>
      </c>
    </row>
    <row r="185" spans="1:15">
      <c r="A185" s="1400" t="s">
        <v>820</v>
      </c>
      <c r="B185" s="1408" t="s">
        <v>819</v>
      </c>
      <c r="C185" s="1207" t="s">
        <v>9</v>
      </c>
      <c r="D185" s="1207" t="s">
        <v>9</v>
      </c>
      <c r="E185" s="1207" t="s">
        <v>9</v>
      </c>
      <c r="F185" s="1207" t="s">
        <v>9</v>
      </c>
      <c r="G185" s="1207" t="s">
        <v>9</v>
      </c>
      <c r="H185" s="1407" t="s">
        <v>9</v>
      </c>
      <c r="I185" s="1409" t="s">
        <v>9</v>
      </c>
      <c r="J185" s="1404" t="s">
        <v>9</v>
      </c>
      <c r="K185" s="1406" t="s">
        <v>9</v>
      </c>
      <c r="L185" s="1406" t="s">
        <v>9</v>
      </c>
      <c r="M185" s="1406" t="s">
        <v>9</v>
      </c>
      <c r="N185" s="1409" t="s">
        <v>9</v>
      </c>
      <c r="O185" s="1411" t="s">
        <v>9</v>
      </c>
    </row>
    <row r="186" spans="1:15">
      <c r="A186" s="1400" t="s">
        <v>818</v>
      </c>
      <c r="B186" s="1408" t="s">
        <v>817</v>
      </c>
      <c r="C186" s="1207" t="s">
        <v>9</v>
      </c>
      <c r="D186" s="1207" t="s">
        <v>9</v>
      </c>
      <c r="E186" s="1207" t="s">
        <v>9</v>
      </c>
      <c r="F186" s="1207" t="s">
        <v>9</v>
      </c>
      <c r="G186" s="1207" t="s">
        <v>9</v>
      </c>
      <c r="H186" s="1407" t="s">
        <v>9</v>
      </c>
      <c r="I186" s="1409" t="s">
        <v>9</v>
      </c>
      <c r="J186" s="1404" t="s">
        <v>9</v>
      </c>
      <c r="K186" s="1406" t="s">
        <v>9</v>
      </c>
      <c r="L186" s="1406" t="s">
        <v>9</v>
      </c>
      <c r="M186" s="1406" t="s">
        <v>9</v>
      </c>
      <c r="N186" s="1409" t="s">
        <v>9</v>
      </c>
      <c r="O186" s="1411" t="s">
        <v>9</v>
      </c>
    </row>
    <row r="187" spans="1:15">
      <c r="A187" s="1400" t="s">
        <v>816</v>
      </c>
      <c r="B187" s="1408" t="s">
        <v>815</v>
      </c>
      <c r="C187" s="1207">
        <v>969095</v>
      </c>
      <c r="D187" s="1207">
        <v>918189</v>
      </c>
      <c r="E187" s="1207">
        <v>1069025</v>
      </c>
      <c r="F187" s="1207">
        <v>1027117</v>
      </c>
      <c r="G187" s="1207">
        <v>1055618</v>
      </c>
      <c r="H187" s="1407">
        <v>1009423</v>
      </c>
      <c r="I187" s="1409">
        <v>1019822</v>
      </c>
      <c r="J187" s="1404">
        <v>967586</v>
      </c>
      <c r="K187" s="1406">
        <v>916172</v>
      </c>
      <c r="L187" s="1406">
        <v>925202</v>
      </c>
      <c r="M187" s="1406">
        <v>912494</v>
      </c>
      <c r="N187" s="1409" t="s">
        <v>9</v>
      </c>
      <c r="O187" s="1411">
        <v>10789743</v>
      </c>
    </row>
    <row r="188" spans="1:15">
      <c r="A188" s="1400" t="s">
        <v>814</v>
      </c>
      <c r="B188" s="1408" t="s">
        <v>813</v>
      </c>
      <c r="C188" s="1207" t="s">
        <v>9</v>
      </c>
      <c r="D188" s="1207" t="s">
        <v>9</v>
      </c>
      <c r="E188" s="1207" t="s">
        <v>9</v>
      </c>
      <c r="F188" s="1207" t="s">
        <v>9</v>
      </c>
      <c r="G188" s="1207" t="s">
        <v>9</v>
      </c>
      <c r="H188" s="1407" t="s">
        <v>9</v>
      </c>
      <c r="I188" s="1409" t="s">
        <v>9</v>
      </c>
      <c r="J188" s="1404" t="s">
        <v>9</v>
      </c>
      <c r="K188" s="1406" t="s">
        <v>9</v>
      </c>
      <c r="L188" s="1406" t="s">
        <v>9</v>
      </c>
      <c r="M188" s="1406" t="s">
        <v>9</v>
      </c>
      <c r="N188" s="1409" t="s">
        <v>9</v>
      </c>
      <c r="O188" s="1411" t="s">
        <v>9</v>
      </c>
    </row>
    <row r="189" spans="1:15">
      <c r="A189" s="1400" t="s">
        <v>812</v>
      </c>
      <c r="B189" s="1408" t="s">
        <v>811</v>
      </c>
      <c r="C189" s="1207" t="s">
        <v>9</v>
      </c>
      <c r="D189" s="1207" t="s">
        <v>9</v>
      </c>
      <c r="E189" s="1207" t="s">
        <v>9</v>
      </c>
      <c r="F189" s="1207" t="s">
        <v>9</v>
      </c>
      <c r="G189" s="1207" t="s">
        <v>9</v>
      </c>
      <c r="H189" s="1407" t="s">
        <v>9</v>
      </c>
      <c r="I189" s="1409" t="s">
        <v>9</v>
      </c>
      <c r="J189" s="1404" t="s">
        <v>9</v>
      </c>
      <c r="K189" s="1406" t="s">
        <v>9</v>
      </c>
      <c r="L189" s="1406" t="s">
        <v>9</v>
      </c>
      <c r="M189" s="1406" t="s">
        <v>9</v>
      </c>
      <c r="N189" s="1409" t="s">
        <v>9</v>
      </c>
      <c r="O189" s="1411" t="s">
        <v>9</v>
      </c>
    </row>
    <row r="190" spans="1:15">
      <c r="A190" s="1400" t="s">
        <v>810</v>
      </c>
      <c r="B190" s="1408" t="s">
        <v>809</v>
      </c>
      <c r="C190" s="1207">
        <v>4069040</v>
      </c>
      <c r="D190" s="1207">
        <v>3697739</v>
      </c>
      <c r="E190" s="1207">
        <v>4104913</v>
      </c>
      <c r="F190" s="1207">
        <v>4042841</v>
      </c>
      <c r="G190" s="1207">
        <v>4283224</v>
      </c>
      <c r="H190" s="1407">
        <v>3986113</v>
      </c>
      <c r="I190" s="1409">
        <v>3986669</v>
      </c>
      <c r="J190" s="1404">
        <v>3846619</v>
      </c>
      <c r="K190" s="1406">
        <v>3658598</v>
      </c>
      <c r="L190" s="1406">
        <v>3817577</v>
      </c>
      <c r="M190" s="1406">
        <v>3722946</v>
      </c>
      <c r="N190" s="1409" t="s">
        <v>9</v>
      </c>
      <c r="O190" s="1411">
        <v>43216279</v>
      </c>
    </row>
    <row r="191" spans="1:15">
      <c r="A191" s="1400" t="s">
        <v>808</v>
      </c>
      <c r="B191" s="1408" t="s">
        <v>807</v>
      </c>
      <c r="C191" s="1207" t="s">
        <v>9</v>
      </c>
      <c r="D191" s="1207" t="s">
        <v>9</v>
      </c>
      <c r="E191" s="1207" t="s">
        <v>9</v>
      </c>
      <c r="F191" s="1207" t="s">
        <v>9</v>
      </c>
      <c r="G191" s="1207" t="s">
        <v>9</v>
      </c>
      <c r="H191" s="1407" t="s">
        <v>9</v>
      </c>
      <c r="I191" s="1409" t="s">
        <v>9</v>
      </c>
      <c r="J191" s="1404" t="s">
        <v>9</v>
      </c>
      <c r="K191" s="1406" t="s">
        <v>9</v>
      </c>
      <c r="L191" s="1406" t="s">
        <v>9</v>
      </c>
      <c r="M191" s="1406" t="s">
        <v>9</v>
      </c>
      <c r="N191" s="1409" t="s">
        <v>9</v>
      </c>
      <c r="O191" s="1411" t="s">
        <v>9</v>
      </c>
    </row>
    <row r="192" spans="1:15">
      <c r="A192" s="1400" t="s">
        <v>806</v>
      </c>
      <c r="B192" s="1408" t="s">
        <v>805</v>
      </c>
      <c r="C192" s="1207" t="s">
        <v>9</v>
      </c>
      <c r="D192" s="1207" t="s">
        <v>9</v>
      </c>
      <c r="E192" s="1207" t="s">
        <v>9</v>
      </c>
      <c r="F192" s="1207" t="s">
        <v>9</v>
      </c>
      <c r="G192" s="1207" t="s">
        <v>9</v>
      </c>
      <c r="H192" s="1407" t="s">
        <v>9</v>
      </c>
      <c r="I192" s="1409" t="s">
        <v>9</v>
      </c>
      <c r="J192" s="1404" t="s">
        <v>9</v>
      </c>
      <c r="K192" s="1406" t="s">
        <v>9</v>
      </c>
      <c r="L192" s="1406" t="s">
        <v>9</v>
      </c>
      <c r="M192" s="1406" t="s">
        <v>9</v>
      </c>
      <c r="N192" s="1409" t="s">
        <v>9</v>
      </c>
      <c r="O192" s="1411" t="s">
        <v>9</v>
      </c>
    </row>
    <row r="193" spans="1:15">
      <c r="A193" s="1400" t="s">
        <v>804</v>
      </c>
      <c r="B193" s="1408" t="s">
        <v>803</v>
      </c>
      <c r="C193" s="1207">
        <v>11704097</v>
      </c>
      <c r="D193" s="1207">
        <v>10781450</v>
      </c>
      <c r="E193" s="1207">
        <v>12096905</v>
      </c>
      <c r="F193" s="1207">
        <v>11912227</v>
      </c>
      <c r="G193" s="1207">
        <v>12437642</v>
      </c>
      <c r="H193" s="1407">
        <v>11847810</v>
      </c>
      <c r="I193" s="1409">
        <v>11945676</v>
      </c>
      <c r="J193" s="1404">
        <v>11438709</v>
      </c>
      <c r="K193" s="1406">
        <v>10705003</v>
      </c>
      <c r="L193" s="1406">
        <v>10991405</v>
      </c>
      <c r="M193" s="1406">
        <v>10653563</v>
      </c>
      <c r="N193" s="1409" t="s">
        <v>9</v>
      </c>
      <c r="O193" s="1411">
        <v>126514487</v>
      </c>
    </row>
    <row r="194" spans="1:15">
      <c r="A194" s="1400" t="s">
        <v>802</v>
      </c>
      <c r="B194" s="1408" t="s">
        <v>801</v>
      </c>
      <c r="C194" s="1207">
        <v>3594645</v>
      </c>
      <c r="D194" s="1207">
        <v>3339592</v>
      </c>
      <c r="E194" s="1207">
        <v>3774212</v>
      </c>
      <c r="F194" s="1207">
        <v>3654257</v>
      </c>
      <c r="G194" s="1207">
        <v>3793895</v>
      </c>
      <c r="H194" s="1407">
        <v>3651954</v>
      </c>
      <c r="I194" s="1409">
        <v>3738409</v>
      </c>
      <c r="J194" s="1404">
        <v>3493282</v>
      </c>
      <c r="K194" s="1406">
        <v>3286991</v>
      </c>
      <c r="L194" s="1406">
        <v>3383870</v>
      </c>
      <c r="M194" s="1406">
        <v>3239107</v>
      </c>
      <c r="N194" s="1409" t="s">
        <v>9</v>
      </c>
      <c r="O194" s="1411">
        <v>38950214</v>
      </c>
    </row>
    <row r="195" spans="1:15">
      <c r="A195" s="1400" t="s">
        <v>800</v>
      </c>
      <c r="B195" s="1408" t="s">
        <v>799</v>
      </c>
      <c r="C195" s="1207">
        <v>3906388</v>
      </c>
      <c r="D195" s="1207">
        <v>3619661</v>
      </c>
      <c r="E195" s="1207">
        <v>4091084</v>
      </c>
      <c r="F195" s="1207">
        <v>3986694</v>
      </c>
      <c r="G195" s="1207">
        <v>4103144</v>
      </c>
      <c r="H195" s="1407">
        <v>3903759</v>
      </c>
      <c r="I195" s="1409">
        <v>3962213</v>
      </c>
      <c r="J195" s="1404">
        <v>3728147</v>
      </c>
      <c r="K195" s="1406">
        <v>3568051</v>
      </c>
      <c r="L195" s="1406">
        <v>3677828</v>
      </c>
      <c r="M195" s="1406">
        <v>3536233</v>
      </c>
      <c r="N195" s="1409" t="s">
        <v>9</v>
      </c>
      <c r="O195" s="1411">
        <v>42083202</v>
      </c>
    </row>
    <row r="196" spans="1:15">
      <c r="A196" s="1400" t="s">
        <v>798</v>
      </c>
      <c r="B196" s="1408" t="s">
        <v>797</v>
      </c>
      <c r="C196" s="1207" t="s">
        <v>9</v>
      </c>
      <c r="D196" s="1207" t="s">
        <v>9</v>
      </c>
      <c r="E196" s="1207" t="s">
        <v>9</v>
      </c>
      <c r="F196" s="1207" t="s">
        <v>9</v>
      </c>
      <c r="G196" s="1207" t="s">
        <v>9</v>
      </c>
      <c r="H196" s="1407" t="s">
        <v>9</v>
      </c>
      <c r="I196" s="1409" t="s">
        <v>9</v>
      </c>
      <c r="J196" s="1404" t="s">
        <v>9</v>
      </c>
      <c r="K196" s="1406" t="s">
        <v>9</v>
      </c>
      <c r="L196" s="1406" t="s">
        <v>9</v>
      </c>
      <c r="M196" s="1406" t="s">
        <v>9</v>
      </c>
      <c r="N196" s="1409" t="s">
        <v>9</v>
      </c>
      <c r="O196" s="1411" t="s">
        <v>9</v>
      </c>
    </row>
    <row r="197" spans="1:15">
      <c r="A197" s="1400" t="s">
        <v>796</v>
      </c>
      <c r="B197" s="1408" t="s">
        <v>795</v>
      </c>
      <c r="C197" s="1207">
        <v>684004</v>
      </c>
      <c r="D197" s="1207">
        <v>638183</v>
      </c>
      <c r="E197" s="1207">
        <v>742262</v>
      </c>
      <c r="F197" s="1207">
        <v>710118</v>
      </c>
      <c r="G197" s="1207">
        <v>720576</v>
      </c>
      <c r="H197" s="1407">
        <v>677048</v>
      </c>
      <c r="I197" s="1409">
        <v>675093</v>
      </c>
      <c r="J197" s="1404">
        <v>662208</v>
      </c>
      <c r="K197" s="1406">
        <v>615861</v>
      </c>
      <c r="L197" s="1406">
        <v>640093</v>
      </c>
      <c r="M197" s="1406">
        <v>632784</v>
      </c>
      <c r="N197" s="1409" t="s">
        <v>9</v>
      </c>
      <c r="O197" s="1411">
        <v>7398230</v>
      </c>
    </row>
    <row r="198" spans="1:15">
      <c r="A198" s="1400" t="s">
        <v>794</v>
      </c>
      <c r="B198" s="1408" t="s">
        <v>793</v>
      </c>
      <c r="C198" s="1207" t="s">
        <v>9</v>
      </c>
      <c r="D198" s="1207" t="s">
        <v>9</v>
      </c>
      <c r="E198" s="1207" t="s">
        <v>9</v>
      </c>
      <c r="F198" s="1207" t="s">
        <v>9</v>
      </c>
      <c r="G198" s="1207" t="s">
        <v>9</v>
      </c>
      <c r="H198" s="1407" t="s">
        <v>9</v>
      </c>
      <c r="I198" s="1409" t="s">
        <v>9</v>
      </c>
      <c r="J198" s="1404" t="s">
        <v>9</v>
      </c>
      <c r="K198" s="1406" t="s">
        <v>9</v>
      </c>
      <c r="L198" s="1406" t="s">
        <v>9</v>
      </c>
      <c r="M198" s="1406" t="s">
        <v>9</v>
      </c>
      <c r="N198" s="1409" t="s">
        <v>9</v>
      </c>
      <c r="O198" s="1411" t="s">
        <v>9</v>
      </c>
    </row>
    <row r="199" spans="1:15">
      <c r="A199" s="1400" t="s">
        <v>792</v>
      </c>
      <c r="B199" s="1408" t="s">
        <v>791</v>
      </c>
      <c r="C199" s="1207" t="s">
        <v>9</v>
      </c>
      <c r="D199" s="1207" t="s">
        <v>9</v>
      </c>
      <c r="E199" s="1207" t="s">
        <v>9</v>
      </c>
      <c r="F199" s="1207" t="s">
        <v>9</v>
      </c>
      <c r="G199" s="1207" t="s">
        <v>9</v>
      </c>
      <c r="H199" s="1407" t="s">
        <v>9</v>
      </c>
      <c r="I199" s="1409" t="s">
        <v>9</v>
      </c>
      <c r="J199" s="1404" t="s">
        <v>9</v>
      </c>
      <c r="K199" s="1406" t="s">
        <v>9</v>
      </c>
      <c r="L199" s="1406" t="s">
        <v>9</v>
      </c>
      <c r="M199" s="1406" t="s">
        <v>9</v>
      </c>
      <c r="N199" s="1409" t="s">
        <v>9</v>
      </c>
      <c r="O199" s="1411" t="s">
        <v>9</v>
      </c>
    </row>
    <row r="200" spans="1:15">
      <c r="A200" s="1400" t="s">
        <v>790</v>
      </c>
      <c r="B200" s="1408" t="s">
        <v>789</v>
      </c>
      <c r="C200" s="1207" t="s">
        <v>9</v>
      </c>
      <c r="D200" s="1207" t="s">
        <v>9</v>
      </c>
      <c r="E200" s="1207" t="s">
        <v>9</v>
      </c>
      <c r="F200" s="1207" t="s">
        <v>9</v>
      </c>
      <c r="G200" s="1207" t="s">
        <v>9</v>
      </c>
      <c r="H200" s="1407" t="s">
        <v>9</v>
      </c>
      <c r="I200" s="1409" t="s">
        <v>9</v>
      </c>
      <c r="J200" s="1404" t="s">
        <v>9</v>
      </c>
      <c r="K200" s="1406" t="s">
        <v>9</v>
      </c>
      <c r="L200" s="1406" t="s">
        <v>9</v>
      </c>
      <c r="M200" s="1406" t="s">
        <v>9</v>
      </c>
      <c r="N200" s="1409" t="s">
        <v>9</v>
      </c>
      <c r="O200" s="1411" t="s">
        <v>9</v>
      </c>
    </row>
    <row r="201" spans="1:15">
      <c r="A201" s="1400" t="s">
        <v>788</v>
      </c>
      <c r="B201" s="1408" t="s">
        <v>787</v>
      </c>
      <c r="C201" s="1207" t="s">
        <v>9</v>
      </c>
      <c r="D201" s="1207" t="s">
        <v>9</v>
      </c>
      <c r="E201" s="1207" t="s">
        <v>9</v>
      </c>
      <c r="F201" s="1207" t="s">
        <v>9</v>
      </c>
      <c r="G201" s="1207" t="s">
        <v>9</v>
      </c>
      <c r="H201" s="1407" t="s">
        <v>9</v>
      </c>
      <c r="I201" s="1409" t="s">
        <v>9</v>
      </c>
      <c r="J201" s="1404" t="s">
        <v>9</v>
      </c>
      <c r="K201" s="1406" t="s">
        <v>9</v>
      </c>
      <c r="L201" s="1406" t="s">
        <v>9</v>
      </c>
      <c r="M201" s="1406" t="s">
        <v>9</v>
      </c>
      <c r="N201" s="1409" t="s">
        <v>9</v>
      </c>
      <c r="O201" s="1411" t="s">
        <v>9</v>
      </c>
    </row>
    <row r="202" spans="1:15">
      <c r="A202" s="1400" t="s">
        <v>786</v>
      </c>
      <c r="B202" s="1408" t="s">
        <v>785</v>
      </c>
      <c r="C202" s="1207" t="s">
        <v>9</v>
      </c>
      <c r="D202" s="1207" t="s">
        <v>9</v>
      </c>
      <c r="E202" s="1207" t="s">
        <v>9</v>
      </c>
      <c r="F202" s="1207" t="s">
        <v>9</v>
      </c>
      <c r="G202" s="1207" t="s">
        <v>9</v>
      </c>
      <c r="H202" s="1407" t="s">
        <v>9</v>
      </c>
      <c r="I202" s="1409" t="s">
        <v>9</v>
      </c>
      <c r="J202" s="1404" t="s">
        <v>9</v>
      </c>
      <c r="K202" s="1406" t="s">
        <v>9</v>
      </c>
      <c r="L202" s="1406" t="s">
        <v>9</v>
      </c>
      <c r="M202" s="1406" t="s">
        <v>9</v>
      </c>
      <c r="N202" s="1409" t="s">
        <v>9</v>
      </c>
      <c r="O202" s="1411" t="s">
        <v>9</v>
      </c>
    </row>
    <row r="203" spans="1:15">
      <c r="A203" s="1400" t="s">
        <v>784</v>
      </c>
      <c r="B203" s="1408" t="s">
        <v>783</v>
      </c>
      <c r="C203" s="1207" t="s">
        <v>9</v>
      </c>
      <c r="D203" s="1207" t="s">
        <v>9</v>
      </c>
      <c r="E203" s="1207" t="s">
        <v>9</v>
      </c>
      <c r="F203" s="1207" t="s">
        <v>9</v>
      </c>
      <c r="G203" s="1207" t="s">
        <v>9</v>
      </c>
      <c r="H203" s="1407" t="s">
        <v>9</v>
      </c>
      <c r="I203" s="1409" t="s">
        <v>9</v>
      </c>
      <c r="J203" s="1404" t="s">
        <v>9</v>
      </c>
      <c r="K203" s="1406" t="s">
        <v>9</v>
      </c>
      <c r="L203" s="1406" t="s">
        <v>9</v>
      </c>
      <c r="M203" s="1406" t="s">
        <v>9</v>
      </c>
      <c r="N203" s="1409" t="s">
        <v>9</v>
      </c>
      <c r="O203" s="1411" t="s">
        <v>9</v>
      </c>
    </row>
    <row r="204" spans="1:15">
      <c r="A204" s="1400" t="s">
        <v>782</v>
      </c>
      <c r="B204" s="1408" t="s">
        <v>781</v>
      </c>
      <c r="C204" s="1207" t="s">
        <v>9</v>
      </c>
      <c r="D204" s="1207" t="s">
        <v>9</v>
      </c>
      <c r="E204" s="1207" t="s">
        <v>9</v>
      </c>
      <c r="F204" s="1207" t="s">
        <v>9</v>
      </c>
      <c r="G204" s="1207" t="s">
        <v>9</v>
      </c>
      <c r="H204" s="1407" t="s">
        <v>9</v>
      </c>
      <c r="I204" s="1409" t="s">
        <v>9</v>
      </c>
      <c r="J204" s="1404" t="s">
        <v>9</v>
      </c>
      <c r="K204" s="1406" t="s">
        <v>9</v>
      </c>
      <c r="L204" s="1406" t="s">
        <v>9</v>
      </c>
      <c r="M204" s="1406" t="s">
        <v>9</v>
      </c>
      <c r="N204" s="1409" t="s">
        <v>9</v>
      </c>
      <c r="O204" s="1411" t="s">
        <v>9</v>
      </c>
    </row>
    <row r="205" spans="1:15">
      <c r="A205" s="1400" t="s">
        <v>780</v>
      </c>
      <c r="B205" s="1408" t="s">
        <v>779</v>
      </c>
      <c r="C205" s="1207" t="s">
        <v>9</v>
      </c>
      <c r="D205" s="1207" t="s">
        <v>9</v>
      </c>
      <c r="E205" s="1207" t="s">
        <v>9</v>
      </c>
      <c r="F205" s="1207" t="s">
        <v>9</v>
      </c>
      <c r="G205" s="1207" t="s">
        <v>9</v>
      </c>
      <c r="H205" s="1407" t="s">
        <v>9</v>
      </c>
      <c r="I205" s="1409" t="s">
        <v>9</v>
      </c>
      <c r="J205" s="1404" t="s">
        <v>9</v>
      </c>
      <c r="K205" s="1406" t="s">
        <v>9</v>
      </c>
      <c r="L205" s="1406" t="s">
        <v>9</v>
      </c>
      <c r="M205" s="1406" t="s">
        <v>9</v>
      </c>
      <c r="N205" s="1409" t="s">
        <v>9</v>
      </c>
      <c r="O205" s="1411" t="s">
        <v>9</v>
      </c>
    </row>
    <row r="206" spans="1:15">
      <c r="A206" s="1400" t="s">
        <v>778</v>
      </c>
      <c r="B206" s="1408" t="s">
        <v>777</v>
      </c>
      <c r="C206" s="1207">
        <v>2288973</v>
      </c>
      <c r="D206" s="1207">
        <v>2127890</v>
      </c>
      <c r="E206" s="1207">
        <v>2422227</v>
      </c>
      <c r="F206" s="1207">
        <v>2349131</v>
      </c>
      <c r="G206" s="1207">
        <v>2432492</v>
      </c>
      <c r="H206" s="1407">
        <v>2266938</v>
      </c>
      <c r="I206" s="1409">
        <v>2301464</v>
      </c>
      <c r="J206" s="1404">
        <v>2203537</v>
      </c>
      <c r="K206" s="1406">
        <v>2053695</v>
      </c>
      <c r="L206" s="1406">
        <v>2107101</v>
      </c>
      <c r="M206" s="1406">
        <v>1994879</v>
      </c>
      <c r="N206" s="1409" t="s">
        <v>9</v>
      </c>
      <c r="O206" s="1411">
        <v>24548327</v>
      </c>
    </row>
    <row r="207" spans="1:15">
      <c r="A207" s="1400" t="s">
        <v>776</v>
      </c>
      <c r="B207" s="1408" t="s">
        <v>775</v>
      </c>
      <c r="C207" s="1207" t="s">
        <v>9</v>
      </c>
      <c r="D207" s="1207" t="s">
        <v>9</v>
      </c>
      <c r="E207" s="1207" t="s">
        <v>9</v>
      </c>
      <c r="F207" s="1207" t="s">
        <v>9</v>
      </c>
      <c r="G207" s="1207" t="s">
        <v>9</v>
      </c>
      <c r="H207" s="1407" t="s">
        <v>9</v>
      </c>
      <c r="I207" s="1409" t="s">
        <v>9</v>
      </c>
      <c r="J207" s="1404" t="s">
        <v>9</v>
      </c>
      <c r="K207" s="1406" t="s">
        <v>9</v>
      </c>
      <c r="L207" s="1406" t="s">
        <v>9</v>
      </c>
      <c r="M207" s="1406" t="s">
        <v>9</v>
      </c>
      <c r="N207" s="1409" t="s">
        <v>9</v>
      </c>
      <c r="O207" s="1411" t="s">
        <v>9</v>
      </c>
    </row>
    <row r="208" spans="1:15">
      <c r="A208" s="1400" t="s">
        <v>774</v>
      </c>
      <c r="B208" s="1408" t="s">
        <v>773</v>
      </c>
      <c r="C208" s="1207" t="s">
        <v>9</v>
      </c>
      <c r="D208" s="1207" t="s">
        <v>9</v>
      </c>
      <c r="E208" s="1207" t="s">
        <v>9</v>
      </c>
      <c r="F208" s="1207" t="s">
        <v>9</v>
      </c>
      <c r="G208" s="1207" t="s">
        <v>9</v>
      </c>
      <c r="H208" s="1407" t="s">
        <v>9</v>
      </c>
      <c r="I208" s="1409" t="s">
        <v>9</v>
      </c>
      <c r="J208" s="1404" t="s">
        <v>9</v>
      </c>
      <c r="K208" s="1406" t="s">
        <v>9</v>
      </c>
      <c r="L208" s="1406" t="s">
        <v>9</v>
      </c>
      <c r="M208" s="1406" t="s">
        <v>9</v>
      </c>
      <c r="N208" s="1409" t="s">
        <v>9</v>
      </c>
      <c r="O208" s="1411" t="s">
        <v>9</v>
      </c>
    </row>
    <row r="209" spans="1:15">
      <c r="A209" s="1400" t="s">
        <v>772</v>
      </c>
      <c r="B209" s="1408" t="s">
        <v>771</v>
      </c>
      <c r="C209" s="1207" t="s">
        <v>9</v>
      </c>
      <c r="D209" s="1207" t="s">
        <v>9</v>
      </c>
      <c r="E209" s="1207" t="s">
        <v>9</v>
      </c>
      <c r="F209" s="1207" t="s">
        <v>9</v>
      </c>
      <c r="G209" s="1207" t="s">
        <v>9</v>
      </c>
      <c r="H209" s="1407" t="s">
        <v>9</v>
      </c>
      <c r="I209" s="1409" t="s">
        <v>9</v>
      </c>
      <c r="J209" s="1404" t="s">
        <v>9</v>
      </c>
      <c r="K209" s="1406" t="s">
        <v>9</v>
      </c>
      <c r="L209" s="1406" t="s">
        <v>9</v>
      </c>
      <c r="M209" s="1406" t="s">
        <v>9</v>
      </c>
      <c r="N209" s="1409" t="s">
        <v>9</v>
      </c>
      <c r="O209" s="1411" t="s">
        <v>9</v>
      </c>
    </row>
    <row r="210" spans="1:15">
      <c r="A210" s="1400" t="s">
        <v>770</v>
      </c>
      <c r="B210" s="1408" t="s">
        <v>769</v>
      </c>
      <c r="C210" s="1207">
        <v>1972379</v>
      </c>
      <c r="D210" s="1207">
        <v>1788458</v>
      </c>
      <c r="E210" s="1207">
        <v>1985178</v>
      </c>
      <c r="F210" s="1207">
        <v>1971887</v>
      </c>
      <c r="G210" s="1207">
        <v>2105554</v>
      </c>
      <c r="H210" s="1407">
        <v>1982030</v>
      </c>
      <c r="I210" s="1409">
        <v>1976338</v>
      </c>
      <c r="J210" s="1404">
        <v>1952014</v>
      </c>
      <c r="K210" s="1406">
        <v>1835687</v>
      </c>
      <c r="L210" s="1406">
        <v>1859012</v>
      </c>
      <c r="M210" s="1406">
        <v>1794176</v>
      </c>
      <c r="N210" s="1409" t="s">
        <v>9</v>
      </c>
      <c r="O210" s="1411">
        <v>21222713</v>
      </c>
    </row>
    <row r="211" spans="1:15">
      <c r="A211" s="1400" t="s">
        <v>768</v>
      </c>
      <c r="B211" s="1408" t="s">
        <v>767</v>
      </c>
      <c r="C211" s="1207">
        <v>6390473</v>
      </c>
      <c r="D211" s="1207">
        <v>5829819</v>
      </c>
      <c r="E211" s="1207">
        <v>6499981</v>
      </c>
      <c r="F211" s="1207">
        <v>6415511</v>
      </c>
      <c r="G211" s="1207">
        <v>6896285</v>
      </c>
      <c r="H211" s="1407">
        <v>6462737</v>
      </c>
      <c r="I211" s="1409">
        <v>6433368</v>
      </c>
      <c r="J211" s="1404">
        <v>6227777</v>
      </c>
      <c r="K211" s="1406">
        <v>5897199</v>
      </c>
      <c r="L211" s="1406">
        <v>5878218</v>
      </c>
      <c r="M211" s="1406">
        <v>5603253</v>
      </c>
      <c r="N211" s="1409" t="s">
        <v>9</v>
      </c>
      <c r="O211" s="1411">
        <v>68534621</v>
      </c>
    </row>
    <row r="212" spans="1:15">
      <c r="A212" s="1400" t="s">
        <v>766</v>
      </c>
      <c r="B212" s="1408" t="s">
        <v>765</v>
      </c>
      <c r="C212" s="1207">
        <v>3882594</v>
      </c>
      <c r="D212" s="1207">
        <v>3519877</v>
      </c>
      <c r="E212" s="1207">
        <v>3896240</v>
      </c>
      <c r="F212" s="1207">
        <v>3910488</v>
      </c>
      <c r="G212" s="1207">
        <v>4136905</v>
      </c>
      <c r="H212" s="1407">
        <v>3931981</v>
      </c>
      <c r="I212" s="1409">
        <v>3988944</v>
      </c>
      <c r="J212" s="1404">
        <v>4009025</v>
      </c>
      <c r="K212" s="1406">
        <v>3706576</v>
      </c>
      <c r="L212" s="1406">
        <v>3706808</v>
      </c>
      <c r="M212" s="1406">
        <v>3616366</v>
      </c>
      <c r="N212" s="1409" t="s">
        <v>9</v>
      </c>
      <c r="O212" s="1411">
        <v>42305804</v>
      </c>
    </row>
    <row r="213" spans="1:15">
      <c r="A213" s="1400" t="s">
        <v>764</v>
      </c>
      <c r="B213" s="1408" t="s">
        <v>763</v>
      </c>
      <c r="C213" s="1207">
        <v>4919096</v>
      </c>
      <c r="D213" s="1207">
        <v>4467583</v>
      </c>
      <c r="E213" s="1207">
        <v>4949499</v>
      </c>
      <c r="F213" s="1207">
        <v>4928381</v>
      </c>
      <c r="G213" s="1207">
        <v>5136989</v>
      </c>
      <c r="H213" s="1407">
        <v>4854050</v>
      </c>
      <c r="I213" s="1409">
        <v>4863211</v>
      </c>
      <c r="J213" s="1404">
        <v>4751616</v>
      </c>
      <c r="K213" s="1406">
        <v>4467414</v>
      </c>
      <c r="L213" s="1406">
        <v>4472933</v>
      </c>
      <c r="M213" s="1406">
        <v>4336104</v>
      </c>
      <c r="N213" s="1409" t="s">
        <v>9</v>
      </c>
      <c r="O213" s="1411">
        <v>52146876</v>
      </c>
    </row>
    <row r="214" spans="1:15">
      <c r="A214" s="1400" t="s">
        <v>762</v>
      </c>
      <c r="B214" s="1408" t="s">
        <v>761</v>
      </c>
      <c r="C214" s="1207" t="s">
        <v>9</v>
      </c>
      <c r="D214" s="1207" t="s">
        <v>9</v>
      </c>
      <c r="E214" s="1207" t="s">
        <v>9</v>
      </c>
      <c r="F214" s="1207" t="s">
        <v>9</v>
      </c>
      <c r="G214" s="1207" t="s">
        <v>9</v>
      </c>
      <c r="H214" s="1407" t="s">
        <v>9</v>
      </c>
      <c r="I214" s="1409" t="s">
        <v>9</v>
      </c>
      <c r="J214" s="1404" t="s">
        <v>9</v>
      </c>
      <c r="K214" s="1406" t="s">
        <v>9</v>
      </c>
      <c r="L214" s="1406" t="s">
        <v>9</v>
      </c>
      <c r="M214" s="1406" t="s">
        <v>9</v>
      </c>
      <c r="N214" s="1409" t="s">
        <v>9</v>
      </c>
      <c r="O214" s="1411" t="s">
        <v>9</v>
      </c>
    </row>
    <row r="215" spans="1:15">
      <c r="A215" s="1400" t="s">
        <v>760</v>
      </c>
      <c r="B215" s="1408" t="s">
        <v>759</v>
      </c>
      <c r="C215" s="1207" t="s">
        <v>9</v>
      </c>
      <c r="D215" s="1207" t="s">
        <v>9</v>
      </c>
      <c r="E215" s="1207" t="s">
        <v>9</v>
      </c>
      <c r="F215" s="1207" t="s">
        <v>9</v>
      </c>
      <c r="G215" s="1207" t="s">
        <v>9</v>
      </c>
      <c r="H215" s="1407" t="s">
        <v>9</v>
      </c>
      <c r="I215" s="1409" t="s">
        <v>9</v>
      </c>
      <c r="J215" s="1404" t="s">
        <v>9</v>
      </c>
      <c r="K215" s="1406" t="s">
        <v>9</v>
      </c>
      <c r="L215" s="1406" t="s">
        <v>9</v>
      </c>
      <c r="M215" s="1406" t="s">
        <v>9</v>
      </c>
      <c r="N215" s="1409" t="s">
        <v>9</v>
      </c>
      <c r="O215" s="1411" t="s">
        <v>9</v>
      </c>
    </row>
    <row r="216" spans="1:15">
      <c r="A216" s="1400" t="s">
        <v>758</v>
      </c>
      <c r="B216" s="1408" t="s">
        <v>757</v>
      </c>
      <c r="C216" s="1207">
        <v>4590737</v>
      </c>
      <c r="D216" s="1207">
        <v>4283546</v>
      </c>
      <c r="E216" s="1207">
        <v>4804188</v>
      </c>
      <c r="F216" s="1207">
        <v>4673397</v>
      </c>
      <c r="G216" s="1207">
        <v>4805112</v>
      </c>
      <c r="H216" s="1407">
        <v>4688376</v>
      </c>
      <c r="I216" s="1409">
        <v>4864514</v>
      </c>
      <c r="J216" s="1404">
        <v>4672320</v>
      </c>
      <c r="K216" s="1406">
        <v>4513965</v>
      </c>
      <c r="L216" s="1406">
        <v>4657980</v>
      </c>
      <c r="M216" s="1406">
        <v>4440443</v>
      </c>
      <c r="N216" s="1409" t="s">
        <v>9</v>
      </c>
      <c r="O216" s="1411">
        <v>50994578</v>
      </c>
    </row>
    <row r="217" spans="1:15">
      <c r="A217" s="1400" t="s">
        <v>756</v>
      </c>
      <c r="B217" s="1408" t="s">
        <v>755</v>
      </c>
      <c r="C217" s="1207">
        <v>805946</v>
      </c>
      <c r="D217" s="1207">
        <v>752364</v>
      </c>
      <c r="E217" s="1207">
        <v>870390</v>
      </c>
      <c r="F217" s="1207">
        <v>861749</v>
      </c>
      <c r="G217" s="1207">
        <v>889766</v>
      </c>
      <c r="H217" s="1407">
        <v>870700</v>
      </c>
      <c r="I217" s="1409">
        <v>864448</v>
      </c>
      <c r="J217" s="1404">
        <v>826597</v>
      </c>
      <c r="K217" s="1406">
        <v>797823</v>
      </c>
      <c r="L217" s="1406">
        <v>829741</v>
      </c>
      <c r="M217" s="1406">
        <v>807247</v>
      </c>
      <c r="N217" s="1409" t="s">
        <v>9</v>
      </c>
      <c r="O217" s="1411">
        <v>9176771</v>
      </c>
    </row>
    <row r="218" spans="1:15">
      <c r="A218" s="1400" t="s">
        <v>754</v>
      </c>
      <c r="B218" s="1408" t="s">
        <v>753</v>
      </c>
      <c r="C218" s="1207">
        <v>2396450</v>
      </c>
      <c r="D218" s="1207">
        <v>2281076</v>
      </c>
      <c r="E218" s="1207">
        <v>2596269</v>
      </c>
      <c r="F218" s="1207">
        <v>2516605</v>
      </c>
      <c r="G218" s="1207">
        <v>2599726</v>
      </c>
      <c r="H218" s="1407">
        <v>2551739</v>
      </c>
      <c r="I218" s="1409">
        <v>2644307</v>
      </c>
      <c r="J218" s="1404">
        <v>2499763</v>
      </c>
      <c r="K218" s="1406">
        <v>2361589</v>
      </c>
      <c r="L218" s="1406">
        <v>2484599</v>
      </c>
      <c r="M218" s="1406">
        <v>2384487</v>
      </c>
      <c r="N218" s="1409" t="s">
        <v>9</v>
      </c>
      <c r="O218" s="1411">
        <v>27316610</v>
      </c>
    </row>
    <row r="219" spans="1:15">
      <c r="A219" s="1400" t="s">
        <v>752</v>
      </c>
      <c r="B219" s="1408" t="s">
        <v>751</v>
      </c>
      <c r="C219" s="1207" t="s">
        <v>9</v>
      </c>
      <c r="D219" s="1207" t="s">
        <v>9</v>
      </c>
      <c r="E219" s="1207" t="s">
        <v>9</v>
      </c>
      <c r="F219" s="1207" t="s">
        <v>9</v>
      </c>
      <c r="G219" s="1207" t="s">
        <v>9</v>
      </c>
      <c r="H219" s="1407" t="s">
        <v>9</v>
      </c>
      <c r="I219" s="1409" t="s">
        <v>9</v>
      </c>
      <c r="J219" s="1404" t="s">
        <v>9</v>
      </c>
      <c r="K219" s="1406" t="s">
        <v>9</v>
      </c>
      <c r="L219" s="1406" t="s">
        <v>9</v>
      </c>
      <c r="M219" s="1406" t="s">
        <v>9</v>
      </c>
      <c r="N219" s="1409" t="s">
        <v>9</v>
      </c>
      <c r="O219" s="1411" t="s">
        <v>9</v>
      </c>
    </row>
    <row r="220" spans="1:15">
      <c r="A220" s="1400" t="s">
        <v>750</v>
      </c>
      <c r="B220" s="1408" t="s">
        <v>749</v>
      </c>
      <c r="C220" s="1207" t="s">
        <v>9</v>
      </c>
      <c r="D220" s="1207" t="s">
        <v>9</v>
      </c>
      <c r="E220" s="1207" t="s">
        <v>9</v>
      </c>
      <c r="F220" s="1207" t="s">
        <v>9</v>
      </c>
      <c r="G220" s="1207" t="s">
        <v>9</v>
      </c>
      <c r="H220" s="1407" t="s">
        <v>9</v>
      </c>
      <c r="I220" s="1409" t="s">
        <v>9</v>
      </c>
      <c r="J220" s="1404" t="s">
        <v>9</v>
      </c>
      <c r="K220" s="1406" t="s">
        <v>9</v>
      </c>
      <c r="L220" s="1406" t="s">
        <v>9</v>
      </c>
      <c r="M220" s="1406" t="s">
        <v>9</v>
      </c>
      <c r="N220" s="1409" t="s">
        <v>9</v>
      </c>
      <c r="O220" s="1411" t="s">
        <v>9</v>
      </c>
    </row>
    <row r="221" spans="1:15">
      <c r="A221" s="1400" t="s">
        <v>748</v>
      </c>
      <c r="B221" s="1408" t="s">
        <v>747</v>
      </c>
      <c r="C221" s="1207">
        <v>19791533</v>
      </c>
      <c r="D221" s="1207">
        <v>18203940</v>
      </c>
      <c r="E221" s="1207">
        <v>20407980</v>
      </c>
      <c r="F221" s="1207">
        <v>19993105</v>
      </c>
      <c r="G221" s="1207">
        <v>20916887</v>
      </c>
      <c r="H221" s="1407">
        <v>20098193</v>
      </c>
      <c r="I221" s="1409">
        <v>20368463</v>
      </c>
      <c r="J221" s="1404">
        <v>19853606</v>
      </c>
      <c r="K221" s="1406">
        <v>18735982</v>
      </c>
      <c r="L221" s="1406">
        <v>19065978</v>
      </c>
      <c r="M221" s="1406">
        <v>18213049</v>
      </c>
      <c r="N221" s="1409" t="s">
        <v>9</v>
      </c>
      <c r="O221" s="1411">
        <v>215648716</v>
      </c>
    </row>
    <row r="222" spans="1:15">
      <c r="A222" s="1400" t="s">
        <v>746</v>
      </c>
      <c r="B222" s="1408" t="s">
        <v>745</v>
      </c>
      <c r="C222" s="1207">
        <v>4721071</v>
      </c>
      <c r="D222" s="1207">
        <v>4374587</v>
      </c>
      <c r="E222" s="1207">
        <v>4967257</v>
      </c>
      <c r="F222" s="1207">
        <v>4835371</v>
      </c>
      <c r="G222" s="1207">
        <v>4944981</v>
      </c>
      <c r="H222" s="1407">
        <v>4761673</v>
      </c>
      <c r="I222" s="1409">
        <v>4834753</v>
      </c>
      <c r="J222" s="1404">
        <v>4601886</v>
      </c>
      <c r="K222" s="1406">
        <v>4395516</v>
      </c>
      <c r="L222" s="1406">
        <v>4549205</v>
      </c>
      <c r="M222" s="1406">
        <v>4329481</v>
      </c>
      <c r="N222" s="1409" t="s">
        <v>9</v>
      </c>
      <c r="O222" s="1411">
        <v>51315781</v>
      </c>
    </row>
    <row r="223" spans="1:15">
      <c r="A223" s="1400" t="s">
        <v>744</v>
      </c>
      <c r="B223" s="1408" t="s">
        <v>743</v>
      </c>
      <c r="C223" s="1207">
        <v>39623739</v>
      </c>
      <c r="D223" s="1207">
        <v>36568459</v>
      </c>
      <c r="E223" s="1207">
        <v>41028827</v>
      </c>
      <c r="F223" s="1207">
        <v>40253144</v>
      </c>
      <c r="G223" s="1207">
        <v>41749930</v>
      </c>
      <c r="H223" s="1407">
        <v>40059690</v>
      </c>
      <c r="I223" s="1409">
        <v>41071722</v>
      </c>
      <c r="J223" s="1404">
        <v>39305214</v>
      </c>
      <c r="K223" s="1406">
        <v>37682759</v>
      </c>
      <c r="L223" s="1406">
        <v>38631355</v>
      </c>
      <c r="M223" s="1406">
        <v>35898732</v>
      </c>
      <c r="N223" s="1409" t="s">
        <v>9</v>
      </c>
      <c r="O223" s="1411">
        <v>431873571</v>
      </c>
    </row>
    <row r="224" spans="1:15">
      <c r="A224" s="1400" t="s">
        <v>742</v>
      </c>
      <c r="B224" s="1408" t="s">
        <v>741</v>
      </c>
      <c r="C224" s="1207">
        <v>8314058</v>
      </c>
      <c r="D224" s="1207">
        <v>7695063</v>
      </c>
      <c r="E224" s="1207">
        <v>8659221</v>
      </c>
      <c r="F224" s="1207">
        <v>8405863</v>
      </c>
      <c r="G224" s="1207">
        <v>8771383</v>
      </c>
      <c r="H224" s="1407">
        <v>8562899</v>
      </c>
      <c r="I224" s="1409">
        <v>8821877</v>
      </c>
      <c r="J224" s="1404">
        <v>8492277</v>
      </c>
      <c r="K224" s="1406">
        <v>8061999</v>
      </c>
      <c r="L224" s="1406">
        <v>8175327</v>
      </c>
      <c r="M224" s="1406">
        <v>7758483</v>
      </c>
      <c r="N224" s="1409" t="s">
        <v>9</v>
      </c>
      <c r="O224" s="1411">
        <v>91718450</v>
      </c>
    </row>
    <row r="225" spans="1:15">
      <c r="A225" s="1400" t="s">
        <v>740</v>
      </c>
      <c r="B225" s="1408" t="s">
        <v>739</v>
      </c>
      <c r="C225" s="1207" t="s">
        <v>9</v>
      </c>
      <c r="D225" s="1207" t="s">
        <v>9</v>
      </c>
      <c r="E225" s="1207" t="s">
        <v>9</v>
      </c>
      <c r="F225" s="1207" t="s">
        <v>9</v>
      </c>
      <c r="G225" s="1207" t="s">
        <v>9</v>
      </c>
      <c r="H225" s="1407" t="s">
        <v>9</v>
      </c>
      <c r="I225" s="1409" t="s">
        <v>9</v>
      </c>
      <c r="J225" s="1404" t="s">
        <v>9</v>
      </c>
      <c r="K225" s="1406" t="s">
        <v>9</v>
      </c>
      <c r="L225" s="1406" t="s">
        <v>9</v>
      </c>
      <c r="M225" s="1406" t="s">
        <v>9</v>
      </c>
      <c r="N225" s="1409" t="s">
        <v>9</v>
      </c>
      <c r="O225" s="1411" t="s">
        <v>9</v>
      </c>
    </row>
    <row r="226" spans="1:15">
      <c r="A226" s="1400" t="s">
        <v>738</v>
      </c>
      <c r="B226" s="1408" t="s">
        <v>737</v>
      </c>
      <c r="C226" s="1207" t="s">
        <v>9</v>
      </c>
      <c r="D226" s="1207" t="s">
        <v>9</v>
      </c>
      <c r="E226" s="1207" t="s">
        <v>9</v>
      </c>
      <c r="F226" s="1207" t="s">
        <v>9</v>
      </c>
      <c r="G226" s="1207" t="s">
        <v>9</v>
      </c>
      <c r="H226" s="1407" t="s">
        <v>9</v>
      </c>
      <c r="I226" s="1409" t="s">
        <v>9</v>
      </c>
      <c r="J226" s="1404" t="s">
        <v>9</v>
      </c>
      <c r="K226" s="1406" t="s">
        <v>9</v>
      </c>
      <c r="L226" s="1406" t="s">
        <v>9</v>
      </c>
      <c r="M226" s="1406" t="s">
        <v>9</v>
      </c>
      <c r="N226" s="1409" t="s">
        <v>9</v>
      </c>
      <c r="O226" s="1411" t="s">
        <v>9</v>
      </c>
    </row>
    <row r="227" spans="1:15">
      <c r="A227" s="1400" t="s">
        <v>736</v>
      </c>
      <c r="B227" s="1408" t="s">
        <v>735</v>
      </c>
      <c r="C227" s="1207" t="s">
        <v>9</v>
      </c>
      <c r="D227" s="1207" t="s">
        <v>9</v>
      </c>
      <c r="E227" s="1207" t="s">
        <v>9</v>
      </c>
      <c r="F227" s="1207" t="s">
        <v>9</v>
      </c>
      <c r="G227" s="1207" t="s">
        <v>9</v>
      </c>
      <c r="H227" s="1407" t="s">
        <v>9</v>
      </c>
      <c r="I227" s="1409" t="s">
        <v>9</v>
      </c>
      <c r="J227" s="1404" t="s">
        <v>9</v>
      </c>
      <c r="K227" s="1406" t="s">
        <v>9</v>
      </c>
      <c r="L227" s="1406" t="s">
        <v>9</v>
      </c>
      <c r="M227" s="1406" t="s">
        <v>9</v>
      </c>
      <c r="N227" s="1409" t="s">
        <v>9</v>
      </c>
      <c r="O227" s="1411" t="s">
        <v>9</v>
      </c>
    </row>
    <row r="228" spans="1:15">
      <c r="A228" s="1400" t="s">
        <v>734</v>
      </c>
      <c r="B228" s="1408" t="s">
        <v>733</v>
      </c>
      <c r="C228" s="1207" t="s">
        <v>9</v>
      </c>
      <c r="D228" s="1207" t="s">
        <v>9</v>
      </c>
      <c r="E228" s="1207" t="s">
        <v>9</v>
      </c>
      <c r="F228" s="1207" t="s">
        <v>9</v>
      </c>
      <c r="G228" s="1207" t="s">
        <v>9</v>
      </c>
      <c r="H228" s="1407" t="s">
        <v>9</v>
      </c>
      <c r="I228" s="1409" t="s">
        <v>9</v>
      </c>
      <c r="J228" s="1404" t="s">
        <v>9</v>
      </c>
      <c r="K228" s="1406" t="s">
        <v>9</v>
      </c>
      <c r="L228" s="1406" t="s">
        <v>9</v>
      </c>
      <c r="M228" s="1406" t="s">
        <v>9</v>
      </c>
      <c r="N228" s="1409" t="s">
        <v>9</v>
      </c>
      <c r="O228" s="1411" t="s">
        <v>9</v>
      </c>
    </row>
    <row r="229" spans="1:15">
      <c r="A229" s="1400" t="s">
        <v>732</v>
      </c>
      <c r="B229" s="1408" t="s">
        <v>731</v>
      </c>
      <c r="C229" s="1207">
        <v>9973180</v>
      </c>
      <c r="D229" s="1207">
        <v>9232795</v>
      </c>
      <c r="E229" s="1207">
        <v>10372692</v>
      </c>
      <c r="F229" s="1207">
        <v>10208707</v>
      </c>
      <c r="G229" s="1207">
        <v>10794298</v>
      </c>
      <c r="H229" s="1407">
        <v>10131180</v>
      </c>
      <c r="I229" s="1409">
        <v>10363485</v>
      </c>
      <c r="J229" s="1404">
        <v>9983269</v>
      </c>
      <c r="K229" s="1406">
        <v>9380860</v>
      </c>
      <c r="L229" s="1406">
        <v>9596363</v>
      </c>
      <c r="M229" s="1406">
        <v>8890100</v>
      </c>
      <c r="N229" s="1409" t="s">
        <v>9</v>
      </c>
      <c r="O229" s="1411">
        <v>108926929</v>
      </c>
    </row>
    <row r="230" spans="1:15">
      <c r="A230" s="1400" t="s">
        <v>730</v>
      </c>
      <c r="B230" s="1408" t="s">
        <v>729</v>
      </c>
      <c r="C230" s="1207">
        <v>5150593</v>
      </c>
      <c r="D230" s="1207">
        <v>4768661</v>
      </c>
      <c r="E230" s="1207">
        <v>5365316</v>
      </c>
      <c r="F230" s="1207">
        <v>5243534</v>
      </c>
      <c r="G230" s="1207">
        <v>5380544</v>
      </c>
      <c r="H230" s="1407">
        <v>5196681</v>
      </c>
      <c r="I230" s="1409">
        <v>5292363</v>
      </c>
      <c r="J230" s="1404">
        <v>5007784</v>
      </c>
      <c r="K230" s="1406">
        <v>4762503</v>
      </c>
      <c r="L230" s="1406">
        <v>4839402</v>
      </c>
      <c r="M230" s="1406">
        <v>4657172</v>
      </c>
      <c r="N230" s="1409" t="s">
        <v>9</v>
      </c>
      <c r="O230" s="1411">
        <v>55664553</v>
      </c>
    </row>
    <row r="231" spans="1:15">
      <c r="A231" s="1400" t="s">
        <v>728</v>
      </c>
      <c r="B231" s="1408" t="s">
        <v>727</v>
      </c>
      <c r="C231" s="1207">
        <v>9329150</v>
      </c>
      <c r="D231" s="1207">
        <v>8576873</v>
      </c>
      <c r="E231" s="1207">
        <v>9655475</v>
      </c>
      <c r="F231" s="1207">
        <v>9421418</v>
      </c>
      <c r="G231" s="1207">
        <v>9777458</v>
      </c>
      <c r="H231" s="1407">
        <v>9369847</v>
      </c>
      <c r="I231" s="1409">
        <v>9551945</v>
      </c>
      <c r="J231" s="1404">
        <v>9258773</v>
      </c>
      <c r="K231" s="1406">
        <v>8752462</v>
      </c>
      <c r="L231" s="1406">
        <v>9090236</v>
      </c>
      <c r="M231" s="1406">
        <v>8641621</v>
      </c>
      <c r="N231" s="1409" t="s">
        <v>9</v>
      </c>
      <c r="O231" s="1411">
        <v>101425258</v>
      </c>
    </row>
    <row r="232" spans="1:15">
      <c r="A232" s="1400" t="s">
        <v>726</v>
      </c>
      <c r="B232" s="1408" t="s">
        <v>725</v>
      </c>
      <c r="C232" s="1207">
        <v>4232346</v>
      </c>
      <c r="D232" s="1207">
        <v>3900618</v>
      </c>
      <c r="E232" s="1207">
        <v>4325644</v>
      </c>
      <c r="F232" s="1207">
        <v>4202151</v>
      </c>
      <c r="G232" s="1207">
        <v>4373879</v>
      </c>
      <c r="H232" s="1407">
        <v>4222399</v>
      </c>
      <c r="I232" s="1409">
        <v>4283442</v>
      </c>
      <c r="J232" s="1404">
        <v>4051950</v>
      </c>
      <c r="K232" s="1406">
        <v>3841166</v>
      </c>
      <c r="L232" s="1406">
        <v>3986162</v>
      </c>
      <c r="M232" s="1406">
        <v>3830263</v>
      </c>
      <c r="N232" s="1409" t="s">
        <v>9</v>
      </c>
      <c r="O232" s="1411">
        <v>45250020</v>
      </c>
    </row>
    <row r="233" spans="1:15">
      <c r="A233" s="1400" t="s">
        <v>724</v>
      </c>
      <c r="B233" s="1408" t="s">
        <v>723</v>
      </c>
      <c r="C233" s="1207" t="s">
        <v>9</v>
      </c>
      <c r="D233" s="1207" t="s">
        <v>9</v>
      </c>
      <c r="E233" s="1207" t="s">
        <v>9</v>
      </c>
      <c r="F233" s="1207" t="s">
        <v>9</v>
      </c>
      <c r="G233" s="1207" t="s">
        <v>9</v>
      </c>
      <c r="H233" s="1407" t="s">
        <v>9</v>
      </c>
      <c r="I233" s="1409" t="s">
        <v>9</v>
      </c>
      <c r="J233" s="1404" t="s">
        <v>9</v>
      </c>
      <c r="K233" s="1406" t="s">
        <v>9</v>
      </c>
      <c r="L233" s="1406" t="s">
        <v>9</v>
      </c>
      <c r="M233" s="1406" t="s">
        <v>9</v>
      </c>
      <c r="N233" s="1409" t="s">
        <v>9</v>
      </c>
      <c r="O233" s="1411" t="s">
        <v>9</v>
      </c>
    </row>
    <row r="234" spans="1:15">
      <c r="A234" s="1400" t="s">
        <v>722</v>
      </c>
      <c r="B234" s="1408" t="s">
        <v>721</v>
      </c>
      <c r="C234" s="1207" t="s">
        <v>9</v>
      </c>
      <c r="D234" s="1207" t="s">
        <v>9</v>
      </c>
      <c r="E234" s="1207" t="s">
        <v>9</v>
      </c>
      <c r="F234" s="1207" t="s">
        <v>9</v>
      </c>
      <c r="G234" s="1207" t="s">
        <v>9</v>
      </c>
      <c r="H234" s="1407" t="s">
        <v>9</v>
      </c>
      <c r="I234" s="1409" t="s">
        <v>9</v>
      </c>
      <c r="J234" s="1404" t="s">
        <v>9</v>
      </c>
      <c r="K234" s="1406" t="s">
        <v>9</v>
      </c>
      <c r="L234" s="1406" t="s">
        <v>9</v>
      </c>
      <c r="M234" s="1406" t="s">
        <v>9</v>
      </c>
      <c r="N234" s="1409" t="s">
        <v>9</v>
      </c>
      <c r="O234" s="1411" t="s">
        <v>9</v>
      </c>
    </row>
    <row r="235" spans="1:15">
      <c r="A235" s="1400" t="s">
        <v>720</v>
      </c>
      <c r="B235" s="1408" t="s">
        <v>719</v>
      </c>
      <c r="C235" s="1207">
        <v>2046379</v>
      </c>
      <c r="D235" s="1207">
        <v>1863390</v>
      </c>
      <c r="E235" s="1207">
        <v>2054585</v>
      </c>
      <c r="F235" s="1207">
        <v>2013473</v>
      </c>
      <c r="G235" s="1207">
        <v>2108060</v>
      </c>
      <c r="H235" s="1407">
        <v>2003250</v>
      </c>
      <c r="I235" s="1409">
        <v>2034186</v>
      </c>
      <c r="J235" s="1404">
        <v>1992699</v>
      </c>
      <c r="K235" s="1406">
        <v>1878983</v>
      </c>
      <c r="L235" s="1406">
        <v>1928172</v>
      </c>
      <c r="M235" s="1406">
        <v>1860939</v>
      </c>
      <c r="N235" s="1409" t="s">
        <v>9</v>
      </c>
      <c r="O235" s="1411">
        <v>21784116</v>
      </c>
    </row>
    <row r="236" spans="1:15">
      <c r="A236" s="1400" t="s">
        <v>718</v>
      </c>
      <c r="B236" s="1408" t="s">
        <v>717</v>
      </c>
      <c r="C236" s="1207">
        <v>3430801</v>
      </c>
      <c r="D236" s="1207">
        <v>3183206</v>
      </c>
      <c r="E236" s="1207">
        <v>3610747</v>
      </c>
      <c r="F236" s="1207">
        <v>3572418</v>
      </c>
      <c r="G236" s="1207">
        <v>3759303</v>
      </c>
      <c r="H236" s="1407">
        <v>3482508</v>
      </c>
      <c r="I236" s="1409">
        <v>3497883</v>
      </c>
      <c r="J236" s="1404">
        <v>3382677</v>
      </c>
      <c r="K236" s="1406">
        <v>3174789</v>
      </c>
      <c r="L236" s="1406">
        <v>3238957</v>
      </c>
      <c r="M236" s="1406">
        <v>2998596</v>
      </c>
      <c r="N236" s="1409" t="s">
        <v>9</v>
      </c>
      <c r="O236" s="1411">
        <v>37331885</v>
      </c>
    </row>
    <row r="237" spans="1:15">
      <c r="A237" s="1400" t="s">
        <v>716</v>
      </c>
      <c r="B237" s="1408" t="s">
        <v>715</v>
      </c>
      <c r="C237" s="1207">
        <v>9238801</v>
      </c>
      <c r="D237" s="1207">
        <v>8551704</v>
      </c>
      <c r="E237" s="1207">
        <v>9637829</v>
      </c>
      <c r="F237" s="1207">
        <v>9479338</v>
      </c>
      <c r="G237" s="1207">
        <v>9976034</v>
      </c>
      <c r="H237" s="1407">
        <v>9530592</v>
      </c>
      <c r="I237" s="1409">
        <v>9745144</v>
      </c>
      <c r="J237" s="1404">
        <v>9355290</v>
      </c>
      <c r="K237" s="1406">
        <v>8914462</v>
      </c>
      <c r="L237" s="1406">
        <v>9228292</v>
      </c>
      <c r="M237" s="1406">
        <v>8528255</v>
      </c>
      <c r="N237" s="1409" t="s">
        <v>9</v>
      </c>
      <c r="O237" s="1411">
        <v>102185741</v>
      </c>
    </row>
    <row r="238" spans="1:15">
      <c r="A238" s="1400" t="s">
        <v>714</v>
      </c>
      <c r="B238" s="1408" t="s">
        <v>713</v>
      </c>
      <c r="C238" s="1207">
        <v>9119523</v>
      </c>
      <c r="D238" s="1207">
        <v>8436005</v>
      </c>
      <c r="E238" s="1207">
        <v>9563247</v>
      </c>
      <c r="F238" s="1207">
        <v>9398027</v>
      </c>
      <c r="G238" s="1207">
        <v>9988555</v>
      </c>
      <c r="H238" s="1407">
        <v>9340151</v>
      </c>
      <c r="I238" s="1409">
        <v>9601037</v>
      </c>
      <c r="J238" s="1404">
        <v>9359674</v>
      </c>
      <c r="K238" s="1406">
        <v>8923002</v>
      </c>
      <c r="L238" s="1406">
        <v>9066222</v>
      </c>
      <c r="M238" s="1406">
        <v>8350575</v>
      </c>
      <c r="N238" s="1409" t="s">
        <v>9</v>
      </c>
      <c r="O238" s="1411">
        <v>101146018</v>
      </c>
    </row>
    <row r="239" spans="1:15">
      <c r="A239" s="1400" t="s">
        <v>712</v>
      </c>
      <c r="B239" s="1408" t="s">
        <v>711</v>
      </c>
      <c r="C239" s="1207">
        <v>17129582</v>
      </c>
      <c r="D239" s="1207">
        <v>15884465</v>
      </c>
      <c r="E239" s="1207">
        <v>17907545</v>
      </c>
      <c r="F239" s="1207">
        <v>17426926</v>
      </c>
      <c r="G239" s="1207">
        <v>18021320</v>
      </c>
      <c r="H239" s="1407">
        <v>17402040</v>
      </c>
      <c r="I239" s="1409">
        <v>17799805</v>
      </c>
      <c r="J239" s="1404">
        <v>17196798</v>
      </c>
      <c r="K239" s="1406">
        <v>16338511</v>
      </c>
      <c r="L239" s="1406">
        <v>16848528</v>
      </c>
      <c r="M239" s="1406">
        <v>16156958</v>
      </c>
      <c r="N239" s="1409" t="s">
        <v>9</v>
      </c>
      <c r="O239" s="1411">
        <v>188112478</v>
      </c>
    </row>
    <row r="240" spans="1:15">
      <c r="A240" s="1400" t="s">
        <v>710</v>
      </c>
      <c r="B240" s="1408" t="s">
        <v>709</v>
      </c>
      <c r="C240" s="1207">
        <v>1329691</v>
      </c>
      <c r="D240" s="1207">
        <v>1236906</v>
      </c>
      <c r="E240" s="1207">
        <v>1397787</v>
      </c>
      <c r="F240" s="1207">
        <v>1375652</v>
      </c>
      <c r="G240" s="1207">
        <v>1434164</v>
      </c>
      <c r="H240" s="1407">
        <v>1406310</v>
      </c>
      <c r="I240" s="1409">
        <v>1459177</v>
      </c>
      <c r="J240" s="1404">
        <v>1443927</v>
      </c>
      <c r="K240" s="1406">
        <v>1347407</v>
      </c>
      <c r="L240" s="1406">
        <v>1341766</v>
      </c>
      <c r="M240" s="1406">
        <v>1289996</v>
      </c>
      <c r="N240" s="1409" t="s">
        <v>9</v>
      </c>
      <c r="O240" s="1411">
        <v>15062783</v>
      </c>
    </row>
    <row r="241" spans="1:15">
      <c r="A241" s="1400" t="s">
        <v>708</v>
      </c>
      <c r="B241" s="1408" t="s">
        <v>707</v>
      </c>
      <c r="C241" s="1207">
        <v>4702788</v>
      </c>
      <c r="D241" s="1207">
        <v>4332836</v>
      </c>
      <c r="E241" s="1207">
        <v>4882202</v>
      </c>
      <c r="F241" s="1207">
        <v>4760122</v>
      </c>
      <c r="G241" s="1207">
        <v>4983425</v>
      </c>
      <c r="H241" s="1407">
        <v>4748097</v>
      </c>
      <c r="I241" s="1409">
        <v>4816485</v>
      </c>
      <c r="J241" s="1404">
        <v>4669943</v>
      </c>
      <c r="K241" s="1406">
        <v>4436516</v>
      </c>
      <c r="L241" s="1406">
        <v>4542451</v>
      </c>
      <c r="M241" s="1406">
        <v>4426846</v>
      </c>
      <c r="N241" s="1409" t="s">
        <v>9</v>
      </c>
      <c r="O241" s="1411">
        <v>51301711</v>
      </c>
    </row>
    <row r="242" spans="1:15">
      <c r="A242" s="1400" t="s">
        <v>706</v>
      </c>
      <c r="B242" s="1408" t="s">
        <v>705</v>
      </c>
      <c r="C242" s="1207">
        <v>3246014</v>
      </c>
      <c r="D242" s="1207">
        <v>2978854</v>
      </c>
      <c r="E242" s="1207">
        <v>3306718</v>
      </c>
      <c r="F242" s="1207">
        <v>3217293</v>
      </c>
      <c r="G242" s="1207">
        <v>3328669</v>
      </c>
      <c r="H242" s="1407">
        <v>3122981</v>
      </c>
      <c r="I242" s="1409">
        <v>3130233</v>
      </c>
      <c r="J242" s="1404">
        <v>2994812</v>
      </c>
      <c r="K242" s="1406">
        <v>2835431</v>
      </c>
      <c r="L242" s="1406">
        <v>2907614</v>
      </c>
      <c r="M242" s="1406">
        <v>2879247</v>
      </c>
      <c r="N242" s="1409" t="s">
        <v>9</v>
      </c>
      <c r="O242" s="1411">
        <v>33947866</v>
      </c>
    </row>
    <row r="243" spans="1:15">
      <c r="A243" s="1400" t="s">
        <v>704</v>
      </c>
      <c r="B243" s="1408" t="s">
        <v>703</v>
      </c>
      <c r="C243" s="1207">
        <v>37575112</v>
      </c>
      <c r="D243" s="1207">
        <v>34916968</v>
      </c>
      <c r="E243" s="1207">
        <v>39329968</v>
      </c>
      <c r="F243" s="1207">
        <v>38576431</v>
      </c>
      <c r="G243" s="1207">
        <v>40112763</v>
      </c>
      <c r="H243" s="1407">
        <v>38206341</v>
      </c>
      <c r="I243" s="1409">
        <v>38791191</v>
      </c>
      <c r="J243" s="1404">
        <v>37596820</v>
      </c>
      <c r="K243" s="1406">
        <v>35765314</v>
      </c>
      <c r="L243" s="1406">
        <v>36564315</v>
      </c>
      <c r="M243" s="1406">
        <v>34606542</v>
      </c>
      <c r="N243" s="1409" t="s">
        <v>9</v>
      </c>
      <c r="O243" s="1411">
        <v>412041765</v>
      </c>
    </row>
    <row r="244" spans="1:15">
      <c r="A244" s="1400" t="s">
        <v>702</v>
      </c>
      <c r="B244" s="1408" t="s">
        <v>701</v>
      </c>
      <c r="C244" s="1207">
        <v>2265851</v>
      </c>
      <c r="D244" s="1207">
        <v>2123804</v>
      </c>
      <c r="E244" s="1207">
        <v>2406409</v>
      </c>
      <c r="F244" s="1207">
        <v>2364945</v>
      </c>
      <c r="G244" s="1207">
        <v>2493083</v>
      </c>
      <c r="H244" s="1407">
        <v>2390896</v>
      </c>
      <c r="I244" s="1409">
        <v>2443911</v>
      </c>
      <c r="J244" s="1404">
        <v>2335970</v>
      </c>
      <c r="K244" s="1406">
        <v>2183797</v>
      </c>
      <c r="L244" s="1406">
        <v>2245789</v>
      </c>
      <c r="M244" s="1406">
        <v>2088912</v>
      </c>
      <c r="N244" s="1409" t="s">
        <v>9</v>
      </c>
      <c r="O244" s="1411">
        <v>25343367</v>
      </c>
    </row>
    <row r="245" spans="1:15">
      <c r="A245" s="1400" t="s">
        <v>700</v>
      </c>
      <c r="B245" s="1408" t="s">
        <v>699</v>
      </c>
      <c r="C245" s="1207">
        <v>25763756</v>
      </c>
      <c r="D245" s="1207">
        <v>23747958</v>
      </c>
      <c r="E245" s="1207">
        <v>26881345</v>
      </c>
      <c r="F245" s="1207">
        <v>26210402</v>
      </c>
      <c r="G245" s="1207">
        <v>27390534</v>
      </c>
      <c r="H245" s="1407">
        <v>26238015</v>
      </c>
      <c r="I245" s="1409">
        <v>26573472</v>
      </c>
      <c r="J245" s="1404">
        <v>25524339</v>
      </c>
      <c r="K245" s="1406">
        <v>24175752</v>
      </c>
      <c r="L245" s="1406">
        <v>24798987</v>
      </c>
      <c r="M245" s="1406">
        <v>23565668</v>
      </c>
      <c r="N245" s="1409" t="s">
        <v>9</v>
      </c>
      <c r="O245" s="1411">
        <v>280870228</v>
      </c>
    </row>
    <row r="246" spans="1:15">
      <c r="A246" s="1400" t="s">
        <v>698</v>
      </c>
      <c r="B246" s="1408" t="s">
        <v>697</v>
      </c>
      <c r="C246" s="1207">
        <v>18739295</v>
      </c>
      <c r="D246" s="1207">
        <v>17301409</v>
      </c>
      <c r="E246" s="1207">
        <v>19601588</v>
      </c>
      <c r="F246" s="1207">
        <v>19345569</v>
      </c>
      <c r="G246" s="1207">
        <v>20329332</v>
      </c>
      <c r="H246" s="1407">
        <v>19064313</v>
      </c>
      <c r="I246" s="1409">
        <v>19233860</v>
      </c>
      <c r="J246" s="1404">
        <v>18650032</v>
      </c>
      <c r="K246" s="1406">
        <v>17779526</v>
      </c>
      <c r="L246" s="1406">
        <v>18036070</v>
      </c>
      <c r="M246" s="1406">
        <v>16732773</v>
      </c>
      <c r="N246" s="1409" t="s">
        <v>9</v>
      </c>
      <c r="O246" s="1411">
        <v>204813767</v>
      </c>
    </row>
    <row r="247" spans="1:15">
      <c r="A247" s="1400" t="s">
        <v>696</v>
      </c>
      <c r="B247" s="1408" t="s">
        <v>695</v>
      </c>
      <c r="C247" s="1207" t="s">
        <v>9</v>
      </c>
      <c r="D247" s="1207" t="s">
        <v>9</v>
      </c>
      <c r="E247" s="1207" t="s">
        <v>9</v>
      </c>
      <c r="F247" s="1207" t="s">
        <v>9</v>
      </c>
      <c r="G247" s="1207" t="s">
        <v>9</v>
      </c>
      <c r="H247" s="1407" t="s">
        <v>9</v>
      </c>
      <c r="I247" s="1409" t="s">
        <v>9</v>
      </c>
      <c r="J247" s="1404" t="s">
        <v>9</v>
      </c>
      <c r="K247" s="1406" t="s">
        <v>9</v>
      </c>
      <c r="L247" s="1406" t="s">
        <v>9</v>
      </c>
      <c r="M247" s="1406" t="s">
        <v>9</v>
      </c>
      <c r="N247" s="1409" t="s">
        <v>9</v>
      </c>
      <c r="O247" s="1411" t="s">
        <v>9</v>
      </c>
    </row>
    <row r="248" spans="1:15">
      <c r="A248" s="1400" t="s">
        <v>694</v>
      </c>
      <c r="B248" s="1401" t="s">
        <v>693</v>
      </c>
      <c r="C248" s="1402" t="s">
        <v>9</v>
      </c>
      <c r="D248" s="1207" t="s">
        <v>9</v>
      </c>
      <c r="E248" s="1207" t="s">
        <v>9</v>
      </c>
      <c r="F248" s="1207" t="s">
        <v>9</v>
      </c>
      <c r="G248" s="1207" t="s">
        <v>9</v>
      </c>
      <c r="H248" s="1407" t="s">
        <v>9</v>
      </c>
      <c r="I248" s="1409" t="s">
        <v>9</v>
      </c>
      <c r="J248" s="1404" t="s">
        <v>9</v>
      </c>
      <c r="K248" s="1406" t="s">
        <v>9</v>
      </c>
      <c r="L248" s="1406" t="s">
        <v>9</v>
      </c>
      <c r="M248" s="1406" t="s">
        <v>9</v>
      </c>
      <c r="N248" s="1409" t="s">
        <v>9</v>
      </c>
      <c r="O248" s="1412" t="s">
        <v>9</v>
      </c>
    </row>
    <row r="249" spans="1:15">
      <c r="A249" s="1400" t="s">
        <v>692</v>
      </c>
      <c r="B249" s="1408" t="s">
        <v>691</v>
      </c>
      <c r="C249" s="1207" t="s">
        <v>9</v>
      </c>
      <c r="D249" s="1207" t="s">
        <v>9</v>
      </c>
      <c r="E249" s="1207" t="s">
        <v>9</v>
      </c>
      <c r="F249" s="1207" t="s">
        <v>9</v>
      </c>
      <c r="G249" s="1207" t="s">
        <v>9</v>
      </c>
      <c r="H249" s="1407" t="s">
        <v>9</v>
      </c>
      <c r="I249" s="1413" t="s">
        <v>9</v>
      </c>
      <c r="J249" s="1414" t="s">
        <v>9</v>
      </c>
      <c r="K249" s="1415" t="s">
        <v>9</v>
      </c>
      <c r="L249" s="1415" t="s">
        <v>9</v>
      </c>
      <c r="M249" s="1415" t="s">
        <v>9</v>
      </c>
      <c r="N249" s="1413" t="s">
        <v>9</v>
      </c>
      <c r="O249" s="1411" t="s">
        <v>9</v>
      </c>
    </row>
    <row r="250" spans="1:15">
      <c r="A250" s="1400" t="s">
        <v>690</v>
      </c>
      <c r="B250" s="1408" t="s">
        <v>689</v>
      </c>
      <c r="C250" s="1207" t="s">
        <v>9</v>
      </c>
      <c r="D250" s="1207" t="s">
        <v>9</v>
      </c>
      <c r="E250" s="1207" t="s">
        <v>9</v>
      </c>
      <c r="F250" s="1207" t="s">
        <v>9</v>
      </c>
      <c r="G250" s="1207" t="s">
        <v>9</v>
      </c>
      <c r="H250" s="1407" t="s">
        <v>9</v>
      </c>
      <c r="I250" s="1413" t="s">
        <v>9</v>
      </c>
      <c r="J250" s="1414" t="s">
        <v>9</v>
      </c>
      <c r="K250" s="1415" t="s">
        <v>9</v>
      </c>
      <c r="L250" s="1415" t="s">
        <v>9</v>
      </c>
      <c r="M250" s="1415" t="s">
        <v>9</v>
      </c>
      <c r="N250" s="1413" t="s">
        <v>9</v>
      </c>
      <c r="O250" s="1411" t="s">
        <v>9</v>
      </c>
    </row>
    <row r="251" spans="1:15">
      <c r="A251" s="1400" t="s">
        <v>688</v>
      </c>
      <c r="B251" s="1408" t="s">
        <v>687</v>
      </c>
      <c r="C251" s="1207" t="s">
        <v>9</v>
      </c>
      <c r="D251" s="1207" t="s">
        <v>9</v>
      </c>
      <c r="E251" s="1207" t="s">
        <v>9</v>
      </c>
      <c r="F251" s="1207" t="s">
        <v>9</v>
      </c>
      <c r="G251" s="1207" t="s">
        <v>9</v>
      </c>
      <c r="H251" s="1407" t="s">
        <v>9</v>
      </c>
      <c r="I251" s="1413" t="s">
        <v>9</v>
      </c>
      <c r="J251" s="1414" t="s">
        <v>9</v>
      </c>
      <c r="K251" s="1415" t="s">
        <v>9</v>
      </c>
      <c r="L251" s="1415" t="s">
        <v>9</v>
      </c>
      <c r="M251" s="1415" t="s">
        <v>9</v>
      </c>
      <c r="N251" s="1413" t="s">
        <v>9</v>
      </c>
      <c r="O251" s="1411" t="s">
        <v>9</v>
      </c>
    </row>
    <row r="252" spans="1:15">
      <c r="A252" s="1400" t="s">
        <v>686</v>
      </c>
      <c r="B252" s="1408" t="s">
        <v>685</v>
      </c>
      <c r="C252" s="1207">
        <v>2610033</v>
      </c>
      <c r="D252" s="1207">
        <v>2390876</v>
      </c>
      <c r="E252" s="1207">
        <v>2659636</v>
      </c>
      <c r="F252" s="1207">
        <v>2643223</v>
      </c>
      <c r="G252" s="1207">
        <v>2709433</v>
      </c>
      <c r="H252" s="1407">
        <v>2566149</v>
      </c>
      <c r="I252" s="1413">
        <v>2601758</v>
      </c>
      <c r="J252" s="1414">
        <v>2488446</v>
      </c>
      <c r="K252" s="1415">
        <v>2327353</v>
      </c>
      <c r="L252" s="1415">
        <v>2375368</v>
      </c>
      <c r="M252" s="1415">
        <v>2344271</v>
      </c>
      <c r="N252" s="1413" t="s">
        <v>9</v>
      </c>
      <c r="O252" s="1411">
        <v>27716546</v>
      </c>
    </row>
    <row r="253" spans="1:15">
      <c r="A253" s="1400" t="s">
        <v>684</v>
      </c>
      <c r="B253" s="1408" t="s">
        <v>683</v>
      </c>
      <c r="C253" s="1207" t="s">
        <v>9</v>
      </c>
      <c r="D253" s="1207" t="s">
        <v>9</v>
      </c>
      <c r="E253" s="1207" t="s">
        <v>9</v>
      </c>
      <c r="F253" s="1207" t="s">
        <v>9</v>
      </c>
      <c r="G253" s="1207" t="s">
        <v>9</v>
      </c>
      <c r="H253" s="1407" t="s">
        <v>9</v>
      </c>
      <c r="I253" s="1413" t="s">
        <v>9</v>
      </c>
      <c r="J253" s="1414" t="s">
        <v>9</v>
      </c>
      <c r="K253" s="1415" t="s">
        <v>9</v>
      </c>
      <c r="L253" s="1415" t="s">
        <v>9</v>
      </c>
      <c r="M253" s="1415" t="s">
        <v>9</v>
      </c>
      <c r="N253" s="1413" t="s">
        <v>9</v>
      </c>
      <c r="O253" s="1411" t="s">
        <v>9</v>
      </c>
    </row>
    <row r="254" spans="1:15">
      <c r="A254" s="1400" t="s">
        <v>682</v>
      </c>
      <c r="B254" s="1408" t="s">
        <v>681</v>
      </c>
      <c r="C254" s="1207">
        <v>17994558</v>
      </c>
      <c r="D254" s="1207">
        <v>16685069</v>
      </c>
      <c r="E254" s="1207">
        <v>18827471</v>
      </c>
      <c r="F254" s="1207">
        <v>18330597</v>
      </c>
      <c r="G254" s="1207">
        <v>19176232</v>
      </c>
      <c r="H254" s="1407">
        <v>18559418</v>
      </c>
      <c r="I254" s="1413">
        <v>18853028</v>
      </c>
      <c r="J254" s="1414">
        <v>18008732</v>
      </c>
      <c r="K254" s="1415">
        <v>17106952</v>
      </c>
      <c r="L254" s="1415">
        <v>17478697</v>
      </c>
      <c r="M254" s="1415">
        <v>16789686</v>
      </c>
      <c r="N254" s="1413" t="s">
        <v>9</v>
      </c>
      <c r="O254" s="1411">
        <v>197810440</v>
      </c>
    </row>
    <row r="255" spans="1:15">
      <c r="A255" s="1400" t="s">
        <v>680</v>
      </c>
      <c r="B255" s="1408" t="s">
        <v>679</v>
      </c>
      <c r="C255" s="1207" t="s">
        <v>9</v>
      </c>
      <c r="D255" s="1207" t="s">
        <v>9</v>
      </c>
      <c r="E255" s="1207" t="s">
        <v>9</v>
      </c>
      <c r="F255" s="1207" t="s">
        <v>9</v>
      </c>
      <c r="G255" s="1207" t="s">
        <v>9</v>
      </c>
      <c r="H255" s="1407" t="s">
        <v>9</v>
      </c>
      <c r="I255" s="1413" t="s">
        <v>9</v>
      </c>
      <c r="J255" s="1414" t="s">
        <v>9</v>
      </c>
      <c r="K255" s="1415" t="s">
        <v>9</v>
      </c>
      <c r="L255" s="1415" t="s">
        <v>9</v>
      </c>
      <c r="M255" s="1415" t="s">
        <v>9</v>
      </c>
      <c r="N255" s="1413" t="s">
        <v>9</v>
      </c>
      <c r="O255" s="1411" t="s">
        <v>9</v>
      </c>
    </row>
    <row r="256" spans="1:15">
      <c r="A256" s="1400" t="s">
        <v>678</v>
      </c>
      <c r="B256" s="1408" t="s">
        <v>677</v>
      </c>
      <c r="C256" s="1207">
        <v>16932112</v>
      </c>
      <c r="D256" s="1207">
        <v>15653621</v>
      </c>
      <c r="E256" s="1207">
        <v>17668915</v>
      </c>
      <c r="F256" s="1207">
        <v>17163096</v>
      </c>
      <c r="G256" s="1207">
        <v>17681773</v>
      </c>
      <c r="H256" s="1407">
        <v>17033333</v>
      </c>
      <c r="I256" s="1413">
        <v>17307090</v>
      </c>
      <c r="J256" s="1414">
        <v>16508471</v>
      </c>
      <c r="K256" s="1415">
        <v>15586439</v>
      </c>
      <c r="L256" s="1415">
        <v>16088690</v>
      </c>
      <c r="M256" s="1415">
        <v>15543383</v>
      </c>
      <c r="N256" s="1413" t="s">
        <v>9</v>
      </c>
      <c r="O256" s="1411">
        <v>183166923</v>
      </c>
    </row>
    <row r="257" spans="1:15">
      <c r="A257" s="1400" t="s">
        <v>676</v>
      </c>
      <c r="B257" s="1408" t="s">
        <v>675</v>
      </c>
      <c r="C257" s="1207" t="s">
        <v>9</v>
      </c>
      <c r="D257" s="1207" t="s">
        <v>9</v>
      </c>
      <c r="E257" s="1207" t="s">
        <v>9</v>
      </c>
      <c r="F257" s="1207" t="s">
        <v>9</v>
      </c>
      <c r="G257" s="1207" t="s">
        <v>9</v>
      </c>
      <c r="H257" s="1407" t="s">
        <v>9</v>
      </c>
      <c r="I257" s="1413" t="s">
        <v>9</v>
      </c>
      <c r="J257" s="1414" t="s">
        <v>9</v>
      </c>
      <c r="K257" s="1415" t="s">
        <v>9</v>
      </c>
      <c r="L257" s="1415" t="s">
        <v>9</v>
      </c>
      <c r="M257" s="1415" t="s">
        <v>9</v>
      </c>
      <c r="N257" s="1413" t="s">
        <v>9</v>
      </c>
      <c r="O257" s="1411" t="s">
        <v>9</v>
      </c>
    </row>
    <row r="258" spans="1:15">
      <c r="A258" s="1400" t="s">
        <v>674</v>
      </c>
      <c r="B258" s="1408" t="s">
        <v>673</v>
      </c>
      <c r="C258" s="1207">
        <v>1688238</v>
      </c>
      <c r="D258" s="1207">
        <v>1572957</v>
      </c>
      <c r="E258" s="1207">
        <v>1766410</v>
      </c>
      <c r="F258" s="1207">
        <v>1737798</v>
      </c>
      <c r="G258" s="1207">
        <v>1829889</v>
      </c>
      <c r="H258" s="1407">
        <v>1759130</v>
      </c>
      <c r="I258" s="1413">
        <v>1740485</v>
      </c>
      <c r="J258" s="1414">
        <v>1629201</v>
      </c>
      <c r="K258" s="1415">
        <v>1547588</v>
      </c>
      <c r="L258" s="1415">
        <v>1620454</v>
      </c>
      <c r="M258" s="1415">
        <v>1545603</v>
      </c>
      <c r="N258" s="1413" t="s">
        <v>9</v>
      </c>
      <c r="O258" s="1411">
        <v>18437753</v>
      </c>
    </row>
    <row r="259" spans="1:15">
      <c r="A259" s="1400" t="s">
        <v>672</v>
      </c>
      <c r="B259" s="1408" t="s">
        <v>671</v>
      </c>
      <c r="C259" s="1207" t="s">
        <v>9</v>
      </c>
      <c r="D259" s="1207" t="s">
        <v>9</v>
      </c>
      <c r="E259" s="1207" t="s">
        <v>9</v>
      </c>
      <c r="F259" s="1207" t="s">
        <v>9</v>
      </c>
      <c r="G259" s="1207" t="s">
        <v>9</v>
      </c>
      <c r="H259" s="1407" t="s">
        <v>9</v>
      </c>
      <c r="I259" s="1413" t="s">
        <v>9</v>
      </c>
      <c r="J259" s="1414" t="s">
        <v>9</v>
      </c>
      <c r="K259" s="1415" t="s">
        <v>9</v>
      </c>
      <c r="L259" s="1415" t="s">
        <v>9</v>
      </c>
      <c r="M259" s="1415" t="s">
        <v>9</v>
      </c>
      <c r="N259" s="1413" t="s">
        <v>9</v>
      </c>
      <c r="O259" s="1411" t="s">
        <v>9</v>
      </c>
    </row>
    <row r="260" spans="1:15">
      <c r="A260" s="1400" t="s">
        <v>670</v>
      </c>
      <c r="B260" s="1408" t="s">
        <v>669</v>
      </c>
      <c r="C260" s="1207" t="s">
        <v>9</v>
      </c>
      <c r="D260" s="1207" t="s">
        <v>9</v>
      </c>
      <c r="E260" s="1207" t="s">
        <v>9</v>
      </c>
      <c r="F260" s="1207" t="s">
        <v>9</v>
      </c>
      <c r="G260" s="1207" t="s">
        <v>9</v>
      </c>
      <c r="H260" s="1407" t="s">
        <v>9</v>
      </c>
      <c r="I260" s="1413" t="s">
        <v>9</v>
      </c>
      <c r="J260" s="1414" t="s">
        <v>9</v>
      </c>
      <c r="K260" s="1415" t="s">
        <v>9</v>
      </c>
      <c r="L260" s="1415" t="s">
        <v>9</v>
      </c>
      <c r="M260" s="1415" t="s">
        <v>9</v>
      </c>
      <c r="N260" s="1413" t="s">
        <v>9</v>
      </c>
      <c r="O260" s="1411" t="s">
        <v>9</v>
      </c>
    </row>
    <row r="261" spans="1:15">
      <c r="A261" s="1400" t="s">
        <v>668</v>
      </c>
      <c r="B261" s="1408" t="s">
        <v>667</v>
      </c>
      <c r="C261" s="1207">
        <v>11981994</v>
      </c>
      <c r="D261" s="1207">
        <v>11152594</v>
      </c>
      <c r="E261" s="1207">
        <v>12557472</v>
      </c>
      <c r="F261" s="1207">
        <v>12210995</v>
      </c>
      <c r="G261" s="1207">
        <v>12640671</v>
      </c>
      <c r="H261" s="1407">
        <v>12149443</v>
      </c>
      <c r="I261" s="1413">
        <v>12316994</v>
      </c>
      <c r="J261" s="1414">
        <v>11668487</v>
      </c>
      <c r="K261" s="1415">
        <v>11021928</v>
      </c>
      <c r="L261" s="1415">
        <v>11320761</v>
      </c>
      <c r="M261" s="1415">
        <v>10929209</v>
      </c>
      <c r="N261" s="1413" t="s">
        <v>9</v>
      </c>
      <c r="O261" s="1411">
        <v>129950548</v>
      </c>
    </row>
    <row r="262" spans="1:15">
      <c r="A262" s="1400" t="s">
        <v>666</v>
      </c>
      <c r="B262" s="1408" t="s">
        <v>665</v>
      </c>
      <c r="C262" s="1207">
        <v>21729558</v>
      </c>
      <c r="D262" s="1207">
        <v>20186654</v>
      </c>
      <c r="E262" s="1207">
        <v>22844570</v>
      </c>
      <c r="F262" s="1207">
        <v>22100852</v>
      </c>
      <c r="G262" s="1207">
        <v>22946043</v>
      </c>
      <c r="H262" s="1407">
        <v>22240610</v>
      </c>
      <c r="I262" s="1413">
        <v>22686265</v>
      </c>
      <c r="J262" s="1414">
        <v>21576506</v>
      </c>
      <c r="K262" s="1415">
        <v>20551463</v>
      </c>
      <c r="L262" s="1415">
        <v>21137757</v>
      </c>
      <c r="M262" s="1415">
        <v>20386960</v>
      </c>
      <c r="N262" s="1413" t="s">
        <v>9</v>
      </c>
      <c r="O262" s="1411">
        <v>238387238</v>
      </c>
    </row>
    <row r="263" spans="1:15">
      <c r="A263" s="1400" t="s">
        <v>664</v>
      </c>
      <c r="B263" s="1408" t="s">
        <v>663</v>
      </c>
      <c r="C263" s="1207">
        <v>11770409</v>
      </c>
      <c r="D263" s="1207">
        <v>10737255</v>
      </c>
      <c r="E263" s="1207">
        <v>12002942</v>
      </c>
      <c r="F263" s="1207">
        <v>11799708</v>
      </c>
      <c r="G263" s="1207">
        <v>12353611</v>
      </c>
      <c r="H263" s="1407">
        <v>11850424</v>
      </c>
      <c r="I263" s="1413">
        <v>11954687</v>
      </c>
      <c r="J263" s="1414">
        <v>11515057</v>
      </c>
      <c r="K263" s="1415">
        <v>10884347</v>
      </c>
      <c r="L263" s="1415">
        <v>11211449</v>
      </c>
      <c r="M263" s="1415">
        <v>10997091</v>
      </c>
      <c r="N263" s="1413" t="s">
        <v>9</v>
      </c>
      <c r="O263" s="1411">
        <v>127076980</v>
      </c>
    </row>
    <row r="264" spans="1:15">
      <c r="A264" s="1400" t="s">
        <v>662</v>
      </c>
      <c r="B264" s="1408" t="s">
        <v>661</v>
      </c>
      <c r="C264" s="1207">
        <v>14175638</v>
      </c>
      <c r="D264" s="1207">
        <v>13211807</v>
      </c>
      <c r="E264" s="1207">
        <v>14868966</v>
      </c>
      <c r="F264" s="1207">
        <v>14535377</v>
      </c>
      <c r="G264" s="1207">
        <v>15282799</v>
      </c>
      <c r="H264" s="1407">
        <v>14709835</v>
      </c>
      <c r="I264" s="1413">
        <v>14943056</v>
      </c>
      <c r="J264" s="1414">
        <v>14319560</v>
      </c>
      <c r="K264" s="1415">
        <v>13542395</v>
      </c>
      <c r="L264" s="1415">
        <v>13733822</v>
      </c>
      <c r="M264" s="1415">
        <v>13228165</v>
      </c>
      <c r="N264" s="1413" t="s">
        <v>9</v>
      </c>
      <c r="O264" s="1411">
        <v>156551420</v>
      </c>
    </row>
    <row r="265" spans="1:15">
      <c r="A265" s="1400" t="s">
        <v>660</v>
      </c>
      <c r="B265" s="1408" t="s">
        <v>659</v>
      </c>
      <c r="C265" s="1207" t="s">
        <v>9</v>
      </c>
      <c r="D265" s="1207" t="s">
        <v>9</v>
      </c>
      <c r="E265" s="1207" t="s">
        <v>9</v>
      </c>
      <c r="F265" s="1207" t="s">
        <v>9</v>
      </c>
      <c r="G265" s="1207" t="s">
        <v>9</v>
      </c>
      <c r="H265" s="1407" t="s">
        <v>9</v>
      </c>
      <c r="I265" s="1413" t="s">
        <v>9</v>
      </c>
      <c r="J265" s="1414" t="s">
        <v>9</v>
      </c>
      <c r="K265" s="1415" t="s">
        <v>9</v>
      </c>
      <c r="L265" s="1415" t="s">
        <v>9</v>
      </c>
      <c r="M265" s="1415" t="s">
        <v>9</v>
      </c>
      <c r="N265" s="1413" t="s">
        <v>9</v>
      </c>
      <c r="O265" s="1411" t="s">
        <v>9</v>
      </c>
    </row>
    <row r="266" spans="1:15">
      <c r="A266" s="1400" t="s">
        <v>658</v>
      </c>
      <c r="B266" s="1408" t="s">
        <v>657</v>
      </c>
      <c r="C266" s="1207" t="s">
        <v>9</v>
      </c>
      <c r="D266" s="1207" t="s">
        <v>9</v>
      </c>
      <c r="E266" s="1207" t="s">
        <v>9</v>
      </c>
      <c r="F266" s="1207" t="s">
        <v>9</v>
      </c>
      <c r="G266" s="1207" t="s">
        <v>9</v>
      </c>
      <c r="H266" s="1407" t="s">
        <v>9</v>
      </c>
      <c r="I266" s="1413" t="s">
        <v>9</v>
      </c>
      <c r="J266" s="1414" t="s">
        <v>9</v>
      </c>
      <c r="K266" s="1415" t="s">
        <v>9</v>
      </c>
      <c r="L266" s="1415" t="s">
        <v>9</v>
      </c>
      <c r="M266" s="1415" t="s">
        <v>9</v>
      </c>
      <c r="N266" s="1413" t="s">
        <v>9</v>
      </c>
      <c r="O266" s="1411" t="s">
        <v>9</v>
      </c>
    </row>
    <row r="267" spans="1:15">
      <c r="A267" s="1400" t="s">
        <v>656</v>
      </c>
      <c r="B267" s="1408" t="s">
        <v>655</v>
      </c>
      <c r="C267" s="1207">
        <v>13446599</v>
      </c>
      <c r="D267" s="1207">
        <v>12424778</v>
      </c>
      <c r="E267" s="1207">
        <v>13897350</v>
      </c>
      <c r="F267" s="1207">
        <v>13634802</v>
      </c>
      <c r="G267" s="1207">
        <v>14229195</v>
      </c>
      <c r="H267" s="1407">
        <v>13703747</v>
      </c>
      <c r="I267" s="1413">
        <v>13966579</v>
      </c>
      <c r="J267" s="1414">
        <v>13528480</v>
      </c>
      <c r="K267" s="1415">
        <v>12714207</v>
      </c>
      <c r="L267" s="1415">
        <v>12936497</v>
      </c>
      <c r="M267" s="1415">
        <v>12522611</v>
      </c>
      <c r="N267" s="1413" t="s">
        <v>9</v>
      </c>
      <c r="O267" s="1411">
        <v>147004845</v>
      </c>
    </row>
    <row r="268" spans="1:15">
      <c r="A268" s="1400" t="s">
        <v>654</v>
      </c>
      <c r="B268" s="1408" t="s">
        <v>653</v>
      </c>
      <c r="C268" s="1207" t="s">
        <v>9</v>
      </c>
      <c r="D268" s="1207" t="s">
        <v>9</v>
      </c>
      <c r="E268" s="1207" t="s">
        <v>9</v>
      </c>
      <c r="F268" s="1207" t="s">
        <v>9</v>
      </c>
      <c r="G268" s="1207" t="s">
        <v>9</v>
      </c>
      <c r="H268" s="1407" t="s">
        <v>9</v>
      </c>
      <c r="I268" s="1413" t="s">
        <v>9</v>
      </c>
      <c r="J268" s="1414" t="s">
        <v>9</v>
      </c>
      <c r="K268" s="1415" t="s">
        <v>9</v>
      </c>
      <c r="L268" s="1415" t="s">
        <v>9</v>
      </c>
      <c r="M268" s="1415" t="s">
        <v>9</v>
      </c>
      <c r="N268" s="1413" t="s">
        <v>9</v>
      </c>
      <c r="O268" s="1411" t="s">
        <v>9</v>
      </c>
    </row>
    <row r="269" spans="1:15">
      <c r="A269" s="1400" t="s">
        <v>652</v>
      </c>
      <c r="B269" s="1408" t="s">
        <v>651</v>
      </c>
      <c r="C269" s="1207" t="s">
        <v>9</v>
      </c>
      <c r="D269" s="1207" t="s">
        <v>9</v>
      </c>
      <c r="E269" s="1207" t="s">
        <v>9</v>
      </c>
      <c r="F269" s="1207" t="s">
        <v>9</v>
      </c>
      <c r="G269" s="1207" t="s">
        <v>9</v>
      </c>
      <c r="H269" s="1407" t="s">
        <v>9</v>
      </c>
      <c r="I269" s="1413" t="s">
        <v>9</v>
      </c>
      <c r="J269" s="1414" t="s">
        <v>9</v>
      </c>
      <c r="K269" s="1415" t="s">
        <v>9</v>
      </c>
      <c r="L269" s="1415" t="s">
        <v>9</v>
      </c>
      <c r="M269" s="1415" t="s">
        <v>9</v>
      </c>
      <c r="N269" s="1413" t="s">
        <v>9</v>
      </c>
      <c r="O269" s="1411" t="s">
        <v>9</v>
      </c>
    </row>
    <row r="270" spans="1:15">
      <c r="A270" s="1400" t="s">
        <v>650</v>
      </c>
      <c r="B270" s="1408" t="s">
        <v>649</v>
      </c>
      <c r="C270" s="1207" t="s">
        <v>9</v>
      </c>
      <c r="D270" s="1207" t="s">
        <v>9</v>
      </c>
      <c r="E270" s="1207">
        <v>5170307</v>
      </c>
      <c r="F270" s="1207">
        <v>5039335</v>
      </c>
      <c r="G270" s="1207" t="s">
        <v>9</v>
      </c>
      <c r="H270" s="1407" t="s">
        <v>9</v>
      </c>
      <c r="I270" s="1413" t="s">
        <v>9</v>
      </c>
      <c r="J270" s="1414" t="s">
        <v>9</v>
      </c>
      <c r="K270" s="1415" t="s">
        <v>9</v>
      </c>
      <c r="L270" s="1415">
        <v>4564827</v>
      </c>
      <c r="M270" s="1415">
        <v>4389364</v>
      </c>
      <c r="N270" s="1413" t="s">
        <v>9</v>
      </c>
      <c r="O270" s="1411">
        <v>19163833</v>
      </c>
    </row>
    <row r="271" spans="1:15">
      <c r="A271" s="1400" t="s">
        <v>648</v>
      </c>
      <c r="B271" s="1408" t="s">
        <v>647</v>
      </c>
      <c r="C271" s="1207">
        <v>13565402</v>
      </c>
      <c r="D271" s="1207">
        <v>12518595</v>
      </c>
      <c r="E271" s="1207">
        <v>14066650</v>
      </c>
      <c r="F271" s="1207">
        <v>13762601</v>
      </c>
      <c r="G271" s="1207">
        <v>14286973</v>
      </c>
      <c r="H271" s="1407">
        <v>13568523</v>
      </c>
      <c r="I271" s="1413">
        <v>13869518</v>
      </c>
      <c r="J271" s="1414">
        <v>13176583</v>
      </c>
      <c r="K271" s="1415">
        <v>12548733</v>
      </c>
      <c r="L271" s="1415">
        <v>12857477</v>
      </c>
      <c r="M271" s="1415">
        <v>12377850</v>
      </c>
      <c r="N271" s="1413" t="s">
        <v>9</v>
      </c>
      <c r="O271" s="1411">
        <v>146598905</v>
      </c>
    </row>
    <row r="272" spans="1:15">
      <c r="A272" s="1400" t="s">
        <v>646</v>
      </c>
      <c r="B272" s="1408" t="s">
        <v>645</v>
      </c>
      <c r="C272" s="1207" t="s">
        <v>9</v>
      </c>
      <c r="D272" s="1207" t="s">
        <v>9</v>
      </c>
      <c r="E272" s="1207" t="s">
        <v>9</v>
      </c>
      <c r="F272" s="1207" t="s">
        <v>9</v>
      </c>
      <c r="G272" s="1207" t="s">
        <v>9</v>
      </c>
      <c r="H272" s="1407" t="s">
        <v>9</v>
      </c>
      <c r="I272" s="1413" t="s">
        <v>9</v>
      </c>
      <c r="J272" s="1414" t="s">
        <v>9</v>
      </c>
      <c r="K272" s="1415" t="s">
        <v>9</v>
      </c>
      <c r="L272" s="1415" t="s">
        <v>9</v>
      </c>
      <c r="M272" s="1415" t="s">
        <v>9</v>
      </c>
      <c r="N272" s="1413" t="s">
        <v>9</v>
      </c>
      <c r="O272" s="1411" t="s">
        <v>9</v>
      </c>
    </row>
    <row r="273" spans="1:15">
      <c r="A273" s="1400" t="s">
        <v>644</v>
      </c>
      <c r="B273" s="1408" t="s">
        <v>643</v>
      </c>
      <c r="C273" s="1207" t="s">
        <v>9</v>
      </c>
      <c r="D273" s="1207" t="s">
        <v>9</v>
      </c>
      <c r="E273" s="1207" t="s">
        <v>9</v>
      </c>
      <c r="F273" s="1207" t="s">
        <v>9</v>
      </c>
      <c r="G273" s="1207" t="s">
        <v>9</v>
      </c>
      <c r="H273" s="1407" t="s">
        <v>9</v>
      </c>
      <c r="I273" s="1413" t="s">
        <v>9</v>
      </c>
      <c r="J273" s="1414" t="s">
        <v>9</v>
      </c>
      <c r="K273" s="1415" t="s">
        <v>9</v>
      </c>
      <c r="L273" s="1415" t="s">
        <v>9</v>
      </c>
      <c r="M273" s="1415" t="s">
        <v>9</v>
      </c>
      <c r="N273" s="1413" t="s">
        <v>9</v>
      </c>
      <c r="O273" s="1411" t="s">
        <v>9</v>
      </c>
    </row>
    <row r="274" spans="1:15">
      <c r="A274" s="1400" t="s">
        <v>642</v>
      </c>
      <c r="B274" s="1408" t="s">
        <v>641</v>
      </c>
      <c r="C274" s="1207">
        <v>10512500</v>
      </c>
      <c r="D274" s="1207">
        <v>9694416</v>
      </c>
      <c r="E274" s="1207">
        <v>10848003</v>
      </c>
      <c r="F274" s="1207">
        <v>10542496</v>
      </c>
      <c r="G274" s="1207">
        <v>11061644</v>
      </c>
      <c r="H274" s="1407">
        <v>10692588</v>
      </c>
      <c r="I274" s="1413">
        <v>10940309</v>
      </c>
      <c r="J274" s="1414">
        <v>10400132</v>
      </c>
      <c r="K274" s="1415">
        <v>9809016</v>
      </c>
      <c r="L274" s="1415">
        <v>9838608</v>
      </c>
      <c r="M274" s="1415">
        <v>9294047</v>
      </c>
      <c r="N274" s="1413" t="s">
        <v>9</v>
      </c>
      <c r="O274" s="1411">
        <v>113633759</v>
      </c>
    </row>
    <row r="275" spans="1:15">
      <c r="A275" s="1400" t="s">
        <v>640</v>
      </c>
      <c r="B275" s="1408" t="s">
        <v>639</v>
      </c>
      <c r="C275" s="1207" t="s">
        <v>9</v>
      </c>
      <c r="D275" s="1207" t="s">
        <v>9</v>
      </c>
      <c r="E275" s="1207" t="s">
        <v>9</v>
      </c>
      <c r="F275" s="1207" t="s">
        <v>9</v>
      </c>
      <c r="G275" s="1207" t="s">
        <v>9</v>
      </c>
      <c r="H275" s="1407" t="s">
        <v>9</v>
      </c>
      <c r="I275" s="1413" t="s">
        <v>9</v>
      </c>
      <c r="J275" s="1414" t="s">
        <v>9</v>
      </c>
      <c r="K275" s="1415" t="s">
        <v>9</v>
      </c>
      <c r="L275" s="1415" t="s">
        <v>9</v>
      </c>
      <c r="M275" s="1415" t="s">
        <v>9</v>
      </c>
      <c r="N275" s="1413" t="s">
        <v>9</v>
      </c>
      <c r="O275" s="1411" t="s">
        <v>9</v>
      </c>
    </row>
    <row r="276" spans="1:15">
      <c r="A276" s="1400" t="s">
        <v>638</v>
      </c>
      <c r="B276" s="1408" t="s">
        <v>637</v>
      </c>
      <c r="C276" s="1207">
        <v>4649476</v>
      </c>
      <c r="D276" s="1207">
        <v>4307280</v>
      </c>
      <c r="E276" s="1207">
        <v>4871162</v>
      </c>
      <c r="F276" s="1207">
        <v>4769090</v>
      </c>
      <c r="G276" s="1207">
        <v>4974224</v>
      </c>
      <c r="H276" s="1407">
        <v>4776007</v>
      </c>
      <c r="I276" s="1413">
        <v>4851797</v>
      </c>
      <c r="J276" s="1414">
        <v>4596628</v>
      </c>
      <c r="K276" s="1415">
        <v>4342628</v>
      </c>
      <c r="L276" s="1415">
        <v>4407730</v>
      </c>
      <c r="M276" s="1415">
        <v>4225203</v>
      </c>
      <c r="N276" s="1413" t="s">
        <v>9</v>
      </c>
      <c r="O276" s="1411">
        <v>50771225</v>
      </c>
    </row>
    <row r="277" spans="1:15">
      <c r="A277" s="1400" t="s">
        <v>636</v>
      </c>
      <c r="B277" s="1408" t="s">
        <v>635</v>
      </c>
      <c r="C277" s="1207" t="s">
        <v>9</v>
      </c>
      <c r="D277" s="1207" t="s">
        <v>9</v>
      </c>
      <c r="E277" s="1207" t="s">
        <v>9</v>
      </c>
      <c r="F277" s="1207" t="s">
        <v>9</v>
      </c>
      <c r="G277" s="1207" t="s">
        <v>9</v>
      </c>
      <c r="H277" s="1407" t="s">
        <v>9</v>
      </c>
      <c r="I277" s="1413" t="s">
        <v>9</v>
      </c>
      <c r="J277" s="1414" t="s">
        <v>9</v>
      </c>
      <c r="K277" s="1415" t="s">
        <v>9</v>
      </c>
      <c r="L277" s="1415" t="s">
        <v>9</v>
      </c>
      <c r="M277" s="1415" t="s">
        <v>9</v>
      </c>
      <c r="N277" s="1413" t="s">
        <v>9</v>
      </c>
      <c r="O277" s="1411" t="s">
        <v>9</v>
      </c>
    </row>
    <row r="278" spans="1:15">
      <c r="A278" s="1400" t="s">
        <v>634</v>
      </c>
      <c r="B278" s="1408" t="s">
        <v>633</v>
      </c>
      <c r="C278" s="1207">
        <v>4030415</v>
      </c>
      <c r="D278" s="1207">
        <v>3747911</v>
      </c>
      <c r="E278" s="1207">
        <v>4211086</v>
      </c>
      <c r="F278" s="1207">
        <v>4063441</v>
      </c>
      <c r="G278" s="1207">
        <v>4232343</v>
      </c>
      <c r="H278" s="1407">
        <v>4073880</v>
      </c>
      <c r="I278" s="1413">
        <v>4223463</v>
      </c>
      <c r="J278" s="1414">
        <v>3940826</v>
      </c>
      <c r="K278" s="1415">
        <v>3756592</v>
      </c>
      <c r="L278" s="1415">
        <v>3766809</v>
      </c>
      <c r="M278" s="1415">
        <v>3570304</v>
      </c>
      <c r="N278" s="1413" t="s">
        <v>9</v>
      </c>
      <c r="O278" s="1411">
        <v>43617070</v>
      </c>
    </row>
    <row r="279" spans="1:15">
      <c r="A279" s="1400" t="s">
        <v>632</v>
      </c>
      <c r="B279" s="1408" t="s">
        <v>631</v>
      </c>
      <c r="C279" s="1207">
        <v>358219</v>
      </c>
      <c r="D279" s="1207">
        <v>330969</v>
      </c>
      <c r="E279" s="1207">
        <v>356804</v>
      </c>
      <c r="F279" s="1207">
        <v>366463</v>
      </c>
      <c r="G279" s="1207">
        <v>377289</v>
      </c>
      <c r="H279" s="1407">
        <v>351464</v>
      </c>
      <c r="I279" s="1413">
        <v>350819</v>
      </c>
      <c r="J279" s="1414">
        <v>343227</v>
      </c>
      <c r="K279" s="1415">
        <v>319108</v>
      </c>
      <c r="L279" s="1415">
        <v>314868</v>
      </c>
      <c r="M279" s="1415">
        <v>312912</v>
      </c>
      <c r="N279" s="1413" t="s">
        <v>9</v>
      </c>
      <c r="O279" s="1411">
        <v>3782142</v>
      </c>
    </row>
    <row r="280" spans="1:15">
      <c r="A280" s="1400" t="s">
        <v>630</v>
      </c>
      <c r="B280" s="1408" t="s">
        <v>629</v>
      </c>
      <c r="C280" s="1207" t="s">
        <v>9</v>
      </c>
      <c r="D280" s="1207" t="s">
        <v>9</v>
      </c>
      <c r="E280" s="1207" t="s">
        <v>9</v>
      </c>
      <c r="F280" s="1207" t="s">
        <v>9</v>
      </c>
      <c r="G280" s="1207" t="s">
        <v>9</v>
      </c>
      <c r="H280" s="1407" t="s">
        <v>9</v>
      </c>
      <c r="I280" s="1413" t="s">
        <v>9</v>
      </c>
      <c r="J280" s="1414" t="s">
        <v>9</v>
      </c>
      <c r="K280" s="1415" t="s">
        <v>9</v>
      </c>
      <c r="L280" s="1415" t="s">
        <v>9</v>
      </c>
      <c r="M280" s="1415" t="s">
        <v>9</v>
      </c>
      <c r="N280" s="1413" t="s">
        <v>9</v>
      </c>
      <c r="O280" s="1411" t="s">
        <v>9</v>
      </c>
    </row>
    <row r="281" spans="1:15">
      <c r="A281" s="1400" t="s">
        <v>628</v>
      </c>
      <c r="B281" s="1408" t="s">
        <v>627</v>
      </c>
      <c r="C281" s="1207" t="s">
        <v>9</v>
      </c>
      <c r="D281" s="1207" t="s">
        <v>9</v>
      </c>
      <c r="E281" s="1207" t="s">
        <v>9</v>
      </c>
      <c r="F281" s="1207" t="s">
        <v>9</v>
      </c>
      <c r="G281" s="1207" t="s">
        <v>9</v>
      </c>
      <c r="H281" s="1407" t="s">
        <v>9</v>
      </c>
      <c r="I281" s="1413" t="s">
        <v>9</v>
      </c>
      <c r="J281" s="1414" t="s">
        <v>9</v>
      </c>
      <c r="K281" s="1415" t="s">
        <v>9</v>
      </c>
      <c r="L281" s="1415" t="s">
        <v>9</v>
      </c>
      <c r="M281" s="1415" t="s">
        <v>9</v>
      </c>
      <c r="N281" s="1413" t="s">
        <v>9</v>
      </c>
      <c r="O281" s="1411" t="s">
        <v>9</v>
      </c>
    </row>
    <row r="282" spans="1:15">
      <c r="A282" s="1400" t="s">
        <v>626</v>
      </c>
      <c r="B282" s="1408" t="s">
        <v>625</v>
      </c>
      <c r="C282" s="1207">
        <v>146033</v>
      </c>
      <c r="D282" s="1207">
        <v>125769</v>
      </c>
      <c r="E282" s="1207">
        <v>136176</v>
      </c>
      <c r="F282" s="1207">
        <v>136399</v>
      </c>
      <c r="G282" s="1207">
        <v>142051</v>
      </c>
      <c r="H282" s="1407">
        <v>138265</v>
      </c>
      <c r="I282" s="1413">
        <v>131525</v>
      </c>
      <c r="J282" s="1414">
        <v>128435</v>
      </c>
      <c r="K282" s="1415">
        <v>107992</v>
      </c>
      <c r="L282" s="1415">
        <v>116103</v>
      </c>
      <c r="M282" s="1415">
        <v>109244</v>
      </c>
      <c r="N282" s="1413" t="s">
        <v>9</v>
      </c>
      <c r="O282" s="1411">
        <v>1417992</v>
      </c>
    </row>
    <row r="283" spans="1:15">
      <c r="A283" s="1400" t="s">
        <v>624</v>
      </c>
      <c r="B283" s="1408" t="s">
        <v>623</v>
      </c>
      <c r="C283" s="1207" t="s">
        <v>9</v>
      </c>
      <c r="D283" s="1207" t="s">
        <v>9</v>
      </c>
      <c r="E283" s="1207" t="s">
        <v>9</v>
      </c>
      <c r="F283" s="1207" t="s">
        <v>9</v>
      </c>
      <c r="G283" s="1207" t="s">
        <v>9</v>
      </c>
      <c r="H283" s="1407" t="s">
        <v>9</v>
      </c>
      <c r="I283" s="1413" t="s">
        <v>9</v>
      </c>
      <c r="J283" s="1414" t="s">
        <v>9</v>
      </c>
      <c r="K283" s="1415" t="s">
        <v>9</v>
      </c>
      <c r="L283" s="1415" t="s">
        <v>9</v>
      </c>
      <c r="M283" s="1415" t="s">
        <v>9</v>
      </c>
      <c r="N283" s="1413" t="s">
        <v>9</v>
      </c>
      <c r="O283" s="1411" t="s">
        <v>9</v>
      </c>
    </row>
    <row r="284" spans="1:15">
      <c r="A284" s="1400" t="s">
        <v>622</v>
      </c>
      <c r="B284" s="1408" t="s">
        <v>621</v>
      </c>
      <c r="C284" s="1207">
        <v>23516759</v>
      </c>
      <c r="D284" s="1207">
        <v>21704531</v>
      </c>
      <c r="E284" s="1207">
        <v>24372731</v>
      </c>
      <c r="F284" s="1207">
        <v>23711288</v>
      </c>
      <c r="G284" s="1207">
        <v>24472529</v>
      </c>
      <c r="H284" s="1407">
        <v>23515782</v>
      </c>
      <c r="I284" s="1413">
        <v>23934939</v>
      </c>
      <c r="J284" s="1414">
        <v>22698224</v>
      </c>
      <c r="K284" s="1415">
        <v>21520724</v>
      </c>
      <c r="L284" s="1415">
        <v>22245315</v>
      </c>
      <c r="M284" s="1415">
        <v>21603584</v>
      </c>
      <c r="N284" s="1413" t="s">
        <v>9</v>
      </c>
      <c r="O284" s="1411">
        <v>253296406</v>
      </c>
    </row>
    <row r="285" spans="1:15">
      <c r="A285" s="1400" t="s">
        <v>620</v>
      </c>
      <c r="B285" s="1408" t="s">
        <v>619</v>
      </c>
      <c r="C285" s="1207">
        <v>1989253</v>
      </c>
      <c r="D285" s="1207">
        <v>1852763</v>
      </c>
      <c r="E285" s="1207">
        <v>2077181</v>
      </c>
      <c r="F285" s="1207">
        <v>1987133</v>
      </c>
      <c r="G285" s="1207">
        <v>2059044</v>
      </c>
      <c r="H285" s="1407">
        <v>1984692</v>
      </c>
      <c r="I285" s="1413">
        <v>2001289</v>
      </c>
      <c r="J285" s="1414">
        <v>1864741</v>
      </c>
      <c r="K285" s="1415">
        <v>1780980</v>
      </c>
      <c r="L285" s="1415">
        <v>1821584</v>
      </c>
      <c r="M285" s="1415">
        <v>1781586</v>
      </c>
      <c r="N285" s="1413" t="s">
        <v>9</v>
      </c>
      <c r="O285" s="1411">
        <v>21200246</v>
      </c>
    </row>
    <row r="286" spans="1:15">
      <c r="A286" s="1400" t="s">
        <v>618</v>
      </c>
      <c r="B286" s="1408" t="s">
        <v>617</v>
      </c>
      <c r="C286" s="1207">
        <v>3171878</v>
      </c>
      <c r="D286" s="1207">
        <v>2887211</v>
      </c>
      <c r="E286" s="1207">
        <v>3180202</v>
      </c>
      <c r="F286" s="1207">
        <v>3144077</v>
      </c>
      <c r="G286" s="1207">
        <v>3273976</v>
      </c>
      <c r="H286" s="1407">
        <v>3071996</v>
      </c>
      <c r="I286" s="1413">
        <v>3078123</v>
      </c>
      <c r="J286" s="1414">
        <v>2980339</v>
      </c>
      <c r="K286" s="1415">
        <v>2833523</v>
      </c>
      <c r="L286" s="1415">
        <v>2917572</v>
      </c>
      <c r="M286" s="1415">
        <v>2844736</v>
      </c>
      <c r="N286" s="1413" t="s">
        <v>9</v>
      </c>
      <c r="O286" s="1411">
        <v>33383633</v>
      </c>
    </row>
    <row r="287" spans="1:15">
      <c r="A287" s="1400" t="s">
        <v>616</v>
      </c>
      <c r="B287" s="1408" t="s">
        <v>615</v>
      </c>
      <c r="C287" s="1207" t="s">
        <v>9</v>
      </c>
      <c r="D287" s="1207" t="s">
        <v>9</v>
      </c>
      <c r="E287" s="1207" t="s">
        <v>9</v>
      </c>
      <c r="F287" s="1207" t="s">
        <v>9</v>
      </c>
      <c r="G287" s="1207" t="s">
        <v>9</v>
      </c>
      <c r="H287" s="1407" t="s">
        <v>9</v>
      </c>
      <c r="I287" s="1413" t="s">
        <v>9</v>
      </c>
      <c r="J287" s="1414" t="s">
        <v>9</v>
      </c>
      <c r="K287" s="1415" t="s">
        <v>9</v>
      </c>
      <c r="L287" s="1415" t="s">
        <v>9</v>
      </c>
      <c r="M287" s="1415" t="s">
        <v>9</v>
      </c>
      <c r="N287" s="1413" t="s">
        <v>9</v>
      </c>
      <c r="O287" s="1411" t="s">
        <v>9</v>
      </c>
    </row>
    <row r="288" spans="1:15">
      <c r="A288" s="1400" t="s">
        <v>614</v>
      </c>
      <c r="B288" s="1408" t="s">
        <v>613</v>
      </c>
      <c r="C288" s="1207">
        <v>10820749</v>
      </c>
      <c r="D288" s="1207">
        <v>9951286</v>
      </c>
      <c r="E288" s="1207">
        <v>11022973</v>
      </c>
      <c r="F288" s="1207">
        <v>10749864</v>
      </c>
      <c r="G288" s="1207">
        <v>11057133</v>
      </c>
      <c r="H288" s="1407">
        <v>10587598</v>
      </c>
      <c r="I288" s="1413">
        <v>10729911</v>
      </c>
      <c r="J288" s="1414">
        <v>10234403</v>
      </c>
      <c r="K288" s="1415">
        <v>9660522</v>
      </c>
      <c r="L288" s="1415">
        <v>10108610</v>
      </c>
      <c r="M288" s="1415">
        <v>9833614</v>
      </c>
      <c r="N288" s="1413" t="s">
        <v>9</v>
      </c>
      <c r="O288" s="1411">
        <v>114756663</v>
      </c>
    </row>
    <row r="289" spans="1:15">
      <c r="A289" s="1400" t="s">
        <v>612</v>
      </c>
      <c r="B289" s="1408" t="s">
        <v>611</v>
      </c>
      <c r="C289" s="1207">
        <v>7242039</v>
      </c>
      <c r="D289" s="1207">
        <v>6742382</v>
      </c>
      <c r="E289" s="1207">
        <v>7606988</v>
      </c>
      <c r="F289" s="1207">
        <v>7378146</v>
      </c>
      <c r="G289" s="1207">
        <v>7638103</v>
      </c>
      <c r="H289" s="1407">
        <v>7321508</v>
      </c>
      <c r="I289" s="1413">
        <v>7455588</v>
      </c>
      <c r="J289" s="1414">
        <v>7060217</v>
      </c>
      <c r="K289" s="1415">
        <v>6734603</v>
      </c>
      <c r="L289" s="1415">
        <v>6998558</v>
      </c>
      <c r="M289" s="1415">
        <v>6733851</v>
      </c>
      <c r="N289" s="1413" t="s">
        <v>9</v>
      </c>
      <c r="O289" s="1411">
        <v>78911983</v>
      </c>
    </row>
    <row r="290" spans="1:15">
      <c r="A290" s="1400" t="s">
        <v>610</v>
      </c>
      <c r="B290" s="1408" t="s">
        <v>609</v>
      </c>
      <c r="C290" s="1207">
        <v>8757938</v>
      </c>
      <c r="D290" s="1207">
        <v>8055607</v>
      </c>
      <c r="E290" s="1207">
        <v>8961549</v>
      </c>
      <c r="F290" s="1207">
        <v>8890777</v>
      </c>
      <c r="G290" s="1207">
        <v>9316530</v>
      </c>
      <c r="H290" s="1407">
        <v>8873806</v>
      </c>
      <c r="I290" s="1413">
        <v>8842047</v>
      </c>
      <c r="J290" s="1414">
        <v>8624563</v>
      </c>
      <c r="K290" s="1415">
        <v>8134703</v>
      </c>
      <c r="L290" s="1415">
        <v>8335751</v>
      </c>
      <c r="M290" s="1415">
        <v>8107993</v>
      </c>
      <c r="N290" s="1413" t="s">
        <v>9</v>
      </c>
      <c r="O290" s="1411">
        <v>94901264</v>
      </c>
    </row>
    <row r="291" spans="1:15">
      <c r="A291" s="1400" t="s">
        <v>608</v>
      </c>
      <c r="B291" s="1408" t="s">
        <v>607</v>
      </c>
      <c r="C291" s="1207" t="s">
        <v>9</v>
      </c>
      <c r="D291" s="1207" t="s">
        <v>9</v>
      </c>
      <c r="E291" s="1207" t="s">
        <v>9</v>
      </c>
      <c r="F291" s="1207" t="s">
        <v>9</v>
      </c>
      <c r="G291" s="1207" t="s">
        <v>9</v>
      </c>
      <c r="H291" s="1407" t="s">
        <v>9</v>
      </c>
      <c r="I291" s="1413" t="s">
        <v>9</v>
      </c>
      <c r="J291" s="1414" t="s">
        <v>9</v>
      </c>
      <c r="K291" s="1415" t="s">
        <v>9</v>
      </c>
      <c r="L291" s="1415" t="s">
        <v>9</v>
      </c>
      <c r="M291" s="1415" t="s">
        <v>9</v>
      </c>
      <c r="N291" s="1413" t="s">
        <v>9</v>
      </c>
      <c r="O291" s="1411" t="s">
        <v>9</v>
      </c>
    </row>
    <row r="292" spans="1:15">
      <c r="A292" s="1400" t="s">
        <v>606</v>
      </c>
      <c r="B292" s="1408" t="s">
        <v>605</v>
      </c>
      <c r="C292" s="1207" t="s">
        <v>9</v>
      </c>
      <c r="D292" s="1207" t="s">
        <v>9</v>
      </c>
      <c r="E292" s="1207" t="s">
        <v>9</v>
      </c>
      <c r="F292" s="1207" t="s">
        <v>9</v>
      </c>
      <c r="G292" s="1207" t="s">
        <v>9</v>
      </c>
      <c r="H292" s="1407" t="s">
        <v>9</v>
      </c>
      <c r="I292" s="1413" t="s">
        <v>9</v>
      </c>
      <c r="J292" s="1414" t="s">
        <v>9</v>
      </c>
      <c r="K292" s="1415" t="s">
        <v>9</v>
      </c>
      <c r="L292" s="1415" t="s">
        <v>9</v>
      </c>
      <c r="M292" s="1415" t="s">
        <v>9</v>
      </c>
      <c r="N292" s="1413" t="s">
        <v>9</v>
      </c>
      <c r="O292" s="1411" t="s">
        <v>9</v>
      </c>
    </row>
    <row r="293" spans="1:15">
      <c r="A293" s="1400" t="s">
        <v>604</v>
      </c>
      <c r="B293" s="1408" t="s">
        <v>603</v>
      </c>
      <c r="C293" s="1207" t="s">
        <v>9</v>
      </c>
      <c r="D293" s="1207" t="s">
        <v>9</v>
      </c>
      <c r="E293" s="1207" t="s">
        <v>9</v>
      </c>
      <c r="F293" s="1207" t="s">
        <v>9</v>
      </c>
      <c r="G293" s="1207" t="s">
        <v>9</v>
      </c>
      <c r="H293" s="1407" t="s">
        <v>9</v>
      </c>
      <c r="I293" s="1413" t="s">
        <v>9</v>
      </c>
      <c r="J293" s="1414" t="s">
        <v>9</v>
      </c>
      <c r="K293" s="1415" t="s">
        <v>9</v>
      </c>
      <c r="L293" s="1415" t="s">
        <v>9</v>
      </c>
      <c r="M293" s="1415" t="s">
        <v>9</v>
      </c>
      <c r="N293" s="1413" t="s">
        <v>9</v>
      </c>
      <c r="O293" s="1411" t="s">
        <v>9</v>
      </c>
    </row>
    <row r="294" spans="1:15">
      <c r="A294" s="1400" t="s">
        <v>602</v>
      </c>
      <c r="B294" s="1408" t="s">
        <v>601</v>
      </c>
      <c r="C294" s="1207" t="s">
        <v>9</v>
      </c>
      <c r="D294" s="1207" t="s">
        <v>9</v>
      </c>
      <c r="E294" s="1207" t="s">
        <v>9</v>
      </c>
      <c r="F294" s="1207" t="s">
        <v>9</v>
      </c>
      <c r="G294" s="1207" t="s">
        <v>9</v>
      </c>
      <c r="H294" s="1407" t="s">
        <v>9</v>
      </c>
      <c r="I294" s="1413" t="s">
        <v>9</v>
      </c>
      <c r="J294" s="1414" t="s">
        <v>9</v>
      </c>
      <c r="K294" s="1415" t="s">
        <v>9</v>
      </c>
      <c r="L294" s="1415">
        <v>0</v>
      </c>
      <c r="M294" s="1415" t="s">
        <v>9</v>
      </c>
      <c r="N294" s="1413" t="s">
        <v>9</v>
      </c>
      <c r="O294" s="1411" t="s">
        <v>9</v>
      </c>
    </row>
    <row r="295" spans="1:15">
      <c r="A295" s="1400" t="s">
        <v>600</v>
      </c>
      <c r="B295" s="1408" t="s">
        <v>599</v>
      </c>
      <c r="C295" s="1207">
        <v>3005472</v>
      </c>
      <c r="D295" s="1207">
        <v>2742666</v>
      </c>
      <c r="E295" s="1207">
        <v>3018905</v>
      </c>
      <c r="F295" s="1207">
        <v>2986555</v>
      </c>
      <c r="G295" s="1207">
        <v>3114028</v>
      </c>
      <c r="H295" s="1407">
        <v>2927393</v>
      </c>
      <c r="I295" s="1413">
        <v>2936149</v>
      </c>
      <c r="J295" s="1414">
        <v>2915198</v>
      </c>
      <c r="K295" s="1415">
        <v>2699295</v>
      </c>
      <c r="L295" s="1415">
        <v>2737164</v>
      </c>
      <c r="M295" s="1415">
        <v>2722821</v>
      </c>
      <c r="N295" s="1413" t="s">
        <v>9</v>
      </c>
      <c r="O295" s="1411">
        <v>31805646</v>
      </c>
    </row>
    <row r="296" spans="1:15">
      <c r="A296" s="1400" t="s">
        <v>598</v>
      </c>
      <c r="B296" s="1408" t="s">
        <v>597</v>
      </c>
      <c r="C296" s="1207">
        <v>1595309</v>
      </c>
      <c r="D296" s="1207">
        <v>1489789</v>
      </c>
      <c r="E296" s="1207">
        <v>1677961</v>
      </c>
      <c r="F296" s="1207" t="s">
        <v>9</v>
      </c>
      <c r="G296" s="1207" t="s">
        <v>9</v>
      </c>
      <c r="H296" s="1407">
        <v>1572180</v>
      </c>
      <c r="I296" s="1413" t="s">
        <v>9</v>
      </c>
      <c r="J296" s="1414" t="s">
        <v>9</v>
      </c>
      <c r="K296" s="1415" t="s">
        <v>9</v>
      </c>
      <c r="L296" s="1415" t="s">
        <v>9</v>
      </c>
      <c r="M296" s="1415" t="s">
        <v>9</v>
      </c>
      <c r="N296" s="1413" t="s">
        <v>9</v>
      </c>
      <c r="O296" s="1411">
        <v>6335239</v>
      </c>
    </row>
    <row r="297" spans="1:15">
      <c r="A297" s="1400" t="s">
        <v>596</v>
      </c>
      <c r="B297" s="1408" t="s">
        <v>595</v>
      </c>
      <c r="C297" s="1207" t="s">
        <v>9</v>
      </c>
      <c r="D297" s="1207" t="s">
        <v>9</v>
      </c>
      <c r="E297" s="1207" t="s">
        <v>9</v>
      </c>
      <c r="F297" s="1207" t="s">
        <v>9</v>
      </c>
      <c r="G297" s="1207" t="s">
        <v>9</v>
      </c>
      <c r="H297" s="1407" t="s">
        <v>9</v>
      </c>
      <c r="I297" s="1413" t="s">
        <v>9</v>
      </c>
      <c r="J297" s="1414" t="s">
        <v>9</v>
      </c>
      <c r="K297" s="1415" t="s">
        <v>9</v>
      </c>
      <c r="L297" s="1415" t="s">
        <v>9</v>
      </c>
      <c r="M297" s="1415" t="s">
        <v>9</v>
      </c>
      <c r="N297" s="1413" t="s">
        <v>9</v>
      </c>
      <c r="O297" s="1411" t="s">
        <v>9</v>
      </c>
    </row>
    <row r="298" spans="1:15">
      <c r="A298" s="1400" t="s">
        <v>594</v>
      </c>
      <c r="B298" s="1408" t="s">
        <v>593</v>
      </c>
      <c r="C298" s="1207" t="s">
        <v>9</v>
      </c>
      <c r="D298" s="1207" t="s">
        <v>9</v>
      </c>
      <c r="E298" s="1207" t="s">
        <v>9</v>
      </c>
      <c r="F298" s="1207" t="s">
        <v>9</v>
      </c>
      <c r="G298" s="1207" t="s">
        <v>9</v>
      </c>
      <c r="H298" s="1407" t="s">
        <v>9</v>
      </c>
      <c r="I298" s="1413" t="s">
        <v>9</v>
      </c>
      <c r="J298" s="1414" t="s">
        <v>9</v>
      </c>
      <c r="K298" s="1415" t="s">
        <v>9</v>
      </c>
      <c r="L298" s="1415" t="s">
        <v>9</v>
      </c>
      <c r="M298" s="1415" t="s">
        <v>9</v>
      </c>
      <c r="N298" s="1413" t="s">
        <v>9</v>
      </c>
      <c r="O298" s="1411" t="s">
        <v>9</v>
      </c>
    </row>
    <row r="299" spans="1:15">
      <c r="A299" s="1400" t="s">
        <v>592</v>
      </c>
      <c r="B299" s="1408" t="s">
        <v>591</v>
      </c>
      <c r="C299" s="1207" t="s">
        <v>9</v>
      </c>
      <c r="D299" s="1207" t="s">
        <v>9</v>
      </c>
      <c r="E299" s="1207" t="s">
        <v>9</v>
      </c>
      <c r="F299" s="1207" t="s">
        <v>9</v>
      </c>
      <c r="G299" s="1207" t="s">
        <v>9</v>
      </c>
      <c r="H299" s="1407" t="s">
        <v>9</v>
      </c>
      <c r="I299" s="1413" t="s">
        <v>9</v>
      </c>
      <c r="J299" s="1414" t="s">
        <v>9</v>
      </c>
      <c r="K299" s="1415" t="s">
        <v>9</v>
      </c>
      <c r="L299" s="1415" t="s">
        <v>9</v>
      </c>
      <c r="M299" s="1415" t="s">
        <v>9</v>
      </c>
      <c r="N299" s="1413" t="s">
        <v>9</v>
      </c>
      <c r="O299" s="1411" t="s">
        <v>9</v>
      </c>
    </row>
    <row r="300" spans="1:15">
      <c r="A300" s="1400" t="s">
        <v>590</v>
      </c>
      <c r="B300" s="1408" t="s">
        <v>589</v>
      </c>
      <c r="C300" s="1207" t="s">
        <v>9</v>
      </c>
      <c r="D300" s="1207" t="s">
        <v>9</v>
      </c>
      <c r="E300" s="1207" t="s">
        <v>9</v>
      </c>
      <c r="F300" s="1207" t="s">
        <v>9</v>
      </c>
      <c r="G300" s="1207" t="s">
        <v>9</v>
      </c>
      <c r="H300" s="1407" t="s">
        <v>9</v>
      </c>
      <c r="I300" s="1413" t="s">
        <v>9</v>
      </c>
      <c r="J300" s="1414" t="s">
        <v>9</v>
      </c>
      <c r="K300" s="1415" t="s">
        <v>9</v>
      </c>
      <c r="L300" s="1415" t="s">
        <v>9</v>
      </c>
      <c r="M300" s="1415" t="s">
        <v>9</v>
      </c>
      <c r="N300" s="1413" t="s">
        <v>9</v>
      </c>
      <c r="O300" s="1411" t="s">
        <v>9</v>
      </c>
    </row>
    <row r="301" spans="1:15">
      <c r="A301" s="1400" t="s">
        <v>588</v>
      </c>
      <c r="B301" s="1408" t="s">
        <v>587</v>
      </c>
      <c r="C301" s="1207">
        <v>1893944</v>
      </c>
      <c r="D301" s="1207">
        <v>1745697</v>
      </c>
      <c r="E301" s="1207">
        <v>1933994</v>
      </c>
      <c r="F301" s="1207">
        <v>1906495</v>
      </c>
      <c r="G301" s="1207">
        <v>1990176</v>
      </c>
      <c r="H301" s="1407">
        <v>1903120</v>
      </c>
      <c r="I301" s="1413">
        <v>1925379</v>
      </c>
      <c r="J301" s="1414">
        <v>1879182</v>
      </c>
      <c r="K301" s="1415">
        <v>1787662</v>
      </c>
      <c r="L301" s="1415">
        <v>1840346</v>
      </c>
      <c r="M301" s="1415">
        <v>1769483</v>
      </c>
      <c r="N301" s="1413" t="s">
        <v>9</v>
      </c>
      <c r="O301" s="1411">
        <v>20575478</v>
      </c>
    </row>
    <row r="302" spans="1:15">
      <c r="A302" s="1400" t="s">
        <v>586</v>
      </c>
      <c r="B302" s="1408" t="s">
        <v>585</v>
      </c>
      <c r="C302" s="1207" t="s">
        <v>9</v>
      </c>
      <c r="D302" s="1207">
        <v>1431222</v>
      </c>
      <c r="E302" s="1207">
        <v>1610290</v>
      </c>
      <c r="F302" s="1207">
        <v>1574393</v>
      </c>
      <c r="G302" s="1207" t="s">
        <v>9</v>
      </c>
      <c r="H302" s="1407">
        <v>1573262</v>
      </c>
      <c r="I302" s="1413">
        <v>1585503</v>
      </c>
      <c r="J302" s="1414">
        <v>1526830</v>
      </c>
      <c r="K302" s="1415">
        <v>1446061</v>
      </c>
      <c r="L302" s="1415">
        <v>1477313</v>
      </c>
      <c r="M302" s="1415">
        <v>1469426</v>
      </c>
      <c r="N302" s="1413" t="s">
        <v>9</v>
      </c>
      <c r="O302" s="1411">
        <v>13694300</v>
      </c>
    </row>
    <row r="303" spans="1:15">
      <c r="A303" s="1400" t="s">
        <v>584</v>
      </c>
      <c r="B303" s="1408" t="s">
        <v>583</v>
      </c>
      <c r="C303" s="1207" t="s">
        <v>9</v>
      </c>
      <c r="D303" s="1207" t="s">
        <v>9</v>
      </c>
      <c r="E303" s="1207" t="s">
        <v>9</v>
      </c>
      <c r="F303" s="1207" t="s">
        <v>9</v>
      </c>
      <c r="G303" s="1207" t="s">
        <v>9</v>
      </c>
      <c r="H303" s="1407" t="s">
        <v>9</v>
      </c>
      <c r="I303" s="1413" t="s">
        <v>9</v>
      </c>
      <c r="J303" s="1414" t="s">
        <v>9</v>
      </c>
      <c r="K303" s="1415" t="s">
        <v>9</v>
      </c>
      <c r="L303" s="1415" t="s">
        <v>9</v>
      </c>
      <c r="M303" s="1415" t="s">
        <v>9</v>
      </c>
      <c r="N303" s="1413" t="s">
        <v>9</v>
      </c>
      <c r="O303" s="1411" t="s">
        <v>9</v>
      </c>
    </row>
    <row r="304" spans="1:15">
      <c r="A304" s="1400" t="s">
        <v>582</v>
      </c>
      <c r="B304" s="1408" t="s">
        <v>581</v>
      </c>
      <c r="C304" s="1207">
        <v>313366</v>
      </c>
      <c r="D304" s="1207">
        <v>292408</v>
      </c>
      <c r="E304" s="1207">
        <v>322142</v>
      </c>
      <c r="F304" s="1207">
        <v>325379</v>
      </c>
      <c r="G304" s="1207">
        <v>338562</v>
      </c>
      <c r="H304" s="1407">
        <v>319220</v>
      </c>
      <c r="I304" s="1413">
        <v>316525</v>
      </c>
      <c r="J304" s="1414">
        <v>327604</v>
      </c>
      <c r="K304" s="1415">
        <v>302842</v>
      </c>
      <c r="L304" s="1415">
        <v>285804</v>
      </c>
      <c r="M304" s="1415">
        <v>255791</v>
      </c>
      <c r="N304" s="1413" t="s">
        <v>9</v>
      </c>
      <c r="O304" s="1411">
        <v>3399643</v>
      </c>
    </row>
    <row r="305" spans="1:15">
      <c r="A305" s="1400" t="s">
        <v>580</v>
      </c>
      <c r="B305" s="1408" t="s">
        <v>579</v>
      </c>
      <c r="C305" s="1207">
        <v>1175129</v>
      </c>
      <c r="D305" s="1207">
        <v>1095381</v>
      </c>
      <c r="E305" s="1207">
        <v>1228828</v>
      </c>
      <c r="F305" s="1207">
        <v>1192924</v>
      </c>
      <c r="G305" s="1207">
        <v>1240504</v>
      </c>
      <c r="H305" s="1407">
        <v>1134066</v>
      </c>
      <c r="I305" s="1413">
        <v>1138296</v>
      </c>
      <c r="J305" s="1414">
        <v>1105689</v>
      </c>
      <c r="K305" s="1415">
        <v>1048406</v>
      </c>
      <c r="L305" s="1415">
        <v>1026675</v>
      </c>
      <c r="M305" s="1415">
        <v>956352</v>
      </c>
      <c r="N305" s="1413" t="s">
        <v>9</v>
      </c>
      <c r="O305" s="1411">
        <v>12342250</v>
      </c>
    </row>
    <row r="306" spans="1:15">
      <c r="A306" s="1400" t="s">
        <v>578</v>
      </c>
      <c r="B306" s="1408" t="s">
        <v>577</v>
      </c>
      <c r="C306" s="1207">
        <v>254336</v>
      </c>
      <c r="D306" s="1207">
        <v>236417</v>
      </c>
      <c r="E306" s="1207">
        <v>268697</v>
      </c>
      <c r="F306" s="1207">
        <v>258312</v>
      </c>
      <c r="G306" s="1207">
        <v>268993</v>
      </c>
      <c r="H306" s="1407">
        <v>254325</v>
      </c>
      <c r="I306" s="1413">
        <v>263659</v>
      </c>
      <c r="J306" s="1414">
        <v>248005</v>
      </c>
      <c r="K306" s="1415">
        <v>229334</v>
      </c>
      <c r="L306" s="1415">
        <v>232273</v>
      </c>
      <c r="M306" s="1415">
        <v>215026</v>
      </c>
      <c r="N306" s="1413" t="s">
        <v>9</v>
      </c>
      <c r="O306" s="1411">
        <v>2729377</v>
      </c>
    </row>
    <row r="307" spans="1:15">
      <c r="A307" s="1400" t="s">
        <v>576</v>
      </c>
      <c r="B307" s="1408" t="s">
        <v>575</v>
      </c>
      <c r="C307" s="1207" t="s">
        <v>9</v>
      </c>
      <c r="D307" s="1207" t="s">
        <v>9</v>
      </c>
      <c r="E307" s="1207" t="s">
        <v>9</v>
      </c>
      <c r="F307" s="1207" t="s">
        <v>9</v>
      </c>
      <c r="G307" s="1207" t="s">
        <v>9</v>
      </c>
      <c r="H307" s="1407" t="s">
        <v>9</v>
      </c>
      <c r="I307" s="1413" t="s">
        <v>9</v>
      </c>
      <c r="J307" s="1414" t="s">
        <v>9</v>
      </c>
      <c r="K307" s="1415" t="s">
        <v>9</v>
      </c>
      <c r="L307" s="1415" t="s">
        <v>9</v>
      </c>
      <c r="M307" s="1415" t="s">
        <v>9</v>
      </c>
      <c r="N307" s="1413" t="s">
        <v>9</v>
      </c>
      <c r="O307" s="1411" t="s">
        <v>9</v>
      </c>
    </row>
    <row r="308" spans="1:15">
      <c r="A308" s="1400" t="s">
        <v>574</v>
      </c>
      <c r="B308" s="1408" t="s">
        <v>573</v>
      </c>
      <c r="C308" s="1207">
        <v>11659410</v>
      </c>
      <c r="D308" s="1207">
        <v>10777837</v>
      </c>
      <c r="E308" s="1207">
        <v>12140190</v>
      </c>
      <c r="F308" s="1207">
        <v>11807612</v>
      </c>
      <c r="G308" s="1207">
        <v>12126076</v>
      </c>
      <c r="H308" s="1407">
        <v>11600885</v>
      </c>
      <c r="I308" s="1413">
        <v>11717302</v>
      </c>
      <c r="J308" s="1414">
        <v>11195655</v>
      </c>
      <c r="K308" s="1415">
        <v>10548707</v>
      </c>
      <c r="L308" s="1415">
        <v>10819996</v>
      </c>
      <c r="M308" s="1415">
        <v>10230969</v>
      </c>
      <c r="N308" s="1413" t="s">
        <v>9</v>
      </c>
      <c r="O308" s="1411">
        <v>124624639</v>
      </c>
    </row>
    <row r="309" spans="1:15">
      <c r="A309" s="1400" t="s">
        <v>572</v>
      </c>
      <c r="B309" s="1408" t="s">
        <v>571</v>
      </c>
      <c r="C309" s="1207">
        <v>7286000</v>
      </c>
      <c r="D309" s="1207">
        <v>6745329</v>
      </c>
      <c r="E309" s="1207">
        <v>7479543</v>
      </c>
      <c r="F309" s="1207">
        <v>7330788</v>
      </c>
      <c r="G309" s="1207">
        <v>7621079</v>
      </c>
      <c r="H309" s="1407">
        <v>7221839</v>
      </c>
      <c r="I309" s="1413">
        <v>7263761</v>
      </c>
      <c r="J309" s="1414">
        <v>7108757</v>
      </c>
      <c r="K309" s="1415">
        <v>6714624</v>
      </c>
      <c r="L309" s="1415">
        <v>6844720</v>
      </c>
      <c r="M309" s="1415">
        <v>6611450</v>
      </c>
      <c r="N309" s="1413" t="s">
        <v>9</v>
      </c>
      <c r="O309" s="1411">
        <v>78227890</v>
      </c>
    </row>
    <row r="310" spans="1:15">
      <c r="A310" s="1400" t="s">
        <v>570</v>
      </c>
      <c r="B310" s="1408" t="s">
        <v>569</v>
      </c>
      <c r="C310" s="1207">
        <v>8488153</v>
      </c>
      <c r="D310" s="1207">
        <v>7893732</v>
      </c>
      <c r="E310" s="1207">
        <v>8970679</v>
      </c>
      <c r="F310" s="1207">
        <v>8774210</v>
      </c>
      <c r="G310" s="1207">
        <v>9098208</v>
      </c>
      <c r="H310" s="1407">
        <v>8718971</v>
      </c>
      <c r="I310" s="1413">
        <v>8799274</v>
      </c>
      <c r="J310" s="1414">
        <v>8407687</v>
      </c>
      <c r="K310" s="1415">
        <v>7978776</v>
      </c>
      <c r="L310" s="1415">
        <v>8163700</v>
      </c>
      <c r="M310" s="1415">
        <v>7697552</v>
      </c>
      <c r="N310" s="1413" t="s">
        <v>9</v>
      </c>
      <c r="O310" s="1411">
        <v>92990942</v>
      </c>
    </row>
    <row r="311" spans="1:15">
      <c r="A311" s="1400" t="s">
        <v>568</v>
      </c>
      <c r="B311" s="1408" t="s">
        <v>567</v>
      </c>
      <c r="C311" s="1207">
        <v>5080639</v>
      </c>
      <c r="D311" s="1207">
        <v>4572288</v>
      </c>
      <c r="E311" s="1207">
        <v>5131560</v>
      </c>
      <c r="F311" s="1207">
        <v>5128401</v>
      </c>
      <c r="G311" s="1207">
        <v>5377347</v>
      </c>
      <c r="H311" s="1407">
        <v>5112321</v>
      </c>
      <c r="I311" s="1413">
        <v>5127565</v>
      </c>
      <c r="J311" s="1414">
        <v>4988320</v>
      </c>
      <c r="K311" s="1415">
        <v>4669127</v>
      </c>
      <c r="L311" s="1415">
        <v>4683082</v>
      </c>
      <c r="M311" s="1415">
        <v>4496758</v>
      </c>
      <c r="N311" s="1413" t="s">
        <v>9</v>
      </c>
      <c r="O311" s="1411">
        <v>54367408</v>
      </c>
    </row>
    <row r="312" spans="1:15">
      <c r="A312" s="1400" t="s">
        <v>566</v>
      </c>
      <c r="B312" s="1408" t="s">
        <v>565</v>
      </c>
      <c r="C312" s="1207">
        <v>7550194</v>
      </c>
      <c r="D312" s="1207">
        <v>7030579</v>
      </c>
      <c r="E312" s="1207">
        <v>8002798</v>
      </c>
      <c r="F312" s="1207">
        <v>7823634</v>
      </c>
      <c r="G312" s="1207">
        <v>8028225</v>
      </c>
      <c r="H312" s="1407">
        <v>7527762</v>
      </c>
      <c r="I312" s="1413">
        <v>7621729</v>
      </c>
      <c r="J312" s="1414">
        <v>7324286</v>
      </c>
      <c r="K312" s="1415">
        <v>7086434</v>
      </c>
      <c r="L312" s="1415">
        <v>7231275</v>
      </c>
      <c r="M312" s="1415">
        <v>6629998</v>
      </c>
      <c r="N312" s="1413" t="s">
        <v>9</v>
      </c>
      <c r="O312" s="1411">
        <v>81856914</v>
      </c>
    </row>
    <row r="313" spans="1:15">
      <c r="A313" s="1400" t="s">
        <v>564</v>
      </c>
      <c r="B313" s="1408" t="s">
        <v>563</v>
      </c>
      <c r="C313" s="1207">
        <v>39966043</v>
      </c>
      <c r="D313" s="1207">
        <v>36895319</v>
      </c>
      <c r="E313" s="1207">
        <v>41689349</v>
      </c>
      <c r="F313" s="1207">
        <v>40611794</v>
      </c>
      <c r="G313" s="1207">
        <v>42621107</v>
      </c>
      <c r="H313" s="1407">
        <v>39882524</v>
      </c>
      <c r="I313" s="1413">
        <v>40321191</v>
      </c>
      <c r="J313" s="1414">
        <v>39293963</v>
      </c>
      <c r="K313" s="1415">
        <v>37283886</v>
      </c>
      <c r="L313" s="1415">
        <v>37702805</v>
      </c>
      <c r="M313" s="1415">
        <v>34885799</v>
      </c>
      <c r="N313" s="1413" t="s">
        <v>9</v>
      </c>
      <c r="O313" s="1411">
        <v>431153780</v>
      </c>
    </row>
    <row r="314" spans="1:15">
      <c r="A314" s="1400" t="s">
        <v>562</v>
      </c>
      <c r="B314" s="1408" t="s">
        <v>561</v>
      </c>
      <c r="C314" s="1207">
        <v>38282246</v>
      </c>
      <c r="D314" s="1207">
        <v>35307705</v>
      </c>
      <c r="E314" s="1207">
        <v>39696750</v>
      </c>
      <c r="F314" s="1207">
        <v>39050949</v>
      </c>
      <c r="G314" s="1207">
        <v>40676613</v>
      </c>
      <c r="H314" s="1407">
        <v>39025776</v>
      </c>
      <c r="I314" s="1413">
        <v>39641208</v>
      </c>
      <c r="J314" s="1414">
        <v>38018088</v>
      </c>
      <c r="K314" s="1415">
        <v>36271606</v>
      </c>
      <c r="L314" s="1415">
        <v>36929668</v>
      </c>
      <c r="M314" s="1415">
        <v>34322132</v>
      </c>
      <c r="N314" s="1413" t="s">
        <v>9</v>
      </c>
      <c r="O314" s="1411">
        <v>417222741</v>
      </c>
    </row>
    <row r="315" spans="1:15">
      <c r="A315" s="1400" t="s">
        <v>560</v>
      </c>
      <c r="B315" s="1408" t="s">
        <v>559</v>
      </c>
      <c r="C315" s="1207">
        <v>8552505</v>
      </c>
      <c r="D315" s="1207">
        <v>7962434</v>
      </c>
      <c r="E315" s="1207">
        <v>8983469</v>
      </c>
      <c r="F315" s="1207">
        <v>8788182</v>
      </c>
      <c r="G315" s="1207">
        <v>9077190</v>
      </c>
      <c r="H315" s="1407">
        <v>8669905</v>
      </c>
      <c r="I315" s="1413">
        <v>8734438</v>
      </c>
      <c r="J315" s="1414">
        <v>8240114</v>
      </c>
      <c r="K315" s="1415">
        <v>7822584</v>
      </c>
      <c r="L315" s="1415">
        <v>8037923</v>
      </c>
      <c r="M315" s="1415">
        <v>7698232</v>
      </c>
      <c r="N315" s="1413" t="s">
        <v>9</v>
      </c>
      <c r="O315" s="1411">
        <v>92566976</v>
      </c>
    </row>
    <row r="316" spans="1:15">
      <c r="A316" s="1400" t="s">
        <v>558</v>
      </c>
      <c r="B316" s="1408" t="s">
        <v>557</v>
      </c>
      <c r="C316" s="1207">
        <v>21659930</v>
      </c>
      <c r="D316" s="1207">
        <v>19889069</v>
      </c>
      <c r="E316" s="1207">
        <v>22395057</v>
      </c>
      <c r="F316" s="1207">
        <v>22141609</v>
      </c>
      <c r="G316" s="1207">
        <v>23292883</v>
      </c>
      <c r="H316" s="1407">
        <v>21440495</v>
      </c>
      <c r="I316" s="1413">
        <v>21671497</v>
      </c>
      <c r="J316" s="1414">
        <v>21193406</v>
      </c>
      <c r="K316" s="1415">
        <v>20455134</v>
      </c>
      <c r="L316" s="1415">
        <v>20751735</v>
      </c>
      <c r="M316" s="1415">
        <v>18780911</v>
      </c>
      <c r="N316" s="1413" t="s">
        <v>9</v>
      </c>
      <c r="O316" s="1411">
        <v>233671726</v>
      </c>
    </row>
    <row r="317" spans="1:15">
      <c r="A317" s="1400" t="s">
        <v>556</v>
      </c>
      <c r="B317" s="1408" t="s">
        <v>555</v>
      </c>
      <c r="C317" s="1207" t="s">
        <v>9</v>
      </c>
      <c r="D317" s="1207" t="s">
        <v>9</v>
      </c>
      <c r="E317" s="1207" t="s">
        <v>9</v>
      </c>
      <c r="F317" s="1207" t="s">
        <v>9</v>
      </c>
      <c r="G317" s="1207" t="s">
        <v>9</v>
      </c>
      <c r="H317" s="1407" t="s">
        <v>9</v>
      </c>
      <c r="I317" s="1413" t="s">
        <v>9</v>
      </c>
      <c r="J317" s="1414" t="s">
        <v>9</v>
      </c>
      <c r="K317" s="1415" t="s">
        <v>9</v>
      </c>
      <c r="L317" s="1415" t="s">
        <v>9</v>
      </c>
      <c r="M317" s="1415" t="s">
        <v>9</v>
      </c>
      <c r="N317" s="1413" t="s">
        <v>9</v>
      </c>
      <c r="O317" s="1411" t="s">
        <v>9</v>
      </c>
    </row>
    <row r="318" spans="1:15">
      <c r="A318" s="1400" t="s">
        <v>554</v>
      </c>
      <c r="B318" s="1408" t="s">
        <v>553</v>
      </c>
      <c r="C318" s="1207" t="s">
        <v>9</v>
      </c>
      <c r="D318" s="1207" t="s">
        <v>9</v>
      </c>
      <c r="E318" s="1207" t="s">
        <v>9</v>
      </c>
      <c r="F318" s="1207" t="s">
        <v>9</v>
      </c>
      <c r="G318" s="1207" t="s">
        <v>9</v>
      </c>
      <c r="H318" s="1407" t="s">
        <v>9</v>
      </c>
      <c r="I318" s="1413" t="s">
        <v>9</v>
      </c>
      <c r="J318" s="1414" t="s">
        <v>9</v>
      </c>
      <c r="K318" s="1415" t="s">
        <v>9</v>
      </c>
      <c r="L318" s="1415" t="s">
        <v>9</v>
      </c>
      <c r="M318" s="1415" t="s">
        <v>9</v>
      </c>
      <c r="N318" s="1413" t="s">
        <v>9</v>
      </c>
      <c r="O318" s="1411" t="s">
        <v>9</v>
      </c>
    </row>
    <row r="319" spans="1:15">
      <c r="A319" s="1400" t="s">
        <v>552</v>
      </c>
      <c r="B319" s="1408" t="s">
        <v>551</v>
      </c>
      <c r="C319" s="1207" t="s">
        <v>9</v>
      </c>
      <c r="D319" s="1207" t="s">
        <v>9</v>
      </c>
      <c r="E319" s="1207" t="s">
        <v>9</v>
      </c>
      <c r="F319" s="1207" t="s">
        <v>9</v>
      </c>
      <c r="G319" s="1207" t="s">
        <v>9</v>
      </c>
      <c r="H319" s="1407" t="s">
        <v>9</v>
      </c>
      <c r="I319" s="1413" t="s">
        <v>9</v>
      </c>
      <c r="J319" s="1414" t="s">
        <v>9</v>
      </c>
      <c r="K319" s="1415" t="s">
        <v>9</v>
      </c>
      <c r="L319" s="1415" t="s">
        <v>9</v>
      </c>
      <c r="M319" s="1415" t="s">
        <v>9</v>
      </c>
      <c r="N319" s="1413" t="s">
        <v>9</v>
      </c>
      <c r="O319" s="1411" t="s">
        <v>9</v>
      </c>
    </row>
    <row r="320" spans="1:15">
      <c r="A320" s="1400" t="s">
        <v>550</v>
      </c>
      <c r="B320" s="1408" t="s">
        <v>549</v>
      </c>
      <c r="C320" s="1207" t="s">
        <v>9</v>
      </c>
      <c r="D320" s="1207" t="s">
        <v>9</v>
      </c>
      <c r="E320" s="1207" t="s">
        <v>9</v>
      </c>
      <c r="F320" s="1207" t="s">
        <v>9</v>
      </c>
      <c r="G320" s="1207" t="s">
        <v>9</v>
      </c>
      <c r="H320" s="1407" t="s">
        <v>9</v>
      </c>
      <c r="I320" s="1413" t="s">
        <v>9</v>
      </c>
      <c r="J320" s="1414" t="s">
        <v>9</v>
      </c>
      <c r="K320" s="1415" t="s">
        <v>9</v>
      </c>
      <c r="L320" s="1415" t="s">
        <v>9</v>
      </c>
      <c r="M320" s="1415" t="s">
        <v>9</v>
      </c>
      <c r="N320" s="1413" t="s">
        <v>9</v>
      </c>
      <c r="O320" s="1411" t="s">
        <v>9</v>
      </c>
    </row>
    <row r="321" spans="1:15">
      <c r="A321" s="1400" t="s">
        <v>548</v>
      </c>
      <c r="B321" s="1408" t="s">
        <v>547</v>
      </c>
      <c r="C321" s="1207" t="s">
        <v>9</v>
      </c>
      <c r="D321" s="1207" t="s">
        <v>9</v>
      </c>
      <c r="E321" s="1207" t="s">
        <v>9</v>
      </c>
      <c r="F321" s="1207" t="s">
        <v>9</v>
      </c>
      <c r="G321" s="1207" t="s">
        <v>9</v>
      </c>
      <c r="H321" s="1407" t="s">
        <v>9</v>
      </c>
      <c r="I321" s="1413" t="s">
        <v>9</v>
      </c>
      <c r="J321" s="1414" t="s">
        <v>9</v>
      </c>
      <c r="K321" s="1415" t="s">
        <v>9</v>
      </c>
      <c r="L321" s="1415" t="s">
        <v>9</v>
      </c>
      <c r="M321" s="1415" t="s">
        <v>9</v>
      </c>
      <c r="N321" s="1413" t="s">
        <v>9</v>
      </c>
      <c r="O321" s="1411" t="s">
        <v>9</v>
      </c>
    </row>
    <row r="322" spans="1:15">
      <c r="A322" s="1400" t="s">
        <v>546</v>
      </c>
      <c r="B322" s="1408" t="s">
        <v>545</v>
      </c>
      <c r="C322" s="1207" t="s">
        <v>9</v>
      </c>
      <c r="D322" s="1207" t="s">
        <v>9</v>
      </c>
      <c r="E322" s="1207" t="s">
        <v>9</v>
      </c>
      <c r="F322" s="1207" t="s">
        <v>9</v>
      </c>
      <c r="G322" s="1207" t="s">
        <v>9</v>
      </c>
      <c r="H322" s="1407" t="s">
        <v>9</v>
      </c>
      <c r="I322" s="1413" t="s">
        <v>9</v>
      </c>
      <c r="J322" s="1414" t="s">
        <v>9</v>
      </c>
      <c r="K322" s="1415" t="s">
        <v>9</v>
      </c>
      <c r="L322" s="1415" t="s">
        <v>9</v>
      </c>
      <c r="M322" s="1415" t="s">
        <v>9</v>
      </c>
      <c r="N322" s="1413" t="s">
        <v>9</v>
      </c>
      <c r="O322" s="1411" t="s">
        <v>9</v>
      </c>
    </row>
    <row r="323" spans="1:15">
      <c r="A323" s="1400" t="s">
        <v>544</v>
      </c>
      <c r="B323" s="1408" t="s">
        <v>543</v>
      </c>
      <c r="C323" s="1207" t="s">
        <v>9</v>
      </c>
      <c r="D323" s="1207" t="s">
        <v>9</v>
      </c>
      <c r="E323" s="1207" t="s">
        <v>9</v>
      </c>
      <c r="F323" s="1207" t="s">
        <v>9</v>
      </c>
      <c r="G323" s="1207" t="s">
        <v>9</v>
      </c>
      <c r="H323" s="1407" t="s">
        <v>9</v>
      </c>
      <c r="I323" s="1413" t="s">
        <v>9</v>
      </c>
      <c r="J323" s="1414" t="s">
        <v>9</v>
      </c>
      <c r="K323" s="1415" t="s">
        <v>9</v>
      </c>
      <c r="L323" s="1415" t="s">
        <v>9</v>
      </c>
      <c r="M323" s="1415" t="s">
        <v>9</v>
      </c>
      <c r="N323" s="1413" t="s">
        <v>9</v>
      </c>
      <c r="O323" s="1411" t="s">
        <v>9</v>
      </c>
    </row>
    <row r="324" spans="1:15">
      <c r="A324" s="1400" t="s">
        <v>542</v>
      </c>
      <c r="B324" s="1408" t="s">
        <v>541</v>
      </c>
      <c r="C324" s="1207" t="s">
        <v>9</v>
      </c>
      <c r="D324" s="1207" t="s">
        <v>9</v>
      </c>
      <c r="E324" s="1207" t="s">
        <v>9</v>
      </c>
      <c r="F324" s="1207" t="s">
        <v>9</v>
      </c>
      <c r="G324" s="1207" t="s">
        <v>9</v>
      </c>
      <c r="H324" s="1407" t="s">
        <v>9</v>
      </c>
      <c r="I324" s="1413" t="s">
        <v>9</v>
      </c>
      <c r="J324" s="1414" t="s">
        <v>9</v>
      </c>
      <c r="K324" s="1415" t="s">
        <v>9</v>
      </c>
      <c r="L324" s="1415" t="s">
        <v>9</v>
      </c>
      <c r="M324" s="1415" t="s">
        <v>9</v>
      </c>
      <c r="N324" s="1413" t="s">
        <v>9</v>
      </c>
      <c r="O324" s="1411" t="s">
        <v>9</v>
      </c>
    </row>
    <row r="325" spans="1:15">
      <c r="A325" s="1400" t="s">
        <v>540</v>
      </c>
      <c r="B325" s="1408" t="s">
        <v>539</v>
      </c>
      <c r="C325" s="1207" t="s">
        <v>9</v>
      </c>
      <c r="D325" s="1207" t="s">
        <v>9</v>
      </c>
      <c r="E325" s="1207" t="s">
        <v>9</v>
      </c>
      <c r="F325" s="1207" t="s">
        <v>9</v>
      </c>
      <c r="G325" s="1207" t="s">
        <v>9</v>
      </c>
      <c r="H325" s="1407" t="s">
        <v>9</v>
      </c>
      <c r="I325" s="1413" t="s">
        <v>9</v>
      </c>
      <c r="J325" s="1414" t="s">
        <v>9</v>
      </c>
      <c r="K325" s="1415" t="s">
        <v>9</v>
      </c>
      <c r="L325" s="1415" t="s">
        <v>9</v>
      </c>
      <c r="M325" s="1415" t="s">
        <v>9</v>
      </c>
      <c r="N325" s="1413" t="s">
        <v>9</v>
      </c>
      <c r="O325" s="1411" t="s">
        <v>9</v>
      </c>
    </row>
    <row r="326" spans="1:15">
      <c r="A326" s="1400" t="s">
        <v>538</v>
      </c>
      <c r="B326" s="1408" t="s">
        <v>537</v>
      </c>
      <c r="C326" s="1207" t="s">
        <v>9</v>
      </c>
      <c r="D326" s="1207" t="s">
        <v>9</v>
      </c>
      <c r="E326" s="1207" t="s">
        <v>9</v>
      </c>
      <c r="F326" s="1207" t="s">
        <v>9</v>
      </c>
      <c r="G326" s="1207" t="s">
        <v>9</v>
      </c>
      <c r="H326" s="1407" t="s">
        <v>9</v>
      </c>
      <c r="I326" s="1413" t="s">
        <v>9</v>
      </c>
      <c r="J326" s="1414" t="s">
        <v>9</v>
      </c>
      <c r="K326" s="1415" t="s">
        <v>9</v>
      </c>
      <c r="L326" s="1415" t="s">
        <v>9</v>
      </c>
      <c r="M326" s="1415" t="s">
        <v>9</v>
      </c>
      <c r="N326" s="1413" t="s">
        <v>9</v>
      </c>
      <c r="O326" s="1411" t="s">
        <v>9</v>
      </c>
    </row>
    <row r="327" spans="1:15">
      <c r="A327" s="1400" t="s">
        <v>536</v>
      </c>
      <c r="B327" s="1408" t="s">
        <v>535</v>
      </c>
      <c r="C327" s="1207" t="s">
        <v>9</v>
      </c>
      <c r="D327" s="1207" t="s">
        <v>9</v>
      </c>
      <c r="E327" s="1207" t="s">
        <v>9</v>
      </c>
      <c r="F327" s="1207" t="s">
        <v>9</v>
      </c>
      <c r="G327" s="1207" t="s">
        <v>9</v>
      </c>
      <c r="H327" s="1407" t="s">
        <v>9</v>
      </c>
      <c r="I327" s="1413" t="s">
        <v>9</v>
      </c>
      <c r="J327" s="1414" t="s">
        <v>9</v>
      </c>
      <c r="K327" s="1415" t="s">
        <v>9</v>
      </c>
      <c r="L327" s="1415" t="s">
        <v>9</v>
      </c>
      <c r="M327" s="1415" t="s">
        <v>9</v>
      </c>
      <c r="N327" s="1413" t="s">
        <v>9</v>
      </c>
      <c r="O327" s="1411" t="s">
        <v>9</v>
      </c>
    </row>
    <row r="328" spans="1:15">
      <c r="A328" s="1400" t="s">
        <v>534</v>
      </c>
      <c r="B328" s="1408" t="s">
        <v>533</v>
      </c>
      <c r="C328" s="1207">
        <v>3846473</v>
      </c>
      <c r="D328" s="1207" t="s">
        <v>9</v>
      </c>
      <c r="E328" s="1207" t="s">
        <v>9</v>
      </c>
      <c r="F328" s="1207" t="s">
        <v>9</v>
      </c>
      <c r="G328" s="1207" t="s">
        <v>9</v>
      </c>
      <c r="H328" s="1407" t="s">
        <v>9</v>
      </c>
      <c r="I328" s="1413" t="s">
        <v>9</v>
      </c>
      <c r="J328" s="1414" t="s">
        <v>9</v>
      </c>
      <c r="K328" s="1415" t="s">
        <v>9</v>
      </c>
      <c r="L328" s="1415" t="s">
        <v>9</v>
      </c>
      <c r="M328" s="1415" t="s">
        <v>9</v>
      </c>
      <c r="N328" s="1413" t="s">
        <v>9</v>
      </c>
      <c r="O328" s="1411">
        <v>3846473</v>
      </c>
    </row>
    <row r="329" spans="1:15">
      <c r="A329" s="1400" t="s">
        <v>532</v>
      </c>
      <c r="B329" s="1408" t="s">
        <v>531</v>
      </c>
      <c r="C329" s="1207">
        <v>6433874</v>
      </c>
      <c r="D329" s="1207">
        <v>5847149</v>
      </c>
      <c r="E329" s="1207">
        <v>6453547</v>
      </c>
      <c r="F329" s="1207">
        <v>6301030</v>
      </c>
      <c r="G329" s="1207">
        <v>6629033</v>
      </c>
      <c r="H329" s="1407">
        <v>6253489</v>
      </c>
      <c r="I329" s="1413">
        <v>6245588</v>
      </c>
      <c r="J329" s="1414">
        <v>6057439</v>
      </c>
      <c r="K329" s="1415">
        <v>5882567</v>
      </c>
      <c r="L329" s="1415">
        <v>6027139</v>
      </c>
      <c r="M329" s="1415">
        <v>5755989</v>
      </c>
      <c r="N329" s="1413" t="s">
        <v>9</v>
      </c>
      <c r="O329" s="1411">
        <v>67886844</v>
      </c>
    </row>
    <row r="330" spans="1:15">
      <c r="A330" s="1400" t="s">
        <v>530</v>
      </c>
      <c r="B330" s="1408" t="s">
        <v>529</v>
      </c>
      <c r="C330" s="1207">
        <v>12250937</v>
      </c>
      <c r="D330" s="1207">
        <v>11307977</v>
      </c>
      <c r="E330" s="1207">
        <v>12687752</v>
      </c>
      <c r="F330" s="1207">
        <v>12076483</v>
      </c>
      <c r="G330" s="1207">
        <v>12470086</v>
      </c>
      <c r="H330" s="1407">
        <v>11997135</v>
      </c>
      <c r="I330" s="1413">
        <v>12191269</v>
      </c>
      <c r="J330" s="1414">
        <v>11688972</v>
      </c>
      <c r="K330" s="1415">
        <v>11153131</v>
      </c>
      <c r="L330" s="1415">
        <v>11351644</v>
      </c>
      <c r="M330" s="1415">
        <v>11045826</v>
      </c>
      <c r="N330" s="1413" t="s">
        <v>9</v>
      </c>
      <c r="O330" s="1411">
        <v>130221212</v>
      </c>
    </row>
    <row r="331" spans="1:15">
      <c r="A331" s="1400" t="s">
        <v>528</v>
      </c>
      <c r="B331" s="1408" t="s">
        <v>527</v>
      </c>
      <c r="C331" s="1207" t="s">
        <v>9</v>
      </c>
      <c r="D331" s="1207" t="s">
        <v>9</v>
      </c>
      <c r="E331" s="1207" t="s">
        <v>9</v>
      </c>
      <c r="F331" s="1207" t="s">
        <v>9</v>
      </c>
      <c r="G331" s="1207" t="s">
        <v>9</v>
      </c>
      <c r="H331" s="1407" t="s">
        <v>9</v>
      </c>
      <c r="I331" s="1413" t="s">
        <v>9</v>
      </c>
      <c r="J331" s="1414" t="s">
        <v>9</v>
      </c>
      <c r="K331" s="1415" t="s">
        <v>9</v>
      </c>
      <c r="L331" s="1415" t="s">
        <v>9</v>
      </c>
      <c r="M331" s="1415" t="s">
        <v>9</v>
      </c>
      <c r="N331" s="1413" t="s">
        <v>9</v>
      </c>
      <c r="O331" s="1411" t="s">
        <v>9</v>
      </c>
    </row>
    <row r="332" spans="1:15">
      <c r="A332" s="1400" t="s">
        <v>526</v>
      </c>
      <c r="B332" s="1408" t="s">
        <v>525</v>
      </c>
      <c r="C332" s="1207">
        <v>4418767</v>
      </c>
      <c r="D332" s="1207">
        <v>3973490</v>
      </c>
      <c r="E332" s="1207">
        <v>4529724</v>
      </c>
      <c r="F332" s="1207">
        <v>4482761</v>
      </c>
      <c r="G332" s="1207">
        <v>4809067</v>
      </c>
      <c r="H332" s="1407">
        <v>4601237</v>
      </c>
      <c r="I332" s="1413">
        <v>4642260</v>
      </c>
      <c r="J332" s="1414">
        <v>4398074</v>
      </c>
      <c r="K332" s="1415">
        <v>4056380</v>
      </c>
      <c r="L332" s="1415">
        <v>4336162</v>
      </c>
      <c r="M332" s="1415">
        <v>4160659</v>
      </c>
      <c r="N332" s="1413" t="s">
        <v>9</v>
      </c>
      <c r="O332" s="1411">
        <v>48408581</v>
      </c>
    </row>
    <row r="333" spans="1:15">
      <c r="A333" s="1400" t="s">
        <v>524</v>
      </c>
      <c r="B333" s="1408" t="s">
        <v>523</v>
      </c>
      <c r="C333" s="1207">
        <v>4642539</v>
      </c>
      <c r="D333" s="1207">
        <v>4302524</v>
      </c>
      <c r="E333" s="1207">
        <v>4697992</v>
      </c>
      <c r="F333" s="1207">
        <v>4651092</v>
      </c>
      <c r="G333" s="1207">
        <v>4811707</v>
      </c>
      <c r="H333" s="1407">
        <v>4628919</v>
      </c>
      <c r="I333" s="1413">
        <v>4551405</v>
      </c>
      <c r="J333" s="1414">
        <v>4430363</v>
      </c>
      <c r="K333" s="1415">
        <v>4138682</v>
      </c>
      <c r="L333" s="1415">
        <v>4274333</v>
      </c>
      <c r="M333" s="1415">
        <v>4126437</v>
      </c>
      <c r="N333" s="1413" t="s">
        <v>9</v>
      </c>
      <c r="O333" s="1411">
        <v>49255993</v>
      </c>
    </row>
    <row r="334" spans="1:15">
      <c r="A334" s="1400" t="s">
        <v>522</v>
      </c>
      <c r="B334" s="1408" t="s">
        <v>521</v>
      </c>
      <c r="C334" s="1207">
        <v>1550695</v>
      </c>
      <c r="D334" s="1207">
        <v>1283017</v>
      </c>
      <c r="E334" s="1207">
        <v>1763691</v>
      </c>
      <c r="F334" s="1207">
        <v>1705123</v>
      </c>
      <c r="G334" s="1207">
        <v>1700340</v>
      </c>
      <c r="H334" s="1407">
        <v>1597426</v>
      </c>
      <c r="I334" s="1413">
        <v>1619090</v>
      </c>
      <c r="J334" s="1414">
        <v>1519275</v>
      </c>
      <c r="K334" s="1415">
        <v>1412436</v>
      </c>
      <c r="L334" s="1415">
        <v>1461634</v>
      </c>
      <c r="M334" s="1415">
        <v>1379927</v>
      </c>
      <c r="N334" s="1413" t="s">
        <v>9</v>
      </c>
      <c r="O334" s="1411">
        <v>16992654</v>
      </c>
    </row>
    <row r="335" spans="1:15">
      <c r="A335" s="1400" t="s">
        <v>520</v>
      </c>
      <c r="B335" s="1408" t="s">
        <v>519</v>
      </c>
      <c r="C335" s="1207">
        <v>11822160</v>
      </c>
      <c r="D335" s="1207">
        <v>10818711</v>
      </c>
      <c r="E335" s="1207">
        <v>11678384</v>
      </c>
      <c r="F335" s="1207">
        <v>11335740</v>
      </c>
      <c r="G335" s="1207">
        <v>11698406</v>
      </c>
      <c r="H335" s="1407">
        <v>11119244</v>
      </c>
      <c r="I335" s="1413">
        <v>11332284</v>
      </c>
      <c r="J335" s="1414">
        <v>10941271</v>
      </c>
      <c r="K335" s="1415">
        <v>10381174</v>
      </c>
      <c r="L335" s="1415">
        <v>10800134</v>
      </c>
      <c r="M335" s="1415">
        <v>10609315</v>
      </c>
      <c r="N335" s="1413" t="s">
        <v>9</v>
      </c>
      <c r="O335" s="1411">
        <v>122536823</v>
      </c>
    </row>
    <row r="336" spans="1:15">
      <c r="A336" s="1400" t="s">
        <v>518</v>
      </c>
      <c r="B336" s="1408" t="s">
        <v>517</v>
      </c>
      <c r="C336" s="1207">
        <v>6970060</v>
      </c>
      <c r="D336" s="1207">
        <v>6372073</v>
      </c>
      <c r="E336" s="1207">
        <v>6830110</v>
      </c>
      <c r="F336" s="1207">
        <v>6588083</v>
      </c>
      <c r="G336" s="1207">
        <v>6769360</v>
      </c>
      <c r="H336" s="1407">
        <v>6448873</v>
      </c>
      <c r="I336" s="1413">
        <v>6711047</v>
      </c>
      <c r="J336" s="1414">
        <v>6521036</v>
      </c>
      <c r="K336" s="1415">
        <v>6211493</v>
      </c>
      <c r="L336" s="1415">
        <v>6263682</v>
      </c>
      <c r="M336" s="1415">
        <v>6075213</v>
      </c>
      <c r="N336" s="1413" t="s">
        <v>9</v>
      </c>
      <c r="O336" s="1411">
        <v>71761030</v>
      </c>
    </row>
    <row r="337" spans="1:15">
      <c r="A337" s="1400" t="s">
        <v>516</v>
      </c>
      <c r="B337" s="1408" t="s">
        <v>515</v>
      </c>
      <c r="C337" s="1207">
        <v>6971465</v>
      </c>
      <c r="D337" s="1207">
        <v>6290727</v>
      </c>
      <c r="E337" s="1207">
        <v>7238976</v>
      </c>
      <c r="F337" s="1207">
        <v>7246309</v>
      </c>
      <c r="G337" s="1207">
        <v>7593940</v>
      </c>
      <c r="H337" s="1407">
        <v>7220130</v>
      </c>
      <c r="I337" s="1413">
        <v>7407646</v>
      </c>
      <c r="J337" s="1414">
        <v>7131660</v>
      </c>
      <c r="K337" s="1415">
        <v>6519657</v>
      </c>
      <c r="L337" s="1415">
        <v>6467154</v>
      </c>
      <c r="M337" s="1415">
        <v>6145088</v>
      </c>
      <c r="N337" s="1413" t="s">
        <v>9</v>
      </c>
      <c r="O337" s="1411">
        <v>76232752</v>
      </c>
    </row>
    <row r="338" spans="1:15">
      <c r="A338" s="1400" t="s">
        <v>514</v>
      </c>
      <c r="B338" s="1408" t="s">
        <v>513</v>
      </c>
      <c r="C338" s="1207">
        <v>12277183</v>
      </c>
      <c r="D338" s="1207">
        <v>11224379</v>
      </c>
      <c r="E338" s="1207">
        <v>12107855</v>
      </c>
      <c r="F338" s="1207">
        <v>11759889</v>
      </c>
      <c r="G338" s="1207">
        <v>12198513</v>
      </c>
      <c r="H338" s="1407">
        <v>11719736</v>
      </c>
      <c r="I338" s="1413">
        <v>11980638</v>
      </c>
      <c r="J338" s="1414">
        <v>11500515</v>
      </c>
      <c r="K338" s="1415">
        <v>10582118</v>
      </c>
      <c r="L338" s="1415">
        <v>10964903</v>
      </c>
      <c r="M338" s="1415">
        <v>10158267</v>
      </c>
      <c r="N338" s="1413" t="s">
        <v>9</v>
      </c>
      <c r="O338" s="1411">
        <v>126473996</v>
      </c>
    </row>
    <row r="339" spans="1:15">
      <c r="A339" s="1400" t="s">
        <v>512</v>
      </c>
      <c r="B339" s="1408" t="s">
        <v>511</v>
      </c>
      <c r="C339" s="1207">
        <v>6507695</v>
      </c>
      <c r="D339" s="1207">
        <v>5956021</v>
      </c>
      <c r="E339" s="1207">
        <v>6801895</v>
      </c>
      <c r="F339" s="1207">
        <v>6562523</v>
      </c>
      <c r="G339" s="1207">
        <v>6678138</v>
      </c>
      <c r="H339" s="1407">
        <v>6347080</v>
      </c>
      <c r="I339" s="1413">
        <v>6376985</v>
      </c>
      <c r="J339" s="1414">
        <v>6044295</v>
      </c>
      <c r="K339" s="1415">
        <v>5687115</v>
      </c>
      <c r="L339" s="1415">
        <v>5769414</v>
      </c>
      <c r="M339" s="1415">
        <v>5554844</v>
      </c>
      <c r="N339" s="1413" t="s">
        <v>9</v>
      </c>
      <c r="O339" s="1411">
        <v>68286005</v>
      </c>
    </row>
    <row r="340" spans="1:15">
      <c r="A340" s="1400" t="s">
        <v>510</v>
      </c>
      <c r="B340" s="1408" t="s">
        <v>509</v>
      </c>
      <c r="C340" s="1207">
        <v>6171133</v>
      </c>
      <c r="D340" s="1207">
        <v>5615102</v>
      </c>
      <c r="E340" s="1207">
        <v>6243055</v>
      </c>
      <c r="F340" s="1207">
        <v>6074441</v>
      </c>
      <c r="G340" s="1207">
        <v>6333886</v>
      </c>
      <c r="H340" s="1407">
        <v>6058327</v>
      </c>
      <c r="I340" s="1413">
        <v>6132877</v>
      </c>
      <c r="J340" s="1414">
        <v>5846780</v>
      </c>
      <c r="K340" s="1415">
        <v>5611520</v>
      </c>
      <c r="L340" s="1415">
        <v>5724115</v>
      </c>
      <c r="M340" s="1415">
        <v>5478739</v>
      </c>
      <c r="N340" s="1413" t="s">
        <v>9</v>
      </c>
      <c r="O340" s="1411">
        <v>65289975</v>
      </c>
    </row>
    <row r="341" spans="1:15">
      <c r="A341" s="1400" t="s">
        <v>508</v>
      </c>
      <c r="B341" s="1408" t="s">
        <v>507</v>
      </c>
      <c r="C341" s="1207">
        <v>10813724</v>
      </c>
      <c r="D341" s="1207">
        <v>9968528</v>
      </c>
      <c r="E341" s="1207">
        <v>11140810</v>
      </c>
      <c r="F341" s="1207">
        <v>10800103</v>
      </c>
      <c r="G341" s="1207">
        <v>10985342</v>
      </c>
      <c r="H341" s="1407">
        <v>10464695</v>
      </c>
      <c r="I341" s="1413">
        <v>10513714</v>
      </c>
      <c r="J341" s="1414">
        <v>10371267</v>
      </c>
      <c r="K341" s="1415">
        <v>9903710</v>
      </c>
      <c r="L341" s="1415">
        <v>10227075</v>
      </c>
      <c r="M341" s="1415">
        <v>9769021</v>
      </c>
      <c r="N341" s="1413" t="s">
        <v>9</v>
      </c>
      <c r="O341" s="1411">
        <v>114957989</v>
      </c>
    </row>
    <row r="342" spans="1:15">
      <c r="A342" s="1400" t="s">
        <v>506</v>
      </c>
      <c r="B342" s="1408" t="s">
        <v>505</v>
      </c>
      <c r="C342" s="1207" t="s">
        <v>9</v>
      </c>
      <c r="D342" s="1207" t="s">
        <v>9</v>
      </c>
      <c r="E342" s="1207" t="s">
        <v>9</v>
      </c>
      <c r="F342" s="1207" t="s">
        <v>9</v>
      </c>
      <c r="G342" s="1207" t="s">
        <v>9</v>
      </c>
      <c r="H342" s="1407" t="s">
        <v>9</v>
      </c>
      <c r="I342" s="1413" t="s">
        <v>9</v>
      </c>
      <c r="J342" s="1414" t="s">
        <v>9</v>
      </c>
      <c r="K342" s="1415" t="s">
        <v>9</v>
      </c>
      <c r="L342" s="1415" t="s">
        <v>9</v>
      </c>
      <c r="M342" s="1415" t="s">
        <v>9</v>
      </c>
      <c r="N342" s="1413" t="s">
        <v>9</v>
      </c>
      <c r="O342" s="1411" t="s">
        <v>9</v>
      </c>
    </row>
    <row r="343" spans="1:15">
      <c r="A343" s="1400" t="s">
        <v>504</v>
      </c>
      <c r="B343" s="1408" t="s">
        <v>503</v>
      </c>
      <c r="C343" s="1207" t="s">
        <v>9</v>
      </c>
      <c r="D343" s="1207" t="s">
        <v>9</v>
      </c>
      <c r="E343" s="1207" t="s">
        <v>9</v>
      </c>
      <c r="F343" s="1207" t="s">
        <v>9</v>
      </c>
      <c r="G343" s="1207" t="s">
        <v>9</v>
      </c>
      <c r="H343" s="1407" t="s">
        <v>9</v>
      </c>
      <c r="I343" s="1413" t="s">
        <v>9</v>
      </c>
      <c r="J343" s="1414" t="s">
        <v>9</v>
      </c>
      <c r="K343" s="1415" t="s">
        <v>9</v>
      </c>
      <c r="L343" s="1415" t="s">
        <v>9</v>
      </c>
      <c r="M343" s="1415" t="s">
        <v>9</v>
      </c>
      <c r="N343" s="1413" t="s">
        <v>9</v>
      </c>
      <c r="O343" s="1411" t="s">
        <v>9</v>
      </c>
    </row>
    <row r="344" spans="1:15">
      <c r="A344" s="1400" t="s">
        <v>502</v>
      </c>
      <c r="B344" s="1408" t="s">
        <v>501</v>
      </c>
      <c r="C344" s="1207">
        <v>14913532</v>
      </c>
      <c r="D344" s="1207">
        <v>13677236</v>
      </c>
      <c r="E344" s="1207">
        <v>15244885</v>
      </c>
      <c r="F344" s="1207">
        <v>14765534</v>
      </c>
      <c r="G344" s="1207">
        <v>15201036</v>
      </c>
      <c r="H344" s="1407">
        <v>14305608</v>
      </c>
      <c r="I344" s="1413">
        <v>14674169</v>
      </c>
      <c r="J344" s="1414">
        <v>14280967</v>
      </c>
      <c r="K344" s="1415">
        <v>13506105</v>
      </c>
      <c r="L344" s="1415">
        <v>13665478</v>
      </c>
      <c r="M344" s="1415">
        <v>12985236</v>
      </c>
      <c r="N344" s="1413" t="s">
        <v>9</v>
      </c>
      <c r="O344" s="1411">
        <v>157219786</v>
      </c>
    </row>
    <row r="345" spans="1:15">
      <c r="A345" s="1400" t="s">
        <v>500</v>
      </c>
      <c r="B345" s="1408" t="s">
        <v>499</v>
      </c>
      <c r="C345" s="1207">
        <v>27751408</v>
      </c>
      <c r="D345" s="1207">
        <v>25591740</v>
      </c>
      <c r="E345" s="1207">
        <v>28723135</v>
      </c>
      <c r="F345" s="1207">
        <v>27598391</v>
      </c>
      <c r="G345" s="1207">
        <v>28727291</v>
      </c>
      <c r="H345" s="1407">
        <v>27697271</v>
      </c>
      <c r="I345" s="1413">
        <v>28808997</v>
      </c>
      <c r="J345" s="1414">
        <v>27815245</v>
      </c>
      <c r="K345" s="1415">
        <v>26425355</v>
      </c>
      <c r="L345" s="1415">
        <v>26936444</v>
      </c>
      <c r="M345" s="1415">
        <v>25744484</v>
      </c>
      <c r="N345" s="1413" t="s">
        <v>9</v>
      </c>
      <c r="O345" s="1411">
        <v>301819761</v>
      </c>
    </row>
    <row r="346" spans="1:15">
      <c r="A346" s="1400" t="s">
        <v>498</v>
      </c>
      <c r="B346" s="1408" t="s">
        <v>497</v>
      </c>
      <c r="C346" s="1207">
        <v>13144112</v>
      </c>
      <c r="D346" s="1207">
        <v>12036268</v>
      </c>
      <c r="E346" s="1207">
        <v>13471493</v>
      </c>
      <c r="F346" s="1207">
        <v>12993805</v>
      </c>
      <c r="G346" s="1207">
        <v>13400470</v>
      </c>
      <c r="H346" s="1407">
        <v>13182012</v>
      </c>
      <c r="I346" s="1413">
        <v>13541626</v>
      </c>
      <c r="J346" s="1414">
        <v>13174571</v>
      </c>
      <c r="K346" s="1415">
        <v>12539236</v>
      </c>
      <c r="L346" s="1415">
        <v>12921385</v>
      </c>
      <c r="M346" s="1415">
        <v>12342565</v>
      </c>
      <c r="N346" s="1413" t="s">
        <v>9</v>
      </c>
      <c r="O346" s="1411">
        <v>142747543</v>
      </c>
    </row>
    <row r="347" spans="1:15">
      <c r="A347" s="1400" t="s">
        <v>496</v>
      </c>
      <c r="B347" s="1408" t="s">
        <v>495</v>
      </c>
      <c r="C347" s="1207">
        <v>16612859</v>
      </c>
      <c r="D347" s="1207">
        <v>15529263</v>
      </c>
      <c r="E347" s="1207">
        <v>17190685</v>
      </c>
      <c r="F347" s="1207">
        <v>16905572</v>
      </c>
      <c r="G347" s="1207">
        <v>17490730</v>
      </c>
      <c r="H347" s="1407">
        <v>16838352</v>
      </c>
      <c r="I347" s="1413">
        <v>17209200</v>
      </c>
      <c r="J347" s="1414">
        <v>16771888</v>
      </c>
      <c r="K347" s="1415">
        <v>15659047</v>
      </c>
      <c r="L347" s="1415">
        <v>15951119</v>
      </c>
      <c r="M347" s="1415">
        <v>15616733</v>
      </c>
      <c r="N347" s="1413" t="s">
        <v>9</v>
      </c>
      <c r="O347" s="1411">
        <v>181775448</v>
      </c>
    </row>
    <row r="348" spans="1:15">
      <c r="A348" s="1400" t="s">
        <v>494</v>
      </c>
      <c r="B348" s="1408" t="s">
        <v>493</v>
      </c>
      <c r="C348" s="1207">
        <v>11045149</v>
      </c>
      <c r="D348" s="1207">
        <v>10167311</v>
      </c>
      <c r="E348" s="1207">
        <v>11393949</v>
      </c>
      <c r="F348" s="1207">
        <v>11019682</v>
      </c>
      <c r="G348" s="1207">
        <v>11522338</v>
      </c>
      <c r="H348" s="1407">
        <v>10878574</v>
      </c>
      <c r="I348" s="1413">
        <v>11121589</v>
      </c>
      <c r="J348" s="1414">
        <v>10737838</v>
      </c>
      <c r="K348" s="1415">
        <v>10295607</v>
      </c>
      <c r="L348" s="1415">
        <v>10362346</v>
      </c>
      <c r="M348" s="1415">
        <v>9830607</v>
      </c>
      <c r="N348" s="1413" t="s">
        <v>9</v>
      </c>
      <c r="O348" s="1411">
        <v>118374990</v>
      </c>
    </row>
    <row r="349" spans="1:15">
      <c r="A349" s="1400" t="s">
        <v>492</v>
      </c>
      <c r="B349" s="1408" t="s">
        <v>491</v>
      </c>
      <c r="C349" s="1207">
        <v>36824314</v>
      </c>
      <c r="D349" s="1207">
        <v>33760136</v>
      </c>
      <c r="E349" s="1207">
        <v>37771362</v>
      </c>
      <c r="F349" s="1207">
        <v>36911412</v>
      </c>
      <c r="G349" s="1207">
        <v>38359139</v>
      </c>
      <c r="H349" s="1407">
        <v>36926647</v>
      </c>
      <c r="I349" s="1413">
        <v>38053766</v>
      </c>
      <c r="J349" s="1414">
        <v>36687277</v>
      </c>
      <c r="K349" s="1415">
        <v>35096602</v>
      </c>
      <c r="L349" s="1415">
        <v>35755434</v>
      </c>
      <c r="M349" s="1415">
        <v>34013839</v>
      </c>
      <c r="N349" s="1413" t="s">
        <v>9</v>
      </c>
      <c r="O349" s="1411">
        <v>400159928</v>
      </c>
    </row>
    <row r="350" spans="1:15">
      <c r="A350" s="1400" t="s">
        <v>490</v>
      </c>
      <c r="B350" s="1408" t="s">
        <v>489</v>
      </c>
      <c r="C350" s="1207" t="s">
        <v>9</v>
      </c>
      <c r="D350" s="1207" t="s">
        <v>9</v>
      </c>
      <c r="E350" s="1207" t="s">
        <v>9</v>
      </c>
      <c r="F350" s="1207" t="s">
        <v>9</v>
      </c>
      <c r="G350" s="1207" t="s">
        <v>9</v>
      </c>
      <c r="H350" s="1407" t="s">
        <v>9</v>
      </c>
      <c r="I350" s="1413" t="s">
        <v>9</v>
      </c>
      <c r="J350" s="1414" t="s">
        <v>9</v>
      </c>
      <c r="K350" s="1415" t="s">
        <v>9</v>
      </c>
      <c r="L350" s="1415" t="s">
        <v>9</v>
      </c>
      <c r="M350" s="1415" t="s">
        <v>9</v>
      </c>
      <c r="N350" s="1413" t="s">
        <v>9</v>
      </c>
      <c r="O350" s="1411" t="s">
        <v>9</v>
      </c>
    </row>
    <row r="351" spans="1:15">
      <c r="A351" s="1400" t="s">
        <v>488</v>
      </c>
      <c r="B351" s="1408" t="s">
        <v>487</v>
      </c>
      <c r="C351" s="1207">
        <v>16980243</v>
      </c>
      <c r="D351" s="1207">
        <v>15700821</v>
      </c>
      <c r="E351" s="1207">
        <v>17561981</v>
      </c>
      <c r="F351" s="1207">
        <v>17027892</v>
      </c>
      <c r="G351" s="1207">
        <v>17615800</v>
      </c>
      <c r="H351" s="1407">
        <v>17044796</v>
      </c>
      <c r="I351" s="1413">
        <v>17616759</v>
      </c>
      <c r="J351" s="1414">
        <v>16946795</v>
      </c>
      <c r="K351" s="1415">
        <v>16212950</v>
      </c>
      <c r="L351" s="1415">
        <v>16356076</v>
      </c>
      <c r="M351" s="1415">
        <v>15604688</v>
      </c>
      <c r="N351" s="1413" t="s">
        <v>9</v>
      </c>
      <c r="O351" s="1411">
        <v>184668801</v>
      </c>
    </row>
    <row r="352" spans="1:15">
      <c r="A352" s="1400" t="s">
        <v>486</v>
      </c>
      <c r="B352" s="1408" t="s">
        <v>485</v>
      </c>
      <c r="C352" s="1207">
        <v>25435398</v>
      </c>
      <c r="D352" s="1207">
        <v>23304591</v>
      </c>
      <c r="E352" s="1207">
        <v>26137266</v>
      </c>
      <c r="F352" s="1207">
        <v>24954678</v>
      </c>
      <c r="G352" s="1207">
        <v>25201706</v>
      </c>
      <c r="H352" s="1407">
        <v>23797626</v>
      </c>
      <c r="I352" s="1413">
        <v>24532780</v>
      </c>
      <c r="J352" s="1414">
        <v>23731018</v>
      </c>
      <c r="K352" s="1415">
        <v>22738346</v>
      </c>
      <c r="L352" s="1415">
        <v>22911584</v>
      </c>
      <c r="M352" s="1415">
        <v>21916153</v>
      </c>
      <c r="N352" s="1413" t="s">
        <v>9</v>
      </c>
      <c r="O352" s="1411">
        <v>264661146</v>
      </c>
    </row>
    <row r="353" spans="1:15">
      <c r="A353" s="1400" t="s">
        <v>484</v>
      </c>
      <c r="B353" s="1408" t="s">
        <v>483</v>
      </c>
      <c r="C353" s="1207">
        <v>11241973</v>
      </c>
      <c r="D353" s="1207">
        <v>10212449</v>
      </c>
      <c r="E353" s="1207">
        <v>11421416</v>
      </c>
      <c r="F353" s="1207">
        <v>10984079</v>
      </c>
      <c r="G353" s="1207">
        <v>11470647</v>
      </c>
      <c r="H353" s="1407">
        <v>11138788</v>
      </c>
      <c r="I353" s="1413">
        <v>11577156</v>
      </c>
      <c r="J353" s="1414">
        <v>11078245</v>
      </c>
      <c r="K353" s="1415">
        <v>10403761</v>
      </c>
      <c r="L353" s="1415">
        <v>10561363</v>
      </c>
      <c r="M353" s="1415">
        <v>10065604</v>
      </c>
      <c r="N353" s="1413" t="s">
        <v>9</v>
      </c>
      <c r="O353" s="1411">
        <v>120155481</v>
      </c>
    </row>
    <row r="354" spans="1:15">
      <c r="A354" s="1400" t="s">
        <v>482</v>
      </c>
      <c r="B354" s="1408" t="s">
        <v>481</v>
      </c>
      <c r="C354" s="1207" t="s">
        <v>9</v>
      </c>
      <c r="D354" s="1207" t="s">
        <v>9</v>
      </c>
      <c r="E354" s="1207" t="s">
        <v>9</v>
      </c>
      <c r="F354" s="1207" t="s">
        <v>9</v>
      </c>
      <c r="G354" s="1207" t="s">
        <v>9</v>
      </c>
      <c r="H354" s="1407" t="s">
        <v>9</v>
      </c>
      <c r="I354" s="1413" t="s">
        <v>9</v>
      </c>
      <c r="J354" s="1414" t="s">
        <v>9</v>
      </c>
      <c r="K354" s="1415" t="s">
        <v>9</v>
      </c>
      <c r="L354" s="1415" t="s">
        <v>9</v>
      </c>
      <c r="M354" s="1415" t="s">
        <v>9</v>
      </c>
      <c r="N354" s="1413" t="s">
        <v>9</v>
      </c>
      <c r="O354" s="1411" t="s">
        <v>9</v>
      </c>
    </row>
    <row r="355" spans="1:15">
      <c r="A355" s="1400" t="s">
        <v>480</v>
      </c>
      <c r="B355" s="1408" t="s">
        <v>479</v>
      </c>
      <c r="C355" s="1207" t="s">
        <v>9</v>
      </c>
      <c r="D355" s="1207" t="s">
        <v>9</v>
      </c>
      <c r="E355" s="1207" t="s">
        <v>9</v>
      </c>
      <c r="F355" s="1207" t="s">
        <v>9</v>
      </c>
      <c r="G355" s="1207" t="s">
        <v>9</v>
      </c>
      <c r="H355" s="1407" t="s">
        <v>9</v>
      </c>
      <c r="I355" s="1413" t="s">
        <v>9</v>
      </c>
      <c r="J355" s="1414" t="s">
        <v>9</v>
      </c>
      <c r="K355" s="1415" t="s">
        <v>9</v>
      </c>
      <c r="L355" s="1415" t="s">
        <v>9</v>
      </c>
      <c r="M355" s="1415" t="s">
        <v>9</v>
      </c>
      <c r="N355" s="1413" t="s">
        <v>9</v>
      </c>
      <c r="O355" s="1411" t="s">
        <v>9</v>
      </c>
    </row>
    <row r="356" spans="1:15">
      <c r="A356" s="1400" t="s">
        <v>478</v>
      </c>
      <c r="B356" s="1408" t="s">
        <v>477</v>
      </c>
      <c r="C356" s="1207">
        <v>15368002</v>
      </c>
      <c r="D356" s="1207">
        <v>14066524</v>
      </c>
      <c r="E356" s="1207">
        <v>15626190</v>
      </c>
      <c r="F356" s="1207">
        <v>14947285</v>
      </c>
      <c r="G356" s="1207">
        <v>15395475</v>
      </c>
      <c r="H356" s="1407">
        <v>14674007</v>
      </c>
      <c r="I356" s="1413">
        <v>14713731</v>
      </c>
      <c r="J356" s="1414">
        <v>14032779</v>
      </c>
      <c r="K356" s="1415">
        <v>13600619</v>
      </c>
      <c r="L356" s="1415">
        <v>14009791</v>
      </c>
      <c r="M356" s="1415">
        <v>13461171</v>
      </c>
      <c r="N356" s="1413" t="s">
        <v>9</v>
      </c>
      <c r="O356" s="1411">
        <v>159895574</v>
      </c>
    </row>
    <row r="357" spans="1:15">
      <c r="A357" s="1400" t="s">
        <v>476</v>
      </c>
      <c r="B357" s="1408" t="s">
        <v>475</v>
      </c>
      <c r="C357" s="1207" t="s">
        <v>9</v>
      </c>
      <c r="D357" s="1207" t="s">
        <v>9</v>
      </c>
      <c r="E357" s="1207" t="s">
        <v>9</v>
      </c>
      <c r="F357" s="1207" t="s">
        <v>9</v>
      </c>
      <c r="G357" s="1207" t="s">
        <v>9</v>
      </c>
      <c r="H357" s="1407" t="s">
        <v>9</v>
      </c>
      <c r="I357" s="1413" t="s">
        <v>9</v>
      </c>
      <c r="J357" s="1414" t="s">
        <v>9</v>
      </c>
      <c r="K357" s="1415" t="s">
        <v>9</v>
      </c>
      <c r="L357" s="1415" t="s">
        <v>9</v>
      </c>
      <c r="M357" s="1415" t="s">
        <v>9</v>
      </c>
      <c r="N357" s="1413" t="s">
        <v>9</v>
      </c>
      <c r="O357" s="1411" t="s">
        <v>9</v>
      </c>
    </row>
    <row r="358" spans="1:15">
      <c r="A358" s="1400" t="s">
        <v>474</v>
      </c>
      <c r="B358" s="1408" t="s">
        <v>473</v>
      </c>
      <c r="C358" s="1207">
        <v>9964213</v>
      </c>
      <c r="D358" s="1207">
        <v>9282872</v>
      </c>
      <c r="E358" s="1207">
        <v>10552110</v>
      </c>
      <c r="F358" s="1207">
        <v>10282251</v>
      </c>
      <c r="G358" s="1207">
        <v>10503026</v>
      </c>
      <c r="H358" s="1407">
        <v>10001575</v>
      </c>
      <c r="I358" s="1413">
        <v>10102499</v>
      </c>
      <c r="J358" s="1414">
        <v>9703054</v>
      </c>
      <c r="K358" s="1415">
        <v>9413228</v>
      </c>
      <c r="L358" s="1415">
        <v>9642579</v>
      </c>
      <c r="M358" s="1415">
        <v>9230891</v>
      </c>
      <c r="N358" s="1413" t="s">
        <v>9</v>
      </c>
      <c r="O358" s="1411">
        <v>108678298</v>
      </c>
    </row>
    <row r="359" spans="1:15">
      <c r="A359" s="1400" t="s">
        <v>472</v>
      </c>
      <c r="B359" s="1408" t="s">
        <v>471</v>
      </c>
      <c r="C359" s="1207" t="s">
        <v>9</v>
      </c>
      <c r="D359" s="1207" t="s">
        <v>9</v>
      </c>
      <c r="E359" s="1207" t="s">
        <v>9</v>
      </c>
      <c r="F359" s="1207" t="s">
        <v>9</v>
      </c>
      <c r="G359" s="1207" t="s">
        <v>9</v>
      </c>
      <c r="H359" s="1407" t="s">
        <v>9</v>
      </c>
      <c r="I359" s="1413" t="s">
        <v>9</v>
      </c>
      <c r="J359" s="1414" t="s">
        <v>9</v>
      </c>
      <c r="K359" s="1415" t="s">
        <v>9</v>
      </c>
      <c r="L359" s="1415" t="s">
        <v>9</v>
      </c>
      <c r="M359" s="1415" t="s">
        <v>9</v>
      </c>
      <c r="N359" s="1413" t="s">
        <v>9</v>
      </c>
      <c r="O359" s="1411" t="s">
        <v>9</v>
      </c>
    </row>
    <row r="360" spans="1:15">
      <c r="A360" s="1400" t="s">
        <v>470</v>
      </c>
      <c r="B360" s="1408" t="s">
        <v>469</v>
      </c>
      <c r="C360" s="1207" t="s">
        <v>9</v>
      </c>
      <c r="D360" s="1207" t="s">
        <v>9</v>
      </c>
      <c r="E360" s="1207" t="s">
        <v>9</v>
      </c>
      <c r="F360" s="1207" t="s">
        <v>9</v>
      </c>
      <c r="G360" s="1207" t="s">
        <v>9</v>
      </c>
      <c r="H360" s="1407" t="s">
        <v>9</v>
      </c>
      <c r="I360" s="1413" t="s">
        <v>9</v>
      </c>
      <c r="J360" s="1414" t="s">
        <v>9</v>
      </c>
      <c r="K360" s="1415" t="s">
        <v>9</v>
      </c>
      <c r="L360" s="1415" t="s">
        <v>9</v>
      </c>
      <c r="M360" s="1415" t="s">
        <v>9</v>
      </c>
      <c r="N360" s="1413" t="s">
        <v>9</v>
      </c>
      <c r="O360" s="1411" t="s">
        <v>9</v>
      </c>
    </row>
    <row r="361" spans="1:15">
      <c r="A361" s="1400" t="s">
        <v>468</v>
      </c>
      <c r="B361" s="1408" t="s">
        <v>467</v>
      </c>
      <c r="C361" s="1207">
        <v>9782758</v>
      </c>
      <c r="D361" s="1207">
        <v>8869151</v>
      </c>
      <c r="E361" s="1207">
        <v>10083538</v>
      </c>
      <c r="F361" s="1207">
        <v>9729606</v>
      </c>
      <c r="G361" s="1207">
        <v>10285661</v>
      </c>
      <c r="H361" s="1407">
        <v>9848669</v>
      </c>
      <c r="I361" s="1413">
        <v>10091714</v>
      </c>
      <c r="J361" s="1414">
        <v>9711930</v>
      </c>
      <c r="K361" s="1415">
        <v>9366153</v>
      </c>
      <c r="L361" s="1415">
        <v>9635412</v>
      </c>
      <c r="M361" s="1415">
        <v>9427819</v>
      </c>
      <c r="N361" s="1413" t="s">
        <v>9</v>
      </c>
      <c r="O361" s="1411">
        <v>106832411</v>
      </c>
    </row>
    <row r="362" spans="1:15">
      <c r="A362" s="1400" t="s">
        <v>466</v>
      </c>
      <c r="B362" s="1408" t="s">
        <v>465</v>
      </c>
      <c r="C362" s="1207">
        <v>13365076</v>
      </c>
      <c r="D362" s="1207">
        <v>12237919</v>
      </c>
      <c r="E362" s="1207">
        <v>13734010</v>
      </c>
      <c r="F362" s="1207">
        <v>13320691</v>
      </c>
      <c r="G362" s="1207">
        <v>13610364</v>
      </c>
      <c r="H362" s="1407">
        <v>12973272</v>
      </c>
      <c r="I362" s="1413">
        <v>13262729</v>
      </c>
      <c r="J362" s="1414">
        <v>12634196</v>
      </c>
      <c r="K362" s="1415">
        <v>12034318</v>
      </c>
      <c r="L362" s="1415">
        <v>12497206</v>
      </c>
      <c r="M362" s="1415">
        <v>11968219</v>
      </c>
      <c r="N362" s="1413" t="s">
        <v>9</v>
      </c>
      <c r="O362" s="1411">
        <v>141638000</v>
      </c>
    </row>
    <row r="363" spans="1:15">
      <c r="A363" s="1400" t="s">
        <v>464</v>
      </c>
      <c r="B363" s="1408" t="s">
        <v>463</v>
      </c>
      <c r="C363" s="1207" t="s">
        <v>9</v>
      </c>
      <c r="D363" s="1207" t="s">
        <v>9</v>
      </c>
      <c r="E363" s="1207" t="s">
        <v>9</v>
      </c>
      <c r="F363" s="1207" t="s">
        <v>9</v>
      </c>
      <c r="G363" s="1207" t="s">
        <v>9</v>
      </c>
      <c r="H363" s="1407" t="s">
        <v>9</v>
      </c>
      <c r="I363" s="1413" t="s">
        <v>9</v>
      </c>
      <c r="J363" s="1414" t="s">
        <v>9</v>
      </c>
      <c r="K363" s="1415" t="s">
        <v>9</v>
      </c>
      <c r="L363" s="1415" t="s">
        <v>9</v>
      </c>
      <c r="M363" s="1415" t="s">
        <v>9</v>
      </c>
      <c r="N363" s="1413" t="s">
        <v>9</v>
      </c>
      <c r="O363" s="1411" t="s">
        <v>9</v>
      </c>
    </row>
    <row r="364" spans="1:15">
      <c r="A364" s="1400" t="s">
        <v>462</v>
      </c>
      <c r="B364" s="1408" t="s">
        <v>461</v>
      </c>
      <c r="C364" s="1207" t="s">
        <v>9</v>
      </c>
      <c r="D364" s="1207" t="s">
        <v>9</v>
      </c>
      <c r="E364" s="1207" t="s">
        <v>9</v>
      </c>
      <c r="F364" s="1207" t="s">
        <v>9</v>
      </c>
      <c r="G364" s="1207" t="s">
        <v>9</v>
      </c>
      <c r="H364" s="1407" t="s">
        <v>9</v>
      </c>
      <c r="I364" s="1413" t="s">
        <v>9</v>
      </c>
      <c r="J364" s="1414" t="s">
        <v>9</v>
      </c>
      <c r="K364" s="1415" t="s">
        <v>9</v>
      </c>
      <c r="L364" s="1415" t="s">
        <v>9</v>
      </c>
      <c r="M364" s="1415" t="s">
        <v>9</v>
      </c>
      <c r="N364" s="1413" t="s">
        <v>9</v>
      </c>
      <c r="O364" s="1411" t="s">
        <v>9</v>
      </c>
    </row>
    <row r="365" spans="1:15">
      <c r="A365" s="1400" t="s">
        <v>460</v>
      </c>
      <c r="B365" s="1408" t="s">
        <v>459</v>
      </c>
      <c r="C365" s="1207" t="s">
        <v>9</v>
      </c>
      <c r="D365" s="1207" t="s">
        <v>9</v>
      </c>
      <c r="E365" s="1207" t="s">
        <v>9</v>
      </c>
      <c r="F365" s="1207" t="s">
        <v>9</v>
      </c>
      <c r="G365" s="1207" t="s">
        <v>9</v>
      </c>
      <c r="H365" s="1407" t="s">
        <v>9</v>
      </c>
      <c r="I365" s="1413" t="s">
        <v>9</v>
      </c>
      <c r="J365" s="1414" t="s">
        <v>9</v>
      </c>
      <c r="K365" s="1415" t="s">
        <v>9</v>
      </c>
      <c r="L365" s="1415" t="s">
        <v>9</v>
      </c>
      <c r="M365" s="1415" t="s">
        <v>9</v>
      </c>
      <c r="N365" s="1413" t="s">
        <v>9</v>
      </c>
      <c r="O365" s="1411" t="s">
        <v>9</v>
      </c>
    </row>
    <row r="366" spans="1:15">
      <c r="A366" s="1400" t="s">
        <v>458</v>
      </c>
      <c r="B366" s="1408" t="s">
        <v>457</v>
      </c>
      <c r="C366" s="1207">
        <v>16401502</v>
      </c>
      <c r="D366" s="1207">
        <v>14918760</v>
      </c>
      <c r="E366" s="1207">
        <v>16309668</v>
      </c>
      <c r="F366" s="1207">
        <v>15948798</v>
      </c>
      <c r="G366" s="1207">
        <v>16542588</v>
      </c>
      <c r="H366" s="1407">
        <v>15562732</v>
      </c>
      <c r="I366" s="1413">
        <v>16093906</v>
      </c>
      <c r="J366" s="1414">
        <v>15427284</v>
      </c>
      <c r="K366" s="1415">
        <v>14594714</v>
      </c>
      <c r="L366" s="1415">
        <v>14819675</v>
      </c>
      <c r="M366" s="1415">
        <v>14228422</v>
      </c>
      <c r="N366" s="1413" t="s">
        <v>9</v>
      </c>
      <c r="O366" s="1411">
        <v>170848049</v>
      </c>
    </row>
    <row r="367" spans="1:15">
      <c r="A367" s="1400" t="s">
        <v>456</v>
      </c>
      <c r="B367" s="1408" t="s">
        <v>455</v>
      </c>
      <c r="C367" s="1207">
        <v>5231878</v>
      </c>
      <c r="D367" s="1207">
        <v>4864633</v>
      </c>
      <c r="E367" s="1207">
        <v>5432642</v>
      </c>
      <c r="F367" s="1207">
        <v>5284908</v>
      </c>
      <c r="G367" s="1207">
        <v>5478414</v>
      </c>
      <c r="H367" s="1407">
        <v>5197057</v>
      </c>
      <c r="I367" s="1413">
        <v>5488824</v>
      </c>
      <c r="J367" s="1414">
        <v>5335095</v>
      </c>
      <c r="K367" s="1415">
        <v>5075388</v>
      </c>
      <c r="L367" s="1415">
        <v>5132606</v>
      </c>
      <c r="M367" s="1415">
        <v>4704911</v>
      </c>
      <c r="N367" s="1413" t="s">
        <v>9</v>
      </c>
      <c r="O367" s="1411">
        <v>57226356</v>
      </c>
    </row>
    <row r="368" spans="1:15">
      <c r="A368" s="1400" t="s">
        <v>454</v>
      </c>
      <c r="B368" s="1408" t="s">
        <v>453</v>
      </c>
      <c r="C368" s="1207">
        <v>9907236</v>
      </c>
      <c r="D368" s="1207">
        <v>9068997</v>
      </c>
      <c r="E368" s="1207">
        <v>10049335</v>
      </c>
      <c r="F368" s="1207">
        <v>9594312</v>
      </c>
      <c r="G368" s="1207">
        <v>9928919</v>
      </c>
      <c r="H368" s="1407">
        <v>9650460</v>
      </c>
      <c r="I368" s="1413">
        <v>10009955</v>
      </c>
      <c r="J368" s="1414">
        <v>9692741</v>
      </c>
      <c r="K368" s="1415">
        <v>8664039</v>
      </c>
      <c r="L368" s="1415">
        <v>8384119</v>
      </c>
      <c r="M368" s="1415">
        <v>7881552</v>
      </c>
      <c r="N368" s="1413" t="s">
        <v>9</v>
      </c>
      <c r="O368" s="1411">
        <v>102831665</v>
      </c>
    </row>
    <row r="369" spans="1:15">
      <c r="A369" s="1400" t="s">
        <v>452</v>
      </c>
      <c r="B369" s="1408" t="s">
        <v>451</v>
      </c>
      <c r="C369" s="1207">
        <v>9190660</v>
      </c>
      <c r="D369" s="1207">
        <v>8268631</v>
      </c>
      <c r="E369" s="1207">
        <v>9219091</v>
      </c>
      <c r="F369" s="1207">
        <v>9038295</v>
      </c>
      <c r="G369" s="1207">
        <v>9395234</v>
      </c>
      <c r="H369" s="1407">
        <v>9066283</v>
      </c>
      <c r="I369" s="1413">
        <v>9471892</v>
      </c>
      <c r="J369" s="1414">
        <v>8694041</v>
      </c>
      <c r="K369" s="1415">
        <v>8350153</v>
      </c>
      <c r="L369" s="1415">
        <v>8521310</v>
      </c>
      <c r="M369" s="1415">
        <v>8166821</v>
      </c>
      <c r="N369" s="1413" t="s">
        <v>9</v>
      </c>
      <c r="O369" s="1411">
        <v>97382411</v>
      </c>
    </row>
    <row r="370" spans="1:15">
      <c r="A370" s="1400" t="s">
        <v>450</v>
      </c>
      <c r="B370" s="1408" t="s">
        <v>449</v>
      </c>
      <c r="C370" s="1207">
        <v>2924929</v>
      </c>
      <c r="D370" s="1207">
        <v>2637365</v>
      </c>
      <c r="E370" s="1207">
        <v>2903693</v>
      </c>
      <c r="F370" s="1207">
        <v>2825698</v>
      </c>
      <c r="G370" s="1207">
        <v>2976540</v>
      </c>
      <c r="H370" s="1407">
        <v>2873631</v>
      </c>
      <c r="I370" s="1413">
        <v>3027032</v>
      </c>
      <c r="J370" s="1414">
        <v>2843106</v>
      </c>
      <c r="K370" s="1415">
        <v>2651440</v>
      </c>
      <c r="L370" s="1415">
        <v>2768007</v>
      </c>
      <c r="M370" s="1415">
        <v>2692893</v>
      </c>
      <c r="N370" s="1413" t="s">
        <v>9</v>
      </c>
      <c r="O370" s="1411">
        <v>31124334</v>
      </c>
    </row>
    <row r="371" spans="1:15">
      <c r="A371" s="1400" t="s">
        <v>448</v>
      </c>
      <c r="B371" s="1408" t="s">
        <v>447</v>
      </c>
      <c r="C371" s="1207">
        <v>5337143</v>
      </c>
      <c r="D371" s="1207">
        <v>4759550</v>
      </c>
      <c r="E371" s="1207">
        <v>5129015</v>
      </c>
      <c r="F371" s="1207">
        <v>4977959</v>
      </c>
      <c r="G371" s="1207">
        <v>5008447</v>
      </c>
      <c r="H371" s="1407">
        <v>5092392</v>
      </c>
      <c r="I371" s="1413">
        <v>5192114</v>
      </c>
      <c r="J371" s="1414">
        <v>5048466</v>
      </c>
      <c r="K371" s="1415">
        <v>4781610</v>
      </c>
      <c r="L371" s="1415">
        <v>4887434</v>
      </c>
      <c r="M371" s="1415">
        <v>4719251</v>
      </c>
      <c r="N371" s="1413" t="s">
        <v>9</v>
      </c>
      <c r="O371" s="1411">
        <v>54933381</v>
      </c>
    </row>
    <row r="372" spans="1:15">
      <c r="A372" s="1400" t="s">
        <v>446</v>
      </c>
      <c r="B372" s="1408" t="s">
        <v>445</v>
      </c>
      <c r="C372" s="1207">
        <v>1985586</v>
      </c>
      <c r="D372" s="1207">
        <v>1862925</v>
      </c>
      <c r="E372" s="1207">
        <v>2028444</v>
      </c>
      <c r="F372" s="1207">
        <v>1979996</v>
      </c>
      <c r="G372" s="1207">
        <v>2064380</v>
      </c>
      <c r="H372" s="1407">
        <v>1982350</v>
      </c>
      <c r="I372" s="1413">
        <v>2040927</v>
      </c>
      <c r="J372" s="1414">
        <v>1984812</v>
      </c>
      <c r="K372" s="1415">
        <v>1884737</v>
      </c>
      <c r="L372" s="1415">
        <v>1981965</v>
      </c>
      <c r="M372" s="1415">
        <v>1934094</v>
      </c>
      <c r="N372" s="1413" t="s">
        <v>9</v>
      </c>
      <c r="O372" s="1411">
        <v>21730216</v>
      </c>
    </row>
    <row r="373" spans="1:15">
      <c r="A373" s="1400" t="s">
        <v>444</v>
      </c>
      <c r="B373" s="1408" t="s">
        <v>443</v>
      </c>
      <c r="C373" s="1207">
        <v>4756479</v>
      </c>
      <c r="D373" s="1207">
        <v>4343782</v>
      </c>
      <c r="E373" s="1207">
        <v>4831587</v>
      </c>
      <c r="F373" s="1207">
        <v>4755950</v>
      </c>
      <c r="G373" s="1207">
        <v>4939445</v>
      </c>
      <c r="H373" s="1407">
        <v>4443466</v>
      </c>
      <c r="I373" s="1413">
        <v>4379173</v>
      </c>
      <c r="J373" s="1414">
        <v>4158525</v>
      </c>
      <c r="K373" s="1415">
        <v>3992958</v>
      </c>
      <c r="L373" s="1415">
        <v>4143909</v>
      </c>
      <c r="M373" s="1415">
        <v>4042646</v>
      </c>
      <c r="N373" s="1413" t="s">
        <v>9</v>
      </c>
      <c r="O373" s="1411">
        <v>48787920</v>
      </c>
    </row>
    <row r="374" spans="1:15">
      <c r="A374" s="1400" t="s">
        <v>442</v>
      </c>
      <c r="B374" s="1408" t="s">
        <v>441</v>
      </c>
      <c r="C374" s="1207">
        <v>1125488</v>
      </c>
      <c r="D374" s="1207">
        <v>992747</v>
      </c>
      <c r="E374" s="1207">
        <v>1135584</v>
      </c>
      <c r="F374" s="1207">
        <v>1156409</v>
      </c>
      <c r="G374" s="1207">
        <v>1256849</v>
      </c>
      <c r="H374" s="1407">
        <v>1199505</v>
      </c>
      <c r="I374" s="1413">
        <v>1241050</v>
      </c>
      <c r="J374" s="1414">
        <v>1146353</v>
      </c>
      <c r="K374" s="1415">
        <v>1068158</v>
      </c>
      <c r="L374" s="1415">
        <v>1092482</v>
      </c>
      <c r="M374" s="1415">
        <v>1051427</v>
      </c>
      <c r="N374" s="1413" t="s">
        <v>9</v>
      </c>
      <c r="O374" s="1411">
        <v>12466052</v>
      </c>
    </row>
    <row r="375" spans="1:15">
      <c r="A375" s="1400" t="s">
        <v>440</v>
      </c>
      <c r="B375" s="1408" t="s">
        <v>439</v>
      </c>
      <c r="C375" s="1207">
        <v>15020123</v>
      </c>
      <c r="D375" s="1207">
        <v>13719922</v>
      </c>
      <c r="E375" s="1207">
        <v>15352129</v>
      </c>
      <c r="F375" s="1207">
        <v>15013136</v>
      </c>
      <c r="G375" s="1207">
        <v>15505630</v>
      </c>
      <c r="H375" s="1407">
        <v>14800406</v>
      </c>
      <c r="I375" s="1413">
        <v>15240496</v>
      </c>
      <c r="J375" s="1414">
        <v>14406805</v>
      </c>
      <c r="K375" s="1415">
        <v>13861430</v>
      </c>
      <c r="L375" s="1415">
        <v>14146854</v>
      </c>
      <c r="M375" s="1415">
        <v>13841444</v>
      </c>
      <c r="N375" s="1413" t="s">
        <v>9</v>
      </c>
      <c r="O375" s="1411">
        <v>160908375</v>
      </c>
    </row>
    <row r="376" spans="1:15">
      <c r="A376" s="1400" t="s">
        <v>438</v>
      </c>
      <c r="B376" s="1408" t="s">
        <v>437</v>
      </c>
      <c r="C376" s="1207" t="s">
        <v>9</v>
      </c>
      <c r="D376" s="1207" t="s">
        <v>9</v>
      </c>
      <c r="E376" s="1207" t="s">
        <v>9</v>
      </c>
      <c r="F376" s="1207" t="s">
        <v>9</v>
      </c>
      <c r="G376" s="1207" t="s">
        <v>9</v>
      </c>
      <c r="H376" s="1407" t="s">
        <v>9</v>
      </c>
      <c r="I376" s="1413" t="s">
        <v>9</v>
      </c>
      <c r="J376" s="1414" t="s">
        <v>9</v>
      </c>
      <c r="K376" s="1415" t="s">
        <v>9</v>
      </c>
      <c r="L376" s="1415" t="s">
        <v>9</v>
      </c>
      <c r="M376" s="1415" t="s">
        <v>9</v>
      </c>
      <c r="N376" s="1413" t="s">
        <v>9</v>
      </c>
      <c r="O376" s="1411" t="s">
        <v>9</v>
      </c>
    </row>
    <row r="377" spans="1:15">
      <c r="A377" s="1400" t="s">
        <v>436</v>
      </c>
      <c r="B377" s="1408" t="s">
        <v>435</v>
      </c>
      <c r="C377" s="1207" t="s">
        <v>9</v>
      </c>
      <c r="D377" s="1207" t="s">
        <v>9</v>
      </c>
      <c r="E377" s="1207" t="s">
        <v>9</v>
      </c>
      <c r="F377" s="1207" t="s">
        <v>9</v>
      </c>
      <c r="G377" s="1207" t="s">
        <v>9</v>
      </c>
      <c r="H377" s="1407" t="s">
        <v>9</v>
      </c>
      <c r="I377" s="1413" t="s">
        <v>9</v>
      </c>
      <c r="J377" s="1414" t="s">
        <v>9</v>
      </c>
      <c r="K377" s="1415" t="s">
        <v>9</v>
      </c>
      <c r="L377" s="1415" t="s">
        <v>9</v>
      </c>
      <c r="M377" s="1415" t="s">
        <v>9</v>
      </c>
      <c r="N377" s="1413" t="s">
        <v>9</v>
      </c>
      <c r="O377" s="1411" t="s">
        <v>9</v>
      </c>
    </row>
    <row r="378" spans="1:15">
      <c r="A378" s="1400" t="s">
        <v>434</v>
      </c>
      <c r="B378" s="1408" t="s">
        <v>433</v>
      </c>
      <c r="C378" s="1207" t="s">
        <v>9</v>
      </c>
      <c r="D378" s="1207" t="s">
        <v>9</v>
      </c>
      <c r="E378" s="1207" t="s">
        <v>9</v>
      </c>
      <c r="F378" s="1207" t="s">
        <v>9</v>
      </c>
      <c r="G378" s="1207" t="s">
        <v>9</v>
      </c>
      <c r="H378" s="1407" t="s">
        <v>9</v>
      </c>
      <c r="I378" s="1413" t="s">
        <v>9</v>
      </c>
      <c r="J378" s="1414" t="s">
        <v>9</v>
      </c>
      <c r="K378" s="1415" t="s">
        <v>9</v>
      </c>
      <c r="L378" s="1415" t="s">
        <v>9</v>
      </c>
      <c r="M378" s="1415" t="s">
        <v>9</v>
      </c>
      <c r="N378" s="1413" t="s">
        <v>9</v>
      </c>
      <c r="O378" s="1411" t="s">
        <v>9</v>
      </c>
    </row>
    <row r="379" spans="1:15">
      <c r="A379" s="1400" t="s">
        <v>432</v>
      </c>
      <c r="B379" s="1408" t="s">
        <v>431</v>
      </c>
      <c r="C379" s="1207" t="s">
        <v>9</v>
      </c>
      <c r="D379" s="1207" t="s">
        <v>9</v>
      </c>
      <c r="E379" s="1207" t="s">
        <v>9</v>
      </c>
      <c r="F379" s="1207" t="s">
        <v>9</v>
      </c>
      <c r="G379" s="1207" t="s">
        <v>9</v>
      </c>
      <c r="H379" s="1407" t="s">
        <v>9</v>
      </c>
      <c r="I379" s="1413" t="s">
        <v>9</v>
      </c>
      <c r="J379" s="1414" t="s">
        <v>9</v>
      </c>
      <c r="K379" s="1415" t="s">
        <v>9</v>
      </c>
      <c r="L379" s="1415" t="s">
        <v>9</v>
      </c>
      <c r="M379" s="1415" t="s">
        <v>9</v>
      </c>
      <c r="N379" s="1413" t="s">
        <v>9</v>
      </c>
      <c r="O379" s="1411" t="s">
        <v>9</v>
      </c>
    </row>
    <row r="380" spans="1:15">
      <c r="A380" s="1400" t="s">
        <v>430</v>
      </c>
      <c r="B380" s="1408" t="s">
        <v>429</v>
      </c>
      <c r="C380" s="1207" t="s">
        <v>9</v>
      </c>
      <c r="D380" s="1207" t="s">
        <v>9</v>
      </c>
      <c r="E380" s="1207" t="s">
        <v>9</v>
      </c>
      <c r="F380" s="1207" t="s">
        <v>9</v>
      </c>
      <c r="G380" s="1207" t="s">
        <v>9</v>
      </c>
      <c r="H380" s="1407" t="s">
        <v>9</v>
      </c>
      <c r="I380" s="1413" t="s">
        <v>9</v>
      </c>
      <c r="J380" s="1414" t="s">
        <v>9</v>
      </c>
      <c r="K380" s="1415" t="s">
        <v>9</v>
      </c>
      <c r="L380" s="1415" t="s">
        <v>9</v>
      </c>
      <c r="M380" s="1415" t="s">
        <v>9</v>
      </c>
      <c r="N380" s="1413" t="s">
        <v>9</v>
      </c>
      <c r="O380" s="1411" t="s">
        <v>9</v>
      </c>
    </row>
    <row r="381" spans="1:15">
      <c r="A381" s="1400" t="s">
        <v>428</v>
      </c>
      <c r="B381" s="1408" t="s">
        <v>427</v>
      </c>
      <c r="C381" s="1207" t="s">
        <v>9</v>
      </c>
      <c r="D381" s="1207" t="s">
        <v>9</v>
      </c>
      <c r="E381" s="1207" t="s">
        <v>9</v>
      </c>
      <c r="F381" s="1207" t="s">
        <v>9</v>
      </c>
      <c r="G381" s="1207" t="s">
        <v>9</v>
      </c>
      <c r="H381" s="1407" t="s">
        <v>9</v>
      </c>
      <c r="I381" s="1413" t="s">
        <v>9</v>
      </c>
      <c r="J381" s="1414" t="s">
        <v>9</v>
      </c>
      <c r="K381" s="1415" t="s">
        <v>9</v>
      </c>
      <c r="L381" s="1415" t="s">
        <v>9</v>
      </c>
      <c r="M381" s="1415" t="s">
        <v>9</v>
      </c>
      <c r="N381" s="1413" t="s">
        <v>9</v>
      </c>
      <c r="O381" s="1411" t="s">
        <v>9</v>
      </c>
    </row>
    <row r="382" spans="1:15">
      <c r="A382" s="1400" t="s">
        <v>426</v>
      </c>
      <c r="B382" s="1408" t="s">
        <v>425</v>
      </c>
      <c r="C382" s="1207" t="s">
        <v>9</v>
      </c>
      <c r="D382" s="1207" t="s">
        <v>9</v>
      </c>
      <c r="E382" s="1207" t="s">
        <v>9</v>
      </c>
      <c r="F382" s="1207" t="s">
        <v>9</v>
      </c>
      <c r="G382" s="1207" t="s">
        <v>9</v>
      </c>
      <c r="H382" s="1407" t="s">
        <v>9</v>
      </c>
      <c r="I382" s="1413" t="s">
        <v>9</v>
      </c>
      <c r="J382" s="1414" t="s">
        <v>9</v>
      </c>
      <c r="K382" s="1415" t="s">
        <v>9</v>
      </c>
      <c r="L382" s="1415" t="s">
        <v>9</v>
      </c>
      <c r="M382" s="1415" t="s">
        <v>9</v>
      </c>
      <c r="N382" s="1413" t="s">
        <v>9</v>
      </c>
      <c r="O382" s="1411" t="s">
        <v>9</v>
      </c>
    </row>
    <row r="383" spans="1:15">
      <c r="A383" s="1400" t="s">
        <v>424</v>
      </c>
      <c r="B383" s="1408" t="s">
        <v>423</v>
      </c>
      <c r="C383" s="1207">
        <v>4439781</v>
      </c>
      <c r="D383" s="1207">
        <v>4022735</v>
      </c>
      <c r="E383" s="1207">
        <v>4491072</v>
      </c>
      <c r="F383" s="1207">
        <v>4394297</v>
      </c>
      <c r="G383" s="1207">
        <v>4600427</v>
      </c>
      <c r="H383" s="1407">
        <v>4454215</v>
      </c>
      <c r="I383" s="1413">
        <v>4532403</v>
      </c>
      <c r="J383" s="1414">
        <v>4370249</v>
      </c>
      <c r="K383" s="1415">
        <v>4073264</v>
      </c>
      <c r="L383" s="1415">
        <v>4185240</v>
      </c>
      <c r="M383" s="1415">
        <v>3857553</v>
      </c>
      <c r="N383" s="1413" t="s">
        <v>9</v>
      </c>
      <c r="O383" s="1411">
        <v>47421236</v>
      </c>
    </row>
    <row r="384" spans="1:15">
      <c r="A384" s="1400" t="s">
        <v>422</v>
      </c>
      <c r="B384" s="1408" t="s">
        <v>421</v>
      </c>
      <c r="C384" s="1207">
        <v>3007266</v>
      </c>
      <c r="D384" s="1207">
        <v>2745574</v>
      </c>
      <c r="E384" s="1207">
        <v>3058875</v>
      </c>
      <c r="F384" s="1207">
        <v>2938381</v>
      </c>
      <c r="G384" s="1207">
        <v>3015719</v>
      </c>
      <c r="H384" s="1407">
        <v>2998760</v>
      </c>
      <c r="I384" s="1413">
        <v>3071856</v>
      </c>
      <c r="J384" s="1414">
        <v>2910714</v>
      </c>
      <c r="K384" s="1415">
        <v>2780121</v>
      </c>
      <c r="L384" s="1415">
        <v>2781800</v>
      </c>
      <c r="M384" s="1415">
        <v>2673791</v>
      </c>
      <c r="N384" s="1413" t="s">
        <v>9</v>
      </c>
      <c r="O384" s="1411">
        <v>31982857</v>
      </c>
    </row>
    <row r="385" spans="1:15">
      <c r="A385" s="1400" t="s">
        <v>420</v>
      </c>
      <c r="B385" s="1408" t="s">
        <v>419</v>
      </c>
      <c r="C385" s="1207">
        <v>4729751</v>
      </c>
      <c r="D385" s="1207">
        <v>4283363</v>
      </c>
      <c r="E385" s="1207">
        <v>4832211</v>
      </c>
      <c r="F385" s="1207">
        <v>4649147</v>
      </c>
      <c r="G385" s="1207">
        <v>4831350</v>
      </c>
      <c r="H385" s="1407">
        <v>4661972</v>
      </c>
      <c r="I385" s="1413">
        <v>4711394</v>
      </c>
      <c r="J385" s="1414">
        <v>4441492</v>
      </c>
      <c r="K385" s="1415">
        <v>4344062</v>
      </c>
      <c r="L385" s="1415">
        <v>4494219</v>
      </c>
      <c r="M385" s="1415">
        <v>4272727</v>
      </c>
      <c r="N385" s="1413" t="s">
        <v>9</v>
      </c>
      <c r="O385" s="1411">
        <v>50251688</v>
      </c>
    </row>
    <row r="386" spans="1:15">
      <c r="A386" s="1400" t="s">
        <v>418</v>
      </c>
      <c r="B386" s="1408" t="s">
        <v>417</v>
      </c>
      <c r="C386" s="1207" t="s">
        <v>9</v>
      </c>
      <c r="D386" s="1207" t="s">
        <v>9</v>
      </c>
      <c r="E386" s="1207" t="s">
        <v>9</v>
      </c>
      <c r="F386" s="1207" t="s">
        <v>9</v>
      </c>
      <c r="G386" s="1207" t="s">
        <v>9</v>
      </c>
      <c r="H386" s="1407" t="s">
        <v>9</v>
      </c>
      <c r="I386" s="1413" t="s">
        <v>9</v>
      </c>
      <c r="J386" s="1414" t="s">
        <v>9</v>
      </c>
      <c r="K386" s="1415" t="s">
        <v>9</v>
      </c>
      <c r="L386" s="1415" t="s">
        <v>9</v>
      </c>
      <c r="M386" s="1415" t="s">
        <v>9</v>
      </c>
      <c r="N386" s="1413" t="s">
        <v>9</v>
      </c>
      <c r="O386" s="1411" t="s">
        <v>9</v>
      </c>
    </row>
    <row r="387" spans="1:15">
      <c r="A387" s="1400" t="s">
        <v>416</v>
      </c>
      <c r="B387" s="1408" t="s">
        <v>415</v>
      </c>
      <c r="C387" s="1207" t="s">
        <v>9</v>
      </c>
      <c r="D387" s="1207" t="s">
        <v>9</v>
      </c>
      <c r="E387" s="1207" t="s">
        <v>9</v>
      </c>
      <c r="F387" s="1207" t="s">
        <v>9</v>
      </c>
      <c r="G387" s="1207" t="s">
        <v>9</v>
      </c>
      <c r="H387" s="1407" t="s">
        <v>9</v>
      </c>
      <c r="I387" s="1413" t="s">
        <v>9</v>
      </c>
      <c r="J387" s="1414" t="s">
        <v>9</v>
      </c>
      <c r="K387" s="1415" t="s">
        <v>9</v>
      </c>
      <c r="L387" s="1415" t="s">
        <v>9</v>
      </c>
      <c r="M387" s="1415" t="s">
        <v>9</v>
      </c>
      <c r="N387" s="1413" t="s">
        <v>9</v>
      </c>
      <c r="O387" s="1411" t="s">
        <v>9</v>
      </c>
    </row>
    <row r="388" spans="1:15">
      <c r="A388" s="1400" t="s">
        <v>414</v>
      </c>
      <c r="B388" s="1408" t="s">
        <v>413</v>
      </c>
      <c r="C388" s="1207">
        <v>3718268</v>
      </c>
      <c r="D388" s="1207">
        <v>3415949</v>
      </c>
      <c r="E388" s="1207">
        <v>3828610</v>
      </c>
      <c r="F388" s="1207">
        <v>3708816</v>
      </c>
      <c r="G388" s="1207">
        <v>3840017</v>
      </c>
      <c r="H388" s="1407">
        <v>3788489</v>
      </c>
      <c r="I388" s="1413">
        <v>4021489</v>
      </c>
      <c r="J388" s="1414">
        <v>3879028</v>
      </c>
      <c r="K388" s="1415">
        <v>3665214</v>
      </c>
      <c r="L388" s="1415">
        <v>3804102</v>
      </c>
      <c r="M388" s="1415">
        <v>3599837</v>
      </c>
      <c r="N388" s="1413" t="s">
        <v>9</v>
      </c>
      <c r="O388" s="1411">
        <v>41269819</v>
      </c>
    </row>
    <row r="389" spans="1:15">
      <c r="A389" s="1400" t="s">
        <v>412</v>
      </c>
      <c r="B389" s="1408" t="s">
        <v>411</v>
      </c>
      <c r="C389" s="1207">
        <v>2822953</v>
      </c>
      <c r="D389" s="1207">
        <v>2624464</v>
      </c>
      <c r="E389" s="1207">
        <v>2964188</v>
      </c>
      <c r="F389" s="1207">
        <v>2789366</v>
      </c>
      <c r="G389" s="1207">
        <v>2895006</v>
      </c>
      <c r="H389" s="1407">
        <v>2779574</v>
      </c>
      <c r="I389" s="1413">
        <v>2871298</v>
      </c>
      <c r="J389" s="1414">
        <v>2724285</v>
      </c>
      <c r="K389" s="1415">
        <v>2542658</v>
      </c>
      <c r="L389" s="1415">
        <v>2595774</v>
      </c>
      <c r="M389" s="1415">
        <v>2506200</v>
      </c>
      <c r="N389" s="1413" t="s">
        <v>9</v>
      </c>
      <c r="O389" s="1411">
        <v>30115766</v>
      </c>
    </row>
    <row r="390" spans="1:15">
      <c r="A390" s="1400" t="s">
        <v>410</v>
      </c>
      <c r="B390" s="1408" t="s">
        <v>409</v>
      </c>
      <c r="C390" s="1207">
        <v>2000701</v>
      </c>
      <c r="D390" s="1207">
        <v>1829652</v>
      </c>
      <c r="E390" s="1207">
        <v>2029274</v>
      </c>
      <c r="F390" s="1207">
        <v>2004984</v>
      </c>
      <c r="G390" s="1207">
        <v>2030921</v>
      </c>
      <c r="H390" s="1407">
        <v>1865381</v>
      </c>
      <c r="I390" s="1413">
        <v>1879227</v>
      </c>
      <c r="J390" s="1414">
        <v>1809093</v>
      </c>
      <c r="K390" s="1415">
        <v>1736880</v>
      </c>
      <c r="L390" s="1415">
        <v>1798242</v>
      </c>
      <c r="M390" s="1415">
        <v>1795956</v>
      </c>
      <c r="N390" s="1413" t="s">
        <v>9</v>
      </c>
      <c r="O390" s="1411">
        <v>20780311</v>
      </c>
    </row>
    <row r="391" spans="1:15">
      <c r="A391" s="1400" t="s">
        <v>408</v>
      </c>
      <c r="B391" s="1408" t="s">
        <v>407</v>
      </c>
      <c r="C391" s="1207" t="s">
        <v>9</v>
      </c>
      <c r="D391" s="1207" t="s">
        <v>9</v>
      </c>
      <c r="E391" s="1207" t="s">
        <v>9</v>
      </c>
      <c r="F391" s="1207" t="s">
        <v>9</v>
      </c>
      <c r="G391" s="1207" t="s">
        <v>9</v>
      </c>
      <c r="H391" s="1407" t="s">
        <v>9</v>
      </c>
      <c r="I391" s="1413" t="s">
        <v>9</v>
      </c>
      <c r="J391" s="1414" t="s">
        <v>9</v>
      </c>
      <c r="K391" s="1415" t="s">
        <v>9</v>
      </c>
      <c r="L391" s="1415" t="s">
        <v>9</v>
      </c>
      <c r="M391" s="1415" t="s">
        <v>9</v>
      </c>
      <c r="N391" s="1413" t="s">
        <v>9</v>
      </c>
      <c r="O391" s="1411" t="s">
        <v>9</v>
      </c>
    </row>
    <row r="392" spans="1:15">
      <c r="A392" s="1400" t="s">
        <v>406</v>
      </c>
      <c r="B392" s="1408" t="s">
        <v>405</v>
      </c>
      <c r="C392" s="1207">
        <v>2463360</v>
      </c>
      <c r="D392" s="1207">
        <v>2228208</v>
      </c>
      <c r="E392" s="1207">
        <v>2503329</v>
      </c>
      <c r="F392" s="1207">
        <v>2461686</v>
      </c>
      <c r="G392" s="1207">
        <v>2500139</v>
      </c>
      <c r="H392" s="1407">
        <v>2408021</v>
      </c>
      <c r="I392" s="1413">
        <v>2466924</v>
      </c>
      <c r="J392" s="1414">
        <v>2366809</v>
      </c>
      <c r="K392" s="1415">
        <v>2232147</v>
      </c>
      <c r="L392" s="1415">
        <v>2230066</v>
      </c>
      <c r="M392" s="1415">
        <v>2224618</v>
      </c>
      <c r="N392" s="1413" t="s">
        <v>9</v>
      </c>
      <c r="O392" s="1411">
        <v>26085307</v>
      </c>
    </row>
    <row r="393" spans="1:15">
      <c r="A393" s="1400" t="s">
        <v>404</v>
      </c>
      <c r="B393" s="1408" t="s">
        <v>403</v>
      </c>
      <c r="C393" s="1207">
        <v>3744169</v>
      </c>
      <c r="D393" s="1207">
        <v>3455421</v>
      </c>
      <c r="E393" s="1207">
        <v>3877049</v>
      </c>
      <c r="F393" s="1207">
        <v>3824737</v>
      </c>
      <c r="G393" s="1207">
        <v>3903632</v>
      </c>
      <c r="H393" s="1407">
        <v>3775182</v>
      </c>
      <c r="I393" s="1413">
        <v>3887798</v>
      </c>
      <c r="J393" s="1414">
        <v>3626094</v>
      </c>
      <c r="K393" s="1415">
        <v>3507234</v>
      </c>
      <c r="L393" s="1415">
        <v>3548549</v>
      </c>
      <c r="M393" s="1415">
        <v>3499853</v>
      </c>
      <c r="N393" s="1413" t="s">
        <v>9</v>
      </c>
      <c r="O393" s="1411">
        <v>40649718</v>
      </c>
    </row>
    <row r="394" spans="1:15">
      <c r="A394" s="1400" t="s">
        <v>402</v>
      </c>
      <c r="B394" s="1408" t="s">
        <v>401</v>
      </c>
      <c r="C394" s="1207" t="s">
        <v>9</v>
      </c>
      <c r="D394" s="1207" t="s">
        <v>9</v>
      </c>
      <c r="E394" s="1207" t="s">
        <v>9</v>
      </c>
      <c r="F394" s="1207" t="s">
        <v>9</v>
      </c>
      <c r="G394" s="1207" t="s">
        <v>9</v>
      </c>
      <c r="H394" s="1407" t="s">
        <v>9</v>
      </c>
      <c r="I394" s="1413" t="s">
        <v>9</v>
      </c>
      <c r="J394" s="1414" t="s">
        <v>9</v>
      </c>
      <c r="K394" s="1415" t="s">
        <v>9</v>
      </c>
      <c r="L394" s="1415" t="s">
        <v>9</v>
      </c>
      <c r="M394" s="1415" t="s">
        <v>9</v>
      </c>
      <c r="N394" s="1413" t="s">
        <v>9</v>
      </c>
      <c r="O394" s="1411" t="s">
        <v>9</v>
      </c>
    </row>
    <row r="395" spans="1:15">
      <c r="A395" s="1400" t="s">
        <v>400</v>
      </c>
      <c r="B395" s="1408" t="s">
        <v>399</v>
      </c>
      <c r="C395" s="1207">
        <v>3164593</v>
      </c>
      <c r="D395" s="1207">
        <v>2911325</v>
      </c>
      <c r="E395" s="1207">
        <v>3267200</v>
      </c>
      <c r="F395" s="1207">
        <v>3194277</v>
      </c>
      <c r="G395" s="1207">
        <v>3313170</v>
      </c>
      <c r="H395" s="1407">
        <v>3186270</v>
      </c>
      <c r="I395" s="1413">
        <v>3236990</v>
      </c>
      <c r="J395" s="1414">
        <v>3132824</v>
      </c>
      <c r="K395" s="1415">
        <v>2965708</v>
      </c>
      <c r="L395" s="1415">
        <v>3039815</v>
      </c>
      <c r="M395" s="1415">
        <v>2950602</v>
      </c>
      <c r="N395" s="1413" t="s">
        <v>9</v>
      </c>
      <c r="O395" s="1411">
        <v>34362774</v>
      </c>
    </row>
    <row r="396" spans="1:15">
      <c r="A396" s="1400" t="s">
        <v>398</v>
      </c>
      <c r="B396" s="1408" t="s">
        <v>397</v>
      </c>
      <c r="C396" s="1207" t="s">
        <v>9</v>
      </c>
      <c r="D396" s="1207" t="s">
        <v>9</v>
      </c>
      <c r="E396" s="1207" t="s">
        <v>9</v>
      </c>
      <c r="F396" s="1207" t="s">
        <v>9</v>
      </c>
      <c r="G396" s="1207" t="s">
        <v>9</v>
      </c>
      <c r="H396" s="1407" t="s">
        <v>9</v>
      </c>
      <c r="I396" s="1413" t="s">
        <v>9</v>
      </c>
      <c r="J396" s="1414" t="s">
        <v>9</v>
      </c>
      <c r="K396" s="1415" t="s">
        <v>9</v>
      </c>
      <c r="L396" s="1415" t="s">
        <v>9</v>
      </c>
      <c r="M396" s="1415" t="s">
        <v>9</v>
      </c>
      <c r="N396" s="1413" t="s">
        <v>9</v>
      </c>
      <c r="O396" s="1411" t="s">
        <v>9</v>
      </c>
    </row>
    <row r="397" spans="1:15">
      <c r="A397" s="1400" t="s">
        <v>396</v>
      </c>
      <c r="B397" s="1408" t="s">
        <v>395</v>
      </c>
      <c r="C397" s="1207" t="s">
        <v>9</v>
      </c>
      <c r="D397" s="1207" t="s">
        <v>9</v>
      </c>
      <c r="E397" s="1207" t="s">
        <v>9</v>
      </c>
      <c r="F397" s="1207" t="s">
        <v>9</v>
      </c>
      <c r="G397" s="1207" t="s">
        <v>9</v>
      </c>
      <c r="H397" s="1407" t="s">
        <v>9</v>
      </c>
      <c r="I397" s="1413" t="s">
        <v>9</v>
      </c>
      <c r="J397" s="1414" t="s">
        <v>9</v>
      </c>
      <c r="K397" s="1415" t="s">
        <v>9</v>
      </c>
      <c r="L397" s="1415" t="s">
        <v>9</v>
      </c>
      <c r="M397" s="1415" t="s">
        <v>9</v>
      </c>
      <c r="N397" s="1413" t="s">
        <v>9</v>
      </c>
      <c r="O397" s="1411" t="s">
        <v>9</v>
      </c>
    </row>
    <row r="398" spans="1:15">
      <c r="A398" s="1400" t="s">
        <v>394</v>
      </c>
      <c r="B398" s="1408" t="s">
        <v>393</v>
      </c>
      <c r="C398" s="1207">
        <v>9968562</v>
      </c>
      <c r="D398" s="1207">
        <v>9085064</v>
      </c>
      <c r="E398" s="1207">
        <v>10174979</v>
      </c>
      <c r="F398" s="1207">
        <v>9894306</v>
      </c>
      <c r="G398" s="1207">
        <v>10137503</v>
      </c>
      <c r="H398" s="1407">
        <v>9744976</v>
      </c>
      <c r="I398" s="1413">
        <v>10160598</v>
      </c>
      <c r="J398" s="1414">
        <v>9578493</v>
      </c>
      <c r="K398" s="1415">
        <v>9186664</v>
      </c>
      <c r="L398" s="1415">
        <v>9353218</v>
      </c>
      <c r="M398" s="1415">
        <v>8960880</v>
      </c>
      <c r="N398" s="1413" t="s">
        <v>9</v>
      </c>
      <c r="O398" s="1411">
        <v>106245243</v>
      </c>
    </row>
    <row r="399" spans="1:15">
      <c r="A399" s="1400" t="s">
        <v>392</v>
      </c>
      <c r="B399" s="1408" t="s">
        <v>391</v>
      </c>
      <c r="C399" s="1207">
        <v>4322614</v>
      </c>
      <c r="D399" s="1207">
        <v>3993777</v>
      </c>
      <c r="E399" s="1207">
        <v>4541787</v>
      </c>
      <c r="F399" s="1207">
        <v>4448527</v>
      </c>
      <c r="G399" s="1207">
        <v>4555397</v>
      </c>
      <c r="H399" s="1407">
        <v>4328549</v>
      </c>
      <c r="I399" s="1413">
        <v>4362042</v>
      </c>
      <c r="J399" s="1414">
        <v>4144625</v>
      </c>
      <c r="K399" s="1415">
        <v>4008950</v>
      </c>
      <c r="L399" s="1415">
        <v>3973503</v>
      </c>
      <c r="M399" s="1415">
        <v>3726490</v>
      </c>
      <c r="N399" s="1413" t="s">
        <v>9</v>
      </c>
      <c r="O399" s="1411">
        <v>46406261</v>
      </c>
    </row>
    <row r="400" spans="1:15">
      <c r="A400" s="1416">
        <v>50000</v>
      </c>
      <c r="B400" s="1417" t="s">
        <v>27</v>
      </c>
      <c r="C400" s="1418">
        <v>2688555660</v>
      </c>
      <c r="D400" s="1418">
        <v>2467598198</v>
      </c>
      <c r="E400" s="1418">
        <v>2753286884</v>
      </c>
      <c r="F400" s="1418">
        <v>2691177989</v>
      </c>
      <c r="G400" s="1418">
        <v>2803142915</v>
      </c>
      <c r="H400" s="1418">
        <v>2677827709</v>
      </c>
      <c r="I400" s="1419">
        <v>2727300891</v>
      </c>
      <c r="J400" s="1419">
        <v>2627185500</v>
      </c>
      <c r="K400" s="1420">
        <v>2485773145</v>
      </c>
      <c r="L400" s="1420">
        <v>2536462482</v>
      </c>
      <c r="M400" s="1420">
        <v>2434232119</v>
      </c>
      <c r="N400" s="1420">
        <v>0</v>
      </c>
      <c r="O400" s="1421">
        <v>28892543492</v>
      </c>
    </row>
    <row r="401" spans="1:9">
      <c r="A401" s="1422" t="s">
        <v>390</v>
      </c>
      <c r="B401" s="1423"/>
      <c r="C401" s="1424"/>
      <c r="D401" s="1425"/>
      <c r="E401" s="1425"/>
      <c r="F401" s="1425"/>
      <c r="G401" s="1425"/>
      <c r="H401" s="1411"/>
      <c r="I401" s="1426"/>
    </row>
    <row r="402" spans="1:9">
      <c r="A402" s="1427" t="s">
        <v>389</v>
      </c>
      <c r="H402" s="1426"/>
      <c r="I402" s="1426"/>
    </row>
    <row r="403" spans="1:9">
      <c r="A403" s="1427" t="s">
        <v>388</v>
      </c>
      <c r="H403" s="1426"/>
      <c r="I403" s="1426"/>
    </row>
    <row r="404" spans="1:9">
      <c r="A404" s="1193" t="s">
        <v>387</v>
      </c>
    </row>
    <row r="405" spans="1:9">
      <c r="A405" s="1193" t="s">
        <v>1187</v>
      </c>
    </row>
    <row r="406" spans="1:9">
      <c r="A406" s="1193" t="s">
        <v>326</v>
      </c>
    </row>
    <row r="407" spans="1:9">
      <c r="A407" s="224" t="s">
        <v>1503</v>
      </c>
    </row>
  </sheetData>
  <hyperlinks>
    <hyperlink ref="A407"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F9E03A"/>
    <pageSetUpPr fitToPage="1"/>
  </sheetPr>
  <dimension ref="A1:AG218"/>
  <sheetViews>
    <sheetView showGridLines="0" showZeros="0" zoomScale="160" zoomScaleNormal="160" workbookViewId="0">
      <pane ySplit="7" topLeftCell="A8" activePane="bottomLeft" state="frozen"/>
      <selection activeCell="H43" sqref="H43"/>
      <selection pane="bottomLeft"/>
    </sheetView>
  </sheetViews>
  <sheetFormatPr baseColWidth="10" defaultColWidth="11.42578125" defaultRowHeight="16.5"/>
  <cols>
    <col min="1" max="1" width="6.7109375" style="409" customWidth="1"/>
    <col min="2" max="15" width="7.7109375" style="409" customWidth="1"/>
    <col min="16" max="16" width="5.140625" style="409" customWidth="1"/>
    <col min="17" max="19" width="1.28515625" style="409" customWidth="1"/>
    <col min="20" max="31" width="6.42578125" style="514" customWidth="1"/>
    <col min="32" max="32" width="3.42578125" style="514" customWidth="1"/>
    <col min="33" max="33" width="2" style="514" customWidth="1"/>
    <col min="34" max="16384" width="11.42578125" style="409"/>
  </cols>
  <sheetData>
    <row r="1" spans="1:32" ht="79.5" customHeight="1">
      <c r="A1" s="470" t="s">
        <v>2102</v>
      </c>
      <c r="B1" s="1307"/>
      <c r="C1" s="1307"/>
      <c r="D1" s="1307"/>
      <c r="E1" s="1307"/>
      <c r="F1" s="1307"/>
      <c r="G1" s="1307"/>
      <c r="H1" s="1307"/>
      <c r="I1" s="1307"/>
      <c r="J1" s="1307"/>
      <c r="K1" s="1307"/>
      <c r="L1" s="1307"/>
      <c r="M1" s="1307"/>
      <c r="N1" s="1307"/>
      <c r="O1" s="1307"/>
      <c r="T1" s="1310"/>
      <c r="U1" s="1310"/>
      <c r="V1" s="1310"/>
      <c r="W1" s="1310"/>
      <c r="X1" s="1310"/>
      <c r="Y1" s="1310"/>
      <c r="Z1" s="1310"/>
      <c r="AA1" s="1310"/>
      <c r="AB1" s="1310"/>
      <c r="AC1" s="1310"/>
      <c r="AD1" s="1310"/>
      <c r="AE1" s="1310"/>
      <c r="AF1" s="1333"/>
    </row>
    <row r="2" spans="1:32" ht="12" customHeight="1">
      <c r="A2" s="520" t="s">
        <v>1525</v>
      </c>
      <c r="B2" s="1334"/>
      <c r="C2" s="1334"/>
      <c r="D2" s="1334"/>
      <c r="E2" s="1334"/>
      <c r="F2" s="1334"/>
      <c r="G2" s="1334"/>
      <c r="H2" s="1334"/>
      <c r="I2" s="1334"/>
      <c r="J2" s="1334"/>
      <c r="K2" s="1334"/>
      <c r="L2" s="1334"/>
      <c r="M2" s="1334"/>
      <c r="N2" s="1334"/>
      <c r="O2" s="1334"/>
      <c r="T2" s="1310"/>
      <c r="U2" s="1310"/>
      <c r="V2" s="1310"/>
      <c r="W2" s="1310"/>
      <c r="X2" s="1310"/>
      <c r="Y2" s="1310"/>
      <c r="Z2" s="1310"/>
      <c r="AA2" s="1310"/>
      <c r="AB2" s="1310"/>
      <c r="AC2" s="1310"/>
      <c r="AD2" s="1310"/>
      <c r="AE2" s="1310"/>
      <c r="AF2" s="1333"/>
    </row>
    <row r="3" spans="1:32" ht="12" customHeight="1">
      <c r="A3" s="520" t="s">
        <v>1435</v>
      </c>
      <c r="B3" s="1334"/>
      <c r="C3" s="1334"/>
      <c r="D3" s="1334"/>
      <c r="E3" s="1334"/>
      <c r="F3" s="1334"/>
      <c r="G3" s="1334"/>
      <c r="H3" s="1334"/>
      <c r="I3" s="1334"/>
      <c r="J3" s="1334"/>
      <c r="K3" s="1334"/>
      <c r="L3" s="1334"/>
      <c r="M3" s="1334"/>
      <c r="N3" s="1334"/>
      <c r="O3" s="1334"/>
      <c r="T3" s="1310"/>
      <c r="U3" s="1310"/>
      <c r="V3" s="1310"/>
      <c r="W3" s="1310"/>
      <c r="X3" s="1310"/>
      <c r="Y3" s="1310"/>
      <c r="Z3" s="1310"/>
      <c r="AA3" s="1310"/>
      <c r="AB3" s="1310"/>
      <c r="AC3" s="1310"/>
      <c r="AD3" s="1310"/>
      <c r="AE3" s="1310"/>
      <c r="AF3" s="1333"/>
    </row>
    <row r="4" spans="1:32" ht="12" customHeight="1">
      <c r="A4" s="520" t="s">
        <v>1185</v>
      </c>
      <c r="B4" s="1334"/>
      <c r="C4" s="1334"/>
      <c r="D4" s="1334"/>
      <c r="E4" s="1334"/>
      <c r="F4" s="1334"/>
      <c r="G4" s="1334"/>
      <c r="H4" s="1334"/>
      <c r="I4" s="1334"/>
      <c r="J4" s="1334"/>
      <c r="K4" s="1334"/>
      <c r="L4" s="1334"/>
      <c r="M4" s="1334"/>
      <c r="N4" s="1334"/>
      <c r="O4" s="1334"/>
      <c r="T4" s="1310"/>
      <c r="U4" s="1310"/>
      <c r="V4" s="1310"/>
      <c r="W4" s="1310"/>
      <c r="X4" s="1310"/>
      <c r="Y4" s="1310"/>
      <c r="Z4" s="1310"/>
      <c r="AA4" s="1310"/>
      <c r="AB4" s="1310"/>
      <c r="AC4" s="1310"/>
      <c r="AD4" s="1310"/>
      <c r="AE4" s="1310"/>
      <c r="AF4" s="1333"/>
    </row>
    <row r="5" spans="1:32" ht="12" customHeight="1">
      <c r="A5" s="473" t="s">
        <v>66</v>
      </c>
      <c r="B5" s="1335" t="s">
        <v>1392</v>
      </c>
      <c r="C5" s="1335"/>
      <c r="D5" s="1335"/>
      <c r="E5" s="1335"/>
      <c r="F5" s="1335"/>
      <c r="G5" s="1335"/>
      <c r="H5" s="1335"/>
      <c r="I5" s="1335"/>
      <c r="J5" s="1335"/>
      <c r="K5" s="1335"/>
      <c r="L5" s="1335"/>
      <c r="M5" s="1336"/>
      <c r="N5" s="1337" t="s">
        <v>1393</v>
      </c>
      <c r="O5" s="1337" t="s">
        <v>1394</v>
      </c>
    </row>
    <row r="6" spans="1:32" ht="12" customHeight="1">
      <c r="A6" s="479"/>
      <c r="B6" s="1338" t="s">
        <v>18</v>
      </c>
      <c r="C6" s="1338" t="s">
        <v>203</v>
      </c>
      <c r="D6" s="1338" t="s">
        <v>1395</v>
      </c>
      <c r="E6" s="1338" t="s">
        <v>1396</v>
      </c>
      <c r="F6" s="1338" t="s">
        <v>15</v>
      </c>
      <c r="G6" s="1338" t="s">
        <v>1397</v>
      </c>
      <c r="H6" s="1338" t="s">
        <v>1398</v>
      </c>
      <c r="I6" s="1338" t="s">
        <v>23</v>
      </c>
      <c r="J6" s="1338" t="s">
        <v>1399</v>
      </c>
      <c r="K6" s="1338" t="s">
        <v>21</v>
      </c>
      <c r="L6" s="1338" t="s">
        <v>20</v>
      </c>
      <c r="M6" s="1338" t="s">
        <v>19</v>
      </c>
      <c r="N6" s="1339" t="s">
        <v>191</v>
      </c>
      <c r="O6" s="1339" t="s">
        <v>191</v>
      </c>
    </row>
    <row r="7" spans="1:32" ht="12" customHeight="1">
      <c r="A7" s="1340"/>
      <c r="B7" s="1341"/>
      <c r="C7" s="1341"/>
      <c r="D7" s="1341"/>
      <c r="E7" s="1341"/>
      <c r="F7" s="1341"/>
      <c r="G7" s="1341"/>
      <c r="H7" s="1341"/>
      <c r="I7" s="1341"/>
      <c r="J7" s="1341"/>
      <c r="K7" s="1341"/>
      <c r="L7" s="1341"/>
      <c r="M7" s="1341"/>
      <c r="N7" s="1342" t="s">
        <v>191</v>
      </c>
      <c r="O7" s="1342" t="s">
        <v>191</v>
      </c>
    </row>
    <row r="8" spans="1:32" ht="10.5" customHeight="1">
      <c r="A8" s="1343" t="s">
        <v>1400</v>
      </c>
      <c r="B8" s="1344"/>
      <c r="C8" s="1344"/>
      <c r="D8" s="1344"/>
      <c r="E8" s="1344"/>
      <c r="F8" s="1344"/>
      <c r="G8" s="1344"/>
      <c r="H8" s="1344"/>
      <c r="I8" s="1344"/>
      <c r="J8" s="1344"/>
      <c r="K8" s="1344"/>
      <c r="L8" s="1344"/>
      <c r="M8" s="1344"/>
      <c r="N8" s="1344"/>
      <c r="O8" s="1345"/>
    </row>
    <row r="9" spans="1:32" ht="10.5" customHeight="1">
      <c r="A9" s="1346" t="s">
        <v>1401</v>
      </c>
      <c r="B9" s="1347"/>
      <c r="C9" s="1347"/>
      <c r="D9" s="1347"/>
      <c r="E9" s="1347"/>
      <c r="F9" s="1347"/>
      <c r="G9" s="1347"/>
      <c r="H9" s="1347"/>
      <c r="I9" s="1347"/>
      <c r="J9" s="1347"/>
      <c r="K9" s="1347"/>
      <c r="L9" s="1347"/>
      <c r="M9" s="1347"/>
      <c r="N9" s="1347"/>
      <c r="O9" s="1348"/>
    </row>
    <row r="10" spans="1:32" ht="10.5" customHeight="1">
      <c r="A10" s="495">
        <v>2022</v>
      </c>
      <c r="B10" s="1349">
        <v>249315</v>
      </c>
      <c r="C10" s="1349">
        <v>229490.13500000001</v>
      </c>
      <c r="D10" s="1349">
        <v>255850.18599999999</v>
      </c>
      <c r="E10" s="1349">
        <v>248726.08600000001</v>
      </c>
      <c r="F10" s="1349">
        <v>261653.696</v>
      </c>
      <c r="G10" s="1349">
        <v>251812.21299999999</v>
      </c>
      <c r="H10" s="1349">
        <v>255928</v>
      </c>
      <c r="I10" s="1349">
        <v>247979.35200000001</v>
      </c>
      <c r="J10" s="1349">
        <v>235493.54500000001</v>
      </c>
      <c r="K10" s="1349">
        <v>239287.44399999999</v>
      </c>
      <c r="L10" s="1349">
        <v>232500.323</v>
      </c>
      <c r="M10" s="1349">
        <v>242627.02799999999</v>
      </c>
      <c r="N10" s="1350">
        <v>2708035.98</v>
      </c>
      <c r="O10" s="592"/>
    </row>
    <row r="11" spans="1:32" ht="10.5" customHeight="1">
      <c r="A11" s="495">
        <v>2023</v>
      </c>
      <c r="B11" s="1349">
        <v>251482.82500000001</v>
      </c>
      <c r="C11" s="1349">
        <v>228901.448</v>
      </c>
      <c r="D11" s="1349">
        <v>253889.33</v>
      </c>
      <c r="E11" s="1349">
        <v>248814.58199999999</v>
      </c>
      <c r="F11" s="1349">
        <v>261220.28899999999</v>
      </c>
      <c r="G11" s="1349">
        <v>250122.508</v>
      </c>
      <c r="H11" s="1349">
        <v>254824.72899999999</v>
      </c>
      <c r="I11" s="1349">
        <v>247536.50599999999</v>
      </c>
      <c r="J11" s="1349">
        <v>233619.87899999999</v>
      </c>
      <c r="K11" s="1349">
        <v>239116.28400000001</v>
      </c>
      <c r="L11" s="1349">
        <v>231228.35699999999</v>
      </c>
      <c r="M11" s="1349" t="s">
        <v>208</v>
      </c>
      <c r="N11" s="1350">
        <v>2700756.7369999997</v>
      </c>
      <c r="O11" s="1351">
        <v>1966483.1340000001</v>
      </c>
    </row>
    <row r="12" spans="1:32" ht="10.5" customHeight="1">
      <c r="A12" s="1352" t="s">
        <v>1434</v>
      </c>
      <c r="B12" s="1353">
        <v>0.86951246415178218</v>
      </c>
      <c r="C12" s="1353">
        <v>-0.25651952315945437</v>
      </c>
      <c r="D12" s="1353">
        <v>-0.76640788527704728</v>
      </c>
      <c r="E12" s="1353">
        <v>3.5579701921562901E-2</v>
      </c>
      <c r="F12" s="1353">
        <v>-0.1656414591598292</v>
      </c>
      <c r="G12" s="1353">
        <v>-0.67101789062152761</v>
      </c>
      <c r="H12" s="1353">
        <v>-0.43108647744678308</v>
      </c>
      <c r="I12" s="1353">
        <v>-0.17858180385923106</v>
      </c>
      <c r="J12" s="1353">
        <v>-0.79563369773045167</v>
      </c>
      <c r="K12" s="1353">
        <v>-7.1529035179949574E-2</v>
      </c>
      <c r="L12" s="1353">
        <v>-0.54708139050629256</v>
      </c>
      <c r="M12" s="1353" t="s">
        <v>208</v>
      </c>
      <c r="N12" s="1325">
        <v>-0.26880156149181289</v>
      </c>
      <c r="O12" s="1351"/>
    </row>
    <row r="13" spans="1:32" ht="10.5" customHeight="1">
      <c r="A13" s="1346" t="s">
        <v>1402</v>
      </c>
      <c r="B13" s="1347"/>
      <c r="C13" s="1347"/>
      <c r="D13" s="1347"/>
      <c r="E13" s="1347"/>
      <c r="F13" s="1347"/>
      <c r="G13" s="1347"/>
      <c r="H13" s="1347"/>
      <c r="I13" s="1347"/>
      <c r="J13" s="1347"/>
      <c r="K13" s="1347"/>
      <c r="L13" s="1347"/>
      <c r="M13" s="1347"/>
      <c r="N13" s="1347"/>
      <c r="O13" s="1348"/>
    </row>
    <row r="14" spans="1:32" ht="10.5" customHeight="1">
      <c r="A14" s="495">
        <v>2022</v>
      </c>
      <c r="B14" s="1349">
        <v>3615.9780000000001</v>
      </c>
      <c r="C14" s="1349">
        <v>3260.9929999999999</v>
      </c>
      <c r="D14" s="1349">
        <v>3688.4870000000001</v>
      </c>
      <c r="E14" s="1349">
        <v>3761.2130000000002</v>
      </c>
      <c r="F14" s="1349">
        <v>4263.4530000000004</v>
      </c>
      <c r="G14" s="1349">
        <v>4062.66</v>
      </c>
      <c r="H14" s="1349">
        <v>3997.038</v>
      </c>
      <c r="I14" s="1349">
        <v>3857.5430000000001</v>
      </c>
      <c r="J14" s="1349">
        <v>3516.7109999999998</v>
      </c>
      <c r="K14" s="1349">
        <v>4000.835</v>
      </c>
      <c r="L14" s="1349">
        <v>4023.0439999999999</v>
      </c>
      <c r="M14" s="1349">
        <v>4213.3040000000001</v>
      </c>
      <c r="N14" s="1350">
        <v>42047.955000000002</v>
      </c>
      <c r="O14" s="1354">
        <v>36294.613000000005</v>
      </c>
    </row>
    <row r="15" spans="1:32" ht="10.5" customHeight="1">
      <c r="A15" s="495">
        <v>2023</v>
      </c>
      <c r="B15" s="1349">
        <v>4410.482</v>
      </c>
      <c r="C15" s="1349">
        <v>4080.4059999999999</v>
      </c>
      <c r="D15" s="1349">
        <v>4609.2719999999999</v>
      </c>
      <c r="E15" s="1349">
        <v>4622.4660000000003</v>
      </c>
      <c r="F15" s="1349">
        <v>5010.8220000000001</v>
      </c>
      <c r="G15" s="1349">
        <v>4707.9750000000004</v>
      </c>
      <c r="H15" s="1349">
        <v>4757.03</v>
      </c>
      <c r="I15" s="1349">
        <v>4616.2120000000004</v>
      </c>
      <c r="J15" s="1349">
        <v>4299.4369999999999</v>
      </c>
      <c r="K15" s="1349">
        <v>4246.9790000000003</v>
      </c>
      <c r="L15" s="1349">
        <v>4033.692</v>
      </c>
      <c r="M15" s="1349" t="s">
        <v>208</v>
      </c>
      <c r="N15" s="1355">
        <v>49394.773000000001</v>
      </c>
      <c r="O15" s="1354">
        <v>0</v>
      </c>
    </row>
    <row r="16" spans="1:32" ht="10.5" customHeight="1">
      <c r="A16" s="1352" t="s">
        <v>1434</v>
      </c>
      <c r="B16" s="1353">
        <v>21.972036334291857</v>
      </c>
      <c r="C16" s="1353">
        <v>25.127714165593119</v>
      </c>
      <c r="D16" s="1353">
        <v>24.963758852884666</v>
      </c>
      <c r="E16" s="1353">
        <v>22.898277763051439</v>
      </c>
      <c r="F16" s="1353">
        <v>17.529664335457653</v>
      </c>
      <c r="G16" s="1353">
        <v>15.884051335824324</v>
      </c>
      <c r="H16" s="1353">
        <v>19.013879777975589</v>
      </c>
      <c r="I16" s="1353">
        <v>19.667156010963467</v>
      </c>
      <c r="J16" s="1353">
        <v>22.257330784360732</v>
      </c>
      <c r="K16" s="1353">
        <v>6.1523157040967789</v>
      </c>
      <c r="L16" s="1353">
        <v>0.26467520613745421</v>
      </c>
      <c r="M16" s="1353" t="s">
        <v>208</v>
      </c>
      <c r="N16" s="1356">
        <v>17.472473988330691</v>
      </c>
      <c r="O16" s="1354">
        <v>0</v>
      </c>
    </row>
    <row r="17" spans="1:15" ht="10.5" customHeight="1">
      <c r="A17" s="1343" t="s">
        <v>1403</v>
      </c>
      <c r="B17" s="1344"/>
      <c r="C17" s="1344"/>
      <c r="D17" s="1344"/>
      <c r="E17" s="1344"/>
      <c r="F17" s="1344"/>
      <c r="G17" s="1344"/>
      <c r="H17" s="1344"/>
      <c r="I17" s="1344"/>
      <c r="J17" s="1344"/>
      <c r="K17" s="1344"/>
      <c r="L17" s="1344"/>
      <c r="M17" s="1344"/>
      <c r="N17" s="1344"/>
      <c r="O17" s="1345"/>
    </row>
    <row r="18" spans="1:15" ht="10.5" customHeight="1">
      <c r="A18" s="1346" t="s">
        <v>1401</v>
      </c>
      <c r="B18" s="1347"/>
      <c r="C18" s="1347"/>
      <c r="D18" s="1347"/>
      <c r="E18" s="1347"/>
      <c r="F18" s="1347"/>
      <c r="G18" s="1347"/>
      <c r="H18" s="1347"/>
      <c r="I18" s="1347"/>
      <c r="J18" s="1347"/>
      <c r="K18" s="1347"/>
      <c r="L18" s="1347"/>
      <c r="M18" s="1347"/>
      <c r="N18" s="1347"/>
      <c r="O18" s="1348"/>
    </row>
    <row r="19" spans="1:15" ht="10.5" customHeight="1">
      <c r="A19" s="495">
        <v>2022</v>
      </c>
      <c r="B19" s="1349">
        <v>589098.19900000002</v>
      </c>
      <c r="C19" s="1349">
        <v>546380.91200000001</v>
      </c>
      <c r="D19" s="1349">
        <v>610267.52599999995</v>
      </c>
      <c r="E19" s="1349">
        <v>592150.45799999998</v>
      </c>
      <c r="F19" s="1349">
        <v>624850.74100000004</v>
      </c>
      <c r="G19" s="1349">
        <v>599806.21499999997</v>
      </c>
      <c r="H19" s="1349">
        <v>608908.93400000001</v>
      </c>
      <c r="I19" s="1349">
        <v>592516.95400000003</v>
      </c>
      <c r="J19" s="1349">
        <v>565181.78799999994</v>
      </c>
      <c r="K19" s="1349">
        <v>576604.53200000001</v>
      </c>
      <c r="L19" s="1349">
        <v>561867.60400000005</v>
      </c>
      <c r="M19" s="1349">
        <v>588977.65800000005</v>
      </c>
      <c r="N19" s="1350">
        <v>6467633.8629999999</v>
      </c>
      <c r="O19" s="1354">
        <v>4783997.3090000004</v>
      </c>
    </row>
    <row r="20" spans="1:15" ht="10.5" customHeight="1">
      <c r="A20" s="495">
        <v>2023</v>
      </c>
      <c r="B20" s="1349">
        <v>615203.978</v>
      </c>
      <c r="C20" s="1349">
        <v>563526.76899999997</v>
      </c>
      <c r="D20" s="1349">
        <v>623618.61899999995</v>
      </c>
      <c r="E20" s="1349">
        <v>610777.66500000004</v>
      </c>
      <c r="F20" s="1349">
        <v>638833.14800000004</v>
      </c>
      <c r="G20" s="1349">
        <v>610506.39199999999</v>
      </c>
      <c r="H20" s="1349">
        <v>622971.56400000001</v>
      </c>
      <c r="I20" s="1349">
        <v>602183.78300000005</v>
      </c>
      <c r="J20" s="1349">
        <v>566845.67700000003</v>
      </c>
      <c r="K20" s="1349">
        <v>576323.46</v>
      </c>
      <c r="L20" s="1349">
        <v>555555.62</v>
      </c>
      <c r="M20" s="1349" t="s">
        <v>208</v>
      </c>
      <c r="N20" s="1350">
        <v>6586346.6749999998</v>
      </c>
      <c r="O20" s="1354">
        <v>0</v>
      </c>
    </row>
    <row r="21" spans="1:15" ht="10.5" customHeight="1">
      <c r="A21" s="1352" t="s">
        <v>1434</v>
      </c>
      <c r="B21" s="1353">
        <v>4.4314817197395513</v>
      </c>
      <c r="C21" s="1353">
        <v>3.1380775981427291</v>
      </c>
      <c r="D21" s="1353">
        <v>2.187744297572209</v>
      </c>
      <c r="E21" s="1353">
        <v>3.14568818589008</v>
      </c>
      <c r="F21" s="1353">
        <v>2.2377195196444575</v>
      </c>
      <c r="G21" s="1353">
        <v>1.7839390010322091</v>
      </c>
      <c r="H21" s="1353">
        <v>2.3094799919621494</v>
      </c>
      <c r="I21" s="1353">
        <v>1.6314856367806243</v>
      </c>
      <c r="J21" s="1353">
        <v>0.29439890586142781</v>
      </c>
      <c r="K21" s="1353">
        <v>-4.8746061538068375E-2</v>
      </c>
      <c r="L21" s="1353">
        <v>-1.1233934747375258</v>
      </c>
      <c r="M21" s="1353" t="s">
        <v>208</v>
      </c>
      <c r="N21" s="1325">
        <v>1.83549060621894</v>
      </c>
      <c r="O21" s="1354">
        <v>0</v>
      </c>
    </row>
    <row r="22" spans="1:15" ht="10.5" customHeight="1">
      <c r="A22" s="1346" t="s">
        <v>1402</v>
      </c>
      <c r="B22" s="1347"/>
      <c r="C22" s="1347"/>
      <c r="D22" s="1347"/>
      <c r="E22" s="1347"/>
      <c r="F22" s="1347"/>
      <c r="G22" s="1347"/>
      <c r="H22" s="1347"/>
      <c r="I22" s="1347"/>
      <c r="J22" s="1347"/>
      <c r="K22" s="1347"/>
      <c r="L22" s="1347"/>
      <c r="M22" s="1347"/>
      <c r="N22" s="1347"/>
      <c r="O22" s="1348"/>
    </row>
    <row r="23" spans="1:15" ht="10.5" customHeight="1">
      <c r="A23" s="495">
        <v>2022</v>
      </c>
      <c r="B23" s="1349">
        <v>8682.7160000000003</v>
      </c>
      <c r="C23" s="1349">
        <v>7859.7340000000004</v>
      </c>
      <c r="D23" s="1349">
        <v>8858.7489999999998</v>
      </c>
      <c r="E23" s="1349">
        <v>8990.6190000000006</v>
      </c>
      <c r="F23" s="1349">
        <v>10201.338</v>
      </c>
      <c r="G23" s="1349">
        <v>9491.7520000000004</v>
      </c>
      <c r="H23" s="1349">
        <v>9576.9629999999997</v>
      </c>
      <c r="I23" s="1349">
        <v>9397.5130000000008</v>
      </c>
      <c r="J23" s="1349">
        <v>8895.2350000000006</v>
      </c>
      <c r="K23" s="1349">
        <v>9518.89</v>
      </c>
      <c r="L23" s="1349">
        <v>9514.3029999999999</v>
      </c>
      <c r="M23" s="1349">
        <v>9946.0550000000003</v>
      </c>
      <c r="N23" s="1350">
        <v>100987.81200000001</v>
      </c>
      <c r="O23" s="1354">
        <v>83108.599000000002</v>
      </c>
    </row>
    <row r="24" spans="1:15" ht="10.5" customHeight="1">
      <c r="A24" s="495">
        <v>2023</v>
      </c>
      <c r="B24" s="1349">
        <v>10239.963</v>
      </c>
      <c r="C24" s="1349">
        <v>9355.8639999999996</v>
      </c>
      <c r="D24" s="1349">
        <v>10452.764999999999</v>
      </c>
      <c r="E24" s="1349">
        <v>10629.921</v>
      </c>
      <c r="F24" s="1349">
        <v>11403.33</v>
      </c>
      <c r="G24" s="1349">
        <v>10644.18</v>
      </c>
      <c r="H24" s="1349">
        <v>10708.085999999999</v>
      </c>
      <c r="I24" s="1349">
        <v>10160.008</v>
      </c>
      <c r="J24" s="1349">
        <v>9938.0830000000005</v>
      </c>
      <c r="K24" s="1349">
        <v>10002.677</v>
      </c>
      <c r="L24" s="1349">
        <v>9622.3140000000003</v>
      </c>
      <c r="M24" s="1349" t="s">
        <v>208</v>
      </c>
      <c r="N24" s="1355">
        <v>113157.19099999999</v>
      </c>
      <c r="O24" s="1354">
        <v>0</v>
      </c>
    </row>
    <row r="25" spans="1:15" ht="10.5" customHeight="1">
      <c r="A25" s="1352" t="s">
        <v>1434</v>
      </c>
      <c r="B25" s="1353">
        <v>17.935021714403632</v>
      </c>
      <c r="C25" s="1353">
        <v>19.035377024209708</v>
      </c>
      <c r="D25" s="1353">
        <v>17.993691885840775</v>
      </c>
      <c r="E25" s="1353">
        <v>18.233472022337949</v>
      </c>
      <c r="F25" s="1353">
        <v>11.782689682471073</v>
      </c>
      <c r="G25" s="1353">
        <v>12.141362311193973</v>
      </c>
      <c r="H25" s="1353">
        <v>11.81087365587608</v>
      </c>
      <c r="I25" s="1353">
        <v>8.1137956393356205</v>
      </c>
      <c r="J25" s="1353">
        <v>11.723670032326297</v>
      </c>
      <c r="K25" s="1353">
        <v>5.0823888079387416</v>
      </c>
      <c r="L25" s="1353">
        <v>1.1352486882118455</v>
      </c>
      <c r="M25" s="1353" t="s">
        <v>208</v>
      </c>
      <c r="N25" s="1325">
        <v>12.050344253423361</v>
      </c>
      <c r="O25" s="1354">
        <v>0</v>
      </c>
    </row>
    <row r="26" spans="1:15" ht="10.5" customHeight="1">
      <c r="A26" s="1343" t="s">
        <v>1404</v>
      </c>
      <c r="B26" s="1344"/>
      <c r="C26" s="1344"/>
      <c r="D26" s="1344"/>
      <c r="E26" s="1344"/>
      <c r="F26" s="1344"/>
      <c r="G26" s="1344"/>
      <c r="H26" s="1344"/>
      <c r="I26" s="1344"/>
      <c r="J26" s="1344"/>
      <c r="K26" s="1344"/>
      <c r="L26" s="1344"/>
      <c r="M26" s="1344"/>
      <c r="N26" s="1344"/>
      <c r="O26" s="1345"/>
    </row>
    <row r="27" spans="1:15" ht="10.5" customHeight="1">
      <c r="A27" s="1346" t="s">
        <v>1401</v>
      </c>
      <c r="B27" s="1347"/>
      <c r="C27" s="1347"/>
      <c r="D27" s="1347"/>
      <c r="E27" s="1347"/>
      <c r="F27" s="1347"/>
      <c r="G27" s="1347"/>
      <c r="H27" s="1347"/>
      <c r="I27" s="1347"/>
      <c r="J27" s="1347"/>
      <c r="K27" s="1347"/>
      <c r="L27" s="1347"/>
      <c r="M27" s="1347"/>
      <c r="N27" s="1347"/>
      <c r="O27" s="1348"/>
    </row>
    <row r="28" spans="1:15" ht="10.5" customHeight="1">
      <c r="A28" s="495">
        <v>2022</v>
      </c>
      <c r="B28" s="1349">
        <v>273497.978</v>
      </c>
      <c r="C28" s="1349">
        <v>252647.451</v>
      </c>
      <c r="D28" s="1349">
        <v>282631.04499999998</v>
      </c>
      <c r="E28" s="1349">
        <v>274117.57199999999</v>
      </c>
      <c r="F28" s="1349">
        <v>287512.05</v>
      </c>
      <c r="G28" s="1349">
        <v>274261.23499999999</v>
      </c>
      <c r="H28" s="1349">
        <v>277991.61099999998</v>
      </c>
      <c r="I28" s="1349">
        <v>270411.07299999997</v>
      </c>
      <c r="J28" s="1349">
        <v>258572.69399999999</v>
      </c>
      <c r="K28" s="1349">
        <v>266627.82799999998</v>
      </c>
      <c r="L28" s="1349">
        <v>260653.008</v>
      </c>
      <c r="M28" s="1349">
        <v>272473.60399999999</v>
      </c>
      <c r="N28" s="1350">
        <v>2978923.5449999995</v>
      </c>
      <c r="O28" s="1354">
        <v>2168017.8450000002</v>
      </c>
    </row>
    <row r="29" spans="1:15" ht="10.5" customHeight="1">
      <c r="A29" s="495">
        <v>2023</v>
      </c>
      <c r="B29" s="1349">
        <v>281370.78200000001</v>
      </c>
      <c r="C29" s="1349">
        <v>257936.209</v>
      </c>
      <c r="D29" s="1349">
        <v>286768.20600000001</v>
      </c>
      <c r="E29" s="1349">
        <v>280657.14500000002</v>
      </c>
      <c r="F29" s="1349">
        <v>290896.42800000001</v>
      </c>
      <c r="G29" s="1349">
        <v>276962.84600000002</v>
      </c>
      <c r="H29" s="1349">
        <v>281392.38799999998</v>
      </c>
      <c r="I29" s="1349">
        <v>270769.55300000001</v>
      </c>
      <c r="J29" s="1349">
        <v>255291.12599999999</v>
      </c>
      <c r="K29" s="1349">
        <v>260151.28</v>
      </c>
      <c r="L29" s="1349">
        <v>251897.079</v>
      </c>
      <c r="M29" s="1349" t="s">
        <v>208</v>
      </c>
      <c r="N29" s="1350">
        <v>2994093.0420000004</v>
      </c>
      <c r="O29" s="1354">
        <v>0</v>
      </c>
    </row>
    <row r="30" spans="1:15" ht="10.5" customHeight="1">
      <c r="A30" s="1352" t="s">
        <v>1434</v>
      </c>
      <c r="B30" s="1353">
        <v>2.8785602210192565</v>
      </c>
      <c r="C30" s="1353">
        <v>2.0933351906249698</v>
      </c>
      <c r="D30" s="1353">
        <v>1.4638027467930925</v>
      </c>
      <c r="E30" s="1353">
        <v>2.385681790585835</v>
      </c>
      <c r="F30" s="1353">
        <v>1.1771256196044675</v>
      </c>
      <c r="G30" s="1353">
        <v>0.98505025692020354</v>
      </c>
      <c r="H30" s="1353">
        <v>1.2233379949008594</v>
      </c>
      <c r="I30" s="1353">
        <v>0.13256853575667549</v>
      </c>
      <c r="J30" s="1353">
        <v>-1.2691084852138346</v>
      </c>
      <c r="K30" s="1353">
        <v>-2.4290592803388762</v>
      </c>
      <c r="L30" s="1353">
        <v>-3.3592280661499245</v>
      </c>
      <c r="M30" s="1353" t="s">
        <v>208</v>
      </c>
      <c r="N30" s="1325">
        <v>0.50922746995176738</v>
      </c>
      <c r="O30" s="1354">
        <v>0</v>
      </c>
    </row>
    <row r="31" spans="1:15" ht="10.5" customHeight="1">
      <c r="A31" s="1346" t="s">
        <v>1402</v>
      </c>
      <c r="B31" s="1347"/>
      <c r="C31" s="1347"/>
      <c r="D31" s="1347"/>
      <c r="E31" s="1347"/>
      <c r="F31" s="1347"/>
      <c r="G31" s="1347"/>
      <c r="H31" s="1347"/>
      <c r="I31" s="1347"/>
      <c r="J31" s="1347"/>
      <c r="K31" s="1347"/>
      <c r="L31" s="1347"/>
      <c r="M31" s="1347"/>
      <c r="N31" s="1347"/>
      <c r="O31" s="1348"/>
    </row>
    <row r="32" spans="1:15" ht="10.5" customHeight="1">
      <c r="A32" s="495">
        <v>2022</v>
      </c>
      <c r="B32" s="1349">
        <v>8075.8829999999998</v>
      </c>
      <c r="C32" s="1349">
        <v>7282.84</v>
      </c>
      <c r="D32" s="1349">
        <v>8275.5</v>
      </c>
      <c r="E32" s="1349">
        <v>8236.5869999999995</v>
      </c>
      <c r="F32" s="1349">
        <v>9099.2479999999996</v>
      </c>
      <c r="G32" s="1349">
        <v>8453.5</v>
      </c>
      <c r="H32" s="1349">
        <v>8324.8169999999991</v>
      </c>
      <c r="I32" s="1349">
        <v>7840.7730000000001</v>
      </c>
      <c r="J32" s="1349">
        <v>7444.8130000000001</v>
      </c>
      <c r="K32" s="1349">
        <v>8048.7479999999996</v>
      </c>
      <c r="L32" s="1349">
        <v>7789.4390000000003</v>
      </c>
      <c r="M32" s="1349">
        <v>8133.35</v>
      </c>
      <c r="N32" s="1350">
        <v>88872.148000000001</v>
      </c>
      <c r="O32" s="1354">
        <v>64310.984999999993</v>
      </c>
    </row>
    <row r="33" spans="1:15" ht="10.5" customHeight="1">
      <c r="A33" s="495">
        <v>2023</v>
      </c>
      <c r="B33" s="1349">
        <v>8247.3379999999997</v>
      </c>
      <c r="C33" s="1349">
        <v>7671.9719999999998</v>
      </c>
      <c r="D33" s="1349">
        <v>8440.2029999999995</v>
      </c>
      <c r="E33" s="1349">
        <v>8303.9719999999998</v>
      </c>
      <c r="F33" s="1349">
        <v>9011.0580000000009</v>
      </c>
      <c r="G33" s="1349">
        <v>8301.6489999999994</v>
      </c>
      <c r="H33" s="1349">
        <v>8230.1990000000005</v>
      </c>
      <c r="I33" s="1349">
        <v>7865.8280000000004</v>
      </c>
      <c r="J33" s="1349">
        <v>7498.7370000000001</v>
      </c>
      <c r="K33" s="1349">
        <v>7708.2359999999999</v>
      </c>
      <c r="L33" s="1349">
        <v>7391.3059999999996</v>
      </c>
      <c r="M33" s="1349" t="s">
        <v>208</v>
      </c>
      <c r="N33" s="1350">
        <v>88670.497999999992</v>
      </c>
      <c r="O33" s="1354">
        <v>0</v>
      </c>
    </row>
    <row r="34" spans="1:15" ht="10.5" customHeight="1">
      <c r="A34" s="1352" t="s">
        <v>1434</v>
      </c>
      <c r="B34" s="1353">
        <v>2.123049578603343</v>
      </c>
      <c r="C34" s="1353">
        <v>5.3431353702676319</v>
      </c>
      <c r="D34" s="1353">
        <v>1.9902483233641419</v>
      </c>
      <c r="E34" s="1353">
        <v>0.81811798989070894</v>
      </c>
      <c r="F34" s="1353">
        <v>-0.96920097133300942</v>
      </c>
      <c r="G34" s="1353">
        <v>-1.7963092210327147</v>
      </c>
      <c r="H34" s="1353">
        <v>-1.1365775367794697</v>
      </c>
      <c r="I34" s="1353">
        <v>0.31954757521994281</v>
      </c>
      <c r="J34" s="1353">
        <v>0.72431637973981822</v>
      </c>
      <c r="K34" s="1353">
        <v>-4.2306207126872408</v>
      </c>
      <c r="L34" s="1353">
        <v>-5.1111896504998668</v>
      </c>
      <c r="M34" s="1353" t="s">
        <v>208</v>
      </c>
      <c r="N34" s="1325">
        <v>-0.22689898301997857</v>
      </c>
      <c r="O34" s="1354">
        <v>0</v>
      </c>
    </row>
    <row r="35" spans="1:15" ht="10.5" customHeight="1">
      <c r="A35" s="1343" t="s">
        <v>1405</v>
      </c>
      <c r="B35" s="1344"/>
      <c r="C35" s="1344"/>
      <c r="D35" s="1344"/>
      <c r="E35" s="1344"/>
      <c r="F35" s="1344"/>
      <c r="G35" s="1344"/>
      <c r="H35" s="1344"/>
      <c r="I35" s="1344"/>
      <c r="J35" s="1344"/>
      <c r="K35" s="1344"/>
      <c r="L35" s="1344"/>
      <c r="M35" s="1344"/>
      <c r="N35" s="1344"/>
      <c r="O35" s="1345"/>
    </row>
    <row r="36" spans="1:15" ht="10.5" customHeight="1">
      <c r="A36" s="1346" t="s">
        <v>1401</v>
      </c>
      <c r="B36" s="1347"/>
      <c r="C36" s="1347"/>
      <c r="D36" s="1347"/>
      <c r="E36" s="1347"/>
      <c r="F36" s="1347"/>
      <c r="G36" s="1347"/>
      <c r="H36" s="1347"/>
      <c r="I36" s="1347"/>
      <c r="J36" s="1347"/>
      <c r="K36" s="1347"/>
      <c r="L36" s="1347"/>
      <c r="M36" s="1347"/>
      <c r="N36" s="1347"/>
      <c r="O36" s="1348"/>
    </row>
    <row r="37" spans="1:15" ht="10.5" customHeight="1">
      <c r="A37" s="495">
        <v>2022</v>
      </c>
      <c r="B37" s="1349">
        <v>144183.092</v>
      </c>
      <c r="C37" s="1349">
        <v>132798.35500000001</v>
      </c>
      <c r="D37" s="1349">
        <v>147338.114</v>
      </c>
      <c r="E37" s="1349">
        <v>142474.38200000001</v>
      </c>
      <c r="F37" s="1349">
        <v>149964.875</v>
      </c>
      <c r="G37" s="1349">
        <v>143813.11799999999</v>
      </c>
      <c r="H37" s="1349">
        <v>145998.75200000001</v>
      </c>
      <c r="I37" s="1349">
        <v>142382.47700000001</v>
      </c>
      <c r="J37" s="1349">
        <v>134336.17300000001</v>
      </c>
      <c r="K37" s="1349">
        <v>138123.94</v>
      </c>
      <c r="L37" s="1349">
        <v>135615.046</v>
      </c>
      <c r="M37" s="1349">
        <v>141948.976</v>
      </c>
      <c r="N37" s="1350">
        <v>1557028.324</v>
      </c>
      <c r="O37" s="1354">
        <v>1152019.0580000002</v>
      </c>
    </row>
    <row r="38" spans="1:15" ht="10.5" customHeight="1">
      <c r="A38" s="495">
        <v>2023</v>
      </c>
      <c r="B38" s="1349">
        <v>148775.66500000001</v>
      </c>
      <c r="C38" s="1349">
        <v>136278.96799999999</v>
      </c>
      <c r="D38" s="1349">
        <v>151783.53</v>
      </c>
      <c r="E38" s="1349">
        <v>148039.75</v>
      </c>
      <c r="F38" s="1349">
        <v>153761.087</v>
      </c>
      <c r="G38" s="1349">
        <v>147416.49</v>
      </c>
      <c r="H38" s="1349">
        <v>150318.25200000001</v>
      </c>
      <c r="I38" s="1349">
        <v>144070.984</v>
      </c>
      <c r="J38" s="1349">
        <v>136017.21799999999</v>
      </c>
      <c r="K38" s="1349">
        <v>138631.307</v>
      </c>
      <c r="L38" s="1349">
        <v>133763.97</v>
      </c>
      <c r="M38" s="1349" t="s">
        <v>208</v>
      </c>
      <c r="N38" s="1350">
        <v>1588857.2210000001</v>
      </c>
      <c r="O38" s="1354">
        <v>0</v>
      </c>
    </row>
    <row r="39" spans="1:15" ht="10.5" customHeight="1">
      <c r="A39" s="1352" t="s">
        <v>1434</v>
      </c>
      <c r="B39" s="1353">
        <v>3.1852368653600536</v>
      </c>
      <c r="C39" s="1353">
        <v>2.6209759902522762</v>
      </c>
      <c r="D39" s="1353">
        <v>3.0171527782688941</v>
      </c>
      <c r="E39" s="1353">
        <v>3.9062236465780842</v>
      </c>
      <c r="F39" s="1353">
        <v>2.5314007696802321</v>
      </c>
      <c r="G39" s="1353">
        <v>2.5055934049076143</v>
      </c>
      <c r="H39" s="1353">
        <v>2.95858693367461</v>
      </c>
      <c r="I39" s="1353">
        <v>1.1858952278235648</v>
      </c>
      <c r="J39" s="1353">
        <v>1.2513718103313636</v>
      </c>
      <c r="K39" s="1353">
        <v>0.36732734383336663</v>
      </c>
      <c r="L39" s="1353">
        <v>-1.3649488420333569</v>
      </c>
      <c r="M39" s="1353" t="s">
        <v>208</v>
      </c>
      <c r="N39" s="1325">
        <v>2.0442079639393995</v>
      </c>
      <c r="O39" s="1354">
        <v>0</v>
      </c>
    </row>
    <row r="40" spans="1:15" ht="10.5" customHeight="1">
      <c r="A40" s="1346" t="s">
        <v>1402</v>
      </c>
      <c r="B40" s="1347"/>
      <c r="C40" s="1347"/>
      <c r="D40" s="1347"/>
      <c r="E40" s="1347"/>
      <c r="F40" s="1347"/>
      <c r="G40" s="1347"/>
      <c r="H40" s="1347"/>
      <c r="I40" s="1347"/>
      <c r="J40" s="1347"/>
      <c r="K40" s="1347"/>
      <c r="L40" s="1347"/>
      <c r="M40" s="1347"/>
      <c r="N40" s="1347"/>
      <c r="O40" s="1348"/>
    </row>
    <row r="41" spans="1:15" ht="10.5" customHeight="1">
      <c r="A41" s="495">
        <v>2022</v>
      </c>
      <c r="B41" s="1349">
        <v>8516.2469999999994</v>
      </c>
      <c r="C41" s="1349">
        <v>7820.0020000000004</v>
      </c>
      <c r="D41" s="1349">
        <v>8681.9920000000002</v>
      </c>
      <c r="E41" s="1349">
        <v>8633.3169999999991</v>
      </c>
      <c r="F41" s="1349">
        <v>9608.0149999999994</v>
      </c>
      <c r="G41" s="1349">
        <v>8977.3529999999992</v>
      </c>
      <c r="H41" s="1349">
        <v>8739.2620000000006</v>
      </c>
      <c r="I41" s="1349">
        <v>8359.7029999999995</v>
      </c>
      <c r="J41" s="1349">
        <v>7840.8829999999998</v>
      </c>
      <c r="K41" s="1349">
        <v>8350.4639999999999</v>
      </c>
      <c r="L41" s="1349">
        <v>8106.6170000000002</v>
      </c>
      <c r="M41" s="1349">
        <v>8482.0130000000008</v>
      </c>
      <c r="N41" s="1350">
        <v>93633.85500000001</v>
      </c>
      <c r="O41" s="1354">
        <v>68091.369000000006</v>
      </c>
    </row>
    <row r="42" spans="1:15" ht="10.5" customHeight="1">
      <c r="A42" s="495">
        <v>2023</v>
      </c>
      <c r="B42" s="1349">
        <v>8612.5310000000009</v>
      </c>
      <c r="C42" s="1349">
        <v>7785.8220000000001</v>
      </c>
      <c r="D42" s="1349">
        <v>8786.4580000000005</v>
      </c>
      <c r="E42" s="1349">
        <v>8967.3539999999994</v>
      </c>
      <c r="F42" s="1349">
        <v>9723.7890000000007</v>
      </c>
      <c r="G42" s="1349">
        <v>8803.2309999999998</v>
      </c>
      <c r="H42" s="1349">
        <v>8657.9490000000005</v>
      </c>
      <c r="I42" s="1349">
        <v>8544.0069999999996</v>
      </c>
      <c r="J42" s="1349">
        <v>8105.3190000000004</v>
      </c>
      <c r="K42" s="1349">
        <v>7915.4409999999998</v>
      </c>
      <c r="L42" s="1349">
        <v>7374.2790000000005</v>
      </c>
      <c r="M42" s="1349" t="s">
        <v>208</v>
      </c>
      <c r="N42" s="1355">
        <v>93276.180000000008</v>
      </c>
      <c r="O42" s="1354">
        <v>0</v>
      </c>
    </row>
    <row r="43" spans="1:15" ht="10.5" customHeight="1">
      <c r="A43" s="1352" t="s">
        <v>1434</v>
      </c>
      <c r="B43" s="1353">
        <v>1.1305919144900543</v>
      </c>
      <c r="C43" s="1353">
        <v>-0.43708428719072856</v>
      </c>
      <c r="D43" s="1353">
        <v>1.2032492082462198</v>
      </c>
      <c r="E43" s="1353">
        <v>3.8691617601902095</v>
      </c>
      <c r="F43" s="1353">
        <v>1.2049731396131307</v>
      </c>
      <c r="G43" s="1353">
        <v>-1.939569492254563</v>
      </c>
      <c r="H43" s="1353">
        <v>-0.93043325626352669</v>
      </c>
      <c r="I43" s="1353">
        <v>2.2046716252957737</v>
      </c>
      <c r="J43" s="1353">
        <v>3.3725283236594663</v>
      </c>
      <c r="K43" s="1353">
        <v>-5.2095667977252589</v>
      </c>
      <c r="L43" s="1353">
        <v>-9.0338300181197582</v>
      </c>
      <c r="M43" s="1353" t="s">
        <v>208</v>
      </c>
      <c r="N43" s="1325">
        <v>-0.38199324378987853</v>
      </c>
      <c r="O43" s="1354">
        <v>0</v>
      </c>
    </row>
    <row r="44" spans="1:15" ht="10.5" customHeight="1">
      <c r="A44" s="1343" t="s">
        <v>1406</v>
      </c>
      <c r="B44" s="1344"/>
      <c r="C44" s="1344"/>
      <c r="D44" s="1344"/>
      <c r="E44" s="1344"/>
      <c r="F44" s="1344"/>
      <c r="G44" s="1344"/>
      <c r="H44" s="1344"/>
      <c r="I44" s="1344"/>
      <c r="J44" s="1344"/>
      <c r="K44" s="1344"/>
      <c r="L44" s="1344"/>
      <c r="M44" s="1344"/>
      <c r="N44" s="1344"/>
      <c r="O44" s="1345"/>
    </row>
    <row r="45" spans="1:15" ht="10.5" customHeight="1">
      <c r="A45" s="1346" t="s">
        <v>1401</v>
      </c>
      <c r="B45" s="1347"/>
      <c r="C45" s="1347"/>
      <c r="D45" s="1347"/>
      <c r="E45" s="1347"/>
      <c r="F45" s="1347"/>
      <c r="G45" s="1347"/>
      <c r="H45" s="1347"/>
      <c r="I45" s="1347"/>
      <c r="J45" s="1347"/>
      <c r="K45" s="1347"/>
      <c r="L45" s="1347"/>
      <c r="M45" s="1347"/>
      <c r="N45" s="1347"/>
      <c r="O45" s="1348"/>
    </row>
    <row r="46" spans="1:15" ht="10.5" customHeight="1">
      <c r="A46" s="495">
        <v>2022</v>
      </c>
      <c r="B46" s="1349">
        <v>173167.73300000001</v>
      </c>
      <c r="C46" s="1349">
        <v>160748.23800000001</v>
      </c>
      <c r="D46" s="1349">
        <v>180107.182</v>
      </c>
      <c r="E46" s="1349">
        <v>175263.598</v>
      </c>
      <c r="F46" s="1349">
        <v>183097.76199999999</v>
      </c>
      <c r="G46" s="1349">
        <v>174807.405</v>
      </c>
      <c r="H46" s="1349">
        <v>177997.56299999999</v>
      </c>
      <c r="I46" s="1349">
        <v>173603.51500000001</v>
      </c>
      <c r="J46" s="1349">
        <v>165617.639</v>
      </c>
      <c r="K46" s="1349">
        <v>169050.27</v>
      </c>
      <c r="L46" s="1349">
        <v>164368.38399999999</v>
      </c>
      <c r="M46" s="1349">
        <v>171385.12400000001</v>
      </c>
      <c r="N46" s="1350">
        <v>1897829.2890000003</v>
      </c>
      <c r="O46" s="1354">
        <v>1404984.317</v>
      </c>
    </row>
    <row r="47" spans="1:15" ht="10.5" customHeight="1">
      <c r="A47" s="495">
        <v>2023</v>
      </c>
      <c r="B47" s="1349">
        <v>178155.07199999999</v>
      </c>
      <c r="C47" s="1349">
        <v>164097.948</v>
      </c>
      <c r="D47" s="1349">
        <v>184192.97500000001</v>
      </c>
      <c r="E47" s="1349">
        <v>180612.20800000001</v>
      </c>
      <c r="F47" s="1349">
        <v>187727.50700000001</v>
      </c>
      <c r="G47" s="1349">
        <v>179663.315</v>
      </c>
      <c r="H47" s="1349">
        <v>182433.96100000001</v>
      </c>
      <c r="I47" s="1349">
        <v>175282.55799999999</v>
      </c>
      <c r="J47" s="1349">
        <v>165954.12700000001</v>
      </c>
      <c r="K47" s="1349">
        <v>170288.45300000001</v>
      </c>
      <c r="L47" s="1349">
        <v>163022.18799999999</v>
      </c>
      <c r="M47" s="1349" t="s">
        <v>208</v>
      </c>
      <c r="N47" s="1350">
        <v>1931430.3120000002</v>
      </c>
      <c r="O47" s="1354">
        <v>0</v>
      </c>
    </row>
    <row r="48" spans="1:15" ht="10.5" customHeight="1">
      <c r="A48" s="1352" t="s">
        <v>1434</v>
      </c>
      <c r="B48" s="1353">
        <v>2.8800625345138542</v>
      </c>
      <c r="C48" s="1353">
        <v>2.0838237741678967</v>
      </c>
      <c r="D48" s="1353">
        <v>2.2685341887143551</v>
      </c>
      <c r="E48" s="1353">
        <v>3.0517517961716152</v>
      </c>
      <c r="F48" s="1353">
        <v>2.5285644944147663</v>
      </c>
      <c r="G48" s="1353">
        <v>2.77786287142699</v>
      </c>
      <c r="H48" s="1353">
        <v>2.4923925503407105</v>
      </c>
      <c r="I48" s="1353">
        <v>0.96717108521679052</v>
      </c>
      <c r="J48" s="1353">
        <v>0.20317159575014898</v>
      </c>
      <c r="K48" s="1353">
        <v>0.73243479587463867</v>
      </c>
      <c r="L48" s="1353">
        <v>-0.81901151987963772</v>
      </c>
      <c r="M48" s="1353" t="s">
        <v>208</v>
      </c>
      <c r="N48" s="1325">
        <v>1.7704976519624012</v>
      </c>
      <c r="O48" s="1354">
        <v>0</v>
      </c>
    </row>
    <row r="49" spans="1:15" ht="10.5" customHeight="1">
      <c r="A49" s="1346" t="s">
        <v>1402</v>
      </c>
      <c r="B49" s="1347"/>
      <c r="C49" s="1347"/>
      <c r="D49" s="1347"/>
      <c r="E49" s="1347"/>
      <c r="F49" s="1347"/>
      <c r="G49" s="1347"/>
      <c r="H49" s="1347"/>
      <c r="I49" s="1347"/>
      <c r="J49" s="1347"/>
      <c r="K49" s="1347"/>
      <c r="L49" s="1347"/>
      <c r="M49" s="1347"/>
      <c r="N49" s="1347"/>
      <c r="O49" s="1348"/>
    </row>
    <row r="50" spans="1:15" ht="10.5" customHeight="1">
      <c r="A50" s="495">
        <v>2022</v>
      </c>
      <c r="B50" s="1357">
        <v>14770.481</v>
      </c>
      <c r="C50" s="1357">
        <v>13601.955</v>
      </c>
      <c r="D50" s="1357">
        <v>15209.880999999999</v>
      </c>
      <c r="E50" s="1357">
        <v>15382.805</v>
      </c>
      <c r="F50" s="1357">
        <v>17215.458999999999</v>
      </c>
      <c r="G50" s="1357">
        <v>15847.245999999999</v>
      </c>
      <c r="H50" s="1357">
        <v>15809.096</v>
      </c>
      <c r="I50" s="1357">
        <v>15255.605</v>
      </c>
      <c r="J50" s="1357">
        <v>14833.117</v>
      </c>
      <c r="K50" s="1357">
        <v>15218.993</v>
      </c>
      <c r="L50" s="1357">
        <v>14416.971</v>
      </c>
      <c r="M50" s="1357">
        <v>14899.464</v>
      </c>
      <c r="N50" s="1350">
        <v>167561.609</v>
      </c>
      <c r="O50" s="1354">
        <v>126346.692</v>
      </c>
    </row>
    <row r="51" spans="1:15" ht="10.5" customHeight="1">
      <c r="A51" s="495">
        <v>2023</v>
      </c>
      <c r="B51" s="1349">
        <v>15719.087</v>
      </c>
      <c r="C51" s="1349">
        <v>14525.355</v>
      </c>
      <c r="D51" s="1349">
        <v>16488.544000000002</v>
      </c>
      <c r="E51" s="1349">
        <v>16335.078</v>
      </c>
      <c r="F51" s="1349">
        <v>17338.988000000001</v>
      </c>
      <c r="G51" s="1349">
        <v>16079.013999999999</v>
      </c>
      <c r="H51" s="1349">
        <v>16326.04</v>
      </c>
      <c r="I51" s="1349">
        <v>15798.656000000001</v>
      </c>
      <c r="J51" s="1349">
        <v>15147.154</v>
      </c>
      <c r="K51" s="1349">
        <v>15413.876</v>
      </c>
      <c r="L51" s="1349">
        <v>13907.886</v>
      </c>
      <c r="M51" s="1349" t="s">
        <v>208</v>
      </c>
      <c r="N51" s="1355">
        <v>173079.67799999999</v>
      </c>
      <c r="O51" s="1354">
        <v>0</v>
      </c>
    </row>
    <row r="52" spans="1:15" ht="10.5" customHeight="1">
      <c r="A52" s="1352" t="s">
        <v>1434</v>
      </c>
      <c r="B52" s="1353">
        <v>6.4223094698134702</v>
      </c>
      <c r="C52" s="1353">
        <v>6.7887300024150932</v>
      </c>
      <c r="D52" s="1353">
        <v>8.4067916113216228</v>
      </c>
      <c r="E52" s="1353">
        <v>6.1905029674367</v>
      </c>
      <c r="F52" s="1353">
        <v>0.71754694429002086</v>
      </c>
      <c r="G52" s="1353">
        <v>1.4625127924435617</v>
      </c>
      <c r="H52" s="1353">
        <v>3.2699149907116833</v>
      </c>
      <c r="I52" s="1353">
        <v>3.5596818349714852</v>
      </c>
      <c r="J52" s="1353">
        <v>2.1171342476433068</v>
      </c>
      <c r="K52" s="1353">
        <v>1.2805249335484916</v>
      </c>
      <c r="L52" s="1353">
        <v>-3.531150891543021</v>
      </c>
      <c r="M52" s="1353" t="s">
        <v>208</v>
      </c>
      <c r="N52" s="1325">
        <v>3.2931582794719816</v>
      </c>
      <c r="O52" s="1354">
        <v>0</v>
      </c>
    </row>
    <row r="53" spans="1:15" ht="10.5" customHeight="1">
      <c r="A53" s="1343" t="s">
        <v>1407</v>
      </c>
      <c r="B53" s="1344"/>
      <c r="C53" s="1344"/>
      <c r="D53" s="1344"/>
      <c r="E53" s="1344"/>
      <c r="F53" s="1344"/>
      <c r="G53" s="1344"/>
      <c r="H53" s="1344"/>
      <c r="I53" s="1344"/>
      <c r="J53" s="1344"/>
      <c r="K53" s="1344"/>
      <c r="L53" s="1344"/>
      <c r="M53" s="1344"/>
      <c r="N53" s="1344"/>
      <c r="O53" s="1345"/>
    </row>
    <row r="54" spans="1:15" ht="10.5" customHeight="1">
      <c r="A54" s="1346" t="s">
        <v>1401</v>
      </c>
      <c r="B54" s="1347"/>
      <c r="C54" s="1347"/>
      <c r="D54" s="1347"/>
      <c r="E54" s="1347"/>
      <c r="F54" s="1347"/>
      <c r="G54" s="1347"/>
      <c r="H54" s="1347"/>
      <c r="I54" s="1347"/>
      <c r="J54" s="1347"/>
      <c r="K54" s="1347"/>
      <c r="L54" s="1347"/>
      <c r="M54" s="1347"/>
      <c r="N54" s="1347"/>
      <c r="O54" s="1348"/>
    </row>
    <row r="55" spans="1:15" ht="10.5" customHeight="1">
      <c r="A55" s="495">
        <v>2022</v>
      </c>
      <c r="B55" s="1349">
        <v>577743.58200000005</v>
      </c>
      <c r="C55" s="1349">
        <v>538669.66599999997</v>
      </c>
      <c r="D55" s="1349">
        <v>600928.27300000004</v>
      </c>
      <c r="E55" s="1349">
        <v>583965.26500000001</v>
      </c>
      <c r="F55" s="1349">
        <v>608766.38600000006</v>
      </c>
      <c r="G55" s="1349">
        <v>581922.946</v>
      </c>
      <c r="H55" s="1349">
        <v>591307.74899999995</v>
      </c>
      <c r="I55" s="1349">
        <v>578917.78799999994</v>
      </c>
      <c r="J55" s="1349">
        <v>548608.23899999994</v>
      </c>
      <c r="K55" s="1349">
        <v>559539.03500000003</v>
      </c>
      <c r="L55" s="1349">
        <v>542861.39</v>
      </c>
      <c r="M55" s="1349">
        <v>570122.06700000004</v>
      </c>
      <c r="N55" s="1350">
        <v>6313230.3190000001</v>
      </c>
      <c r="O55" s="1354">
        <v>4704390.1339999996</v>
      </c>
    </row>
    <row r="56" spans="1:15" ht="10.5" customHeight="1">
      <c r="A56" s="495">
        <v>2023</v>
      </c>
      <c r="B56" s="1349">
        <v>595795.69299999997</v>
      </c>
      <c r="C56" s="1349">
        <v>550333.13199999998</v>
      </c>
      <c r="D56" s="1349">
        <v>618947.75399999996</v>
      </c>
      <c r="E56" s="1349">
        <v>604506.26599999995</v>
      </c>
      <c r="F56" s="1349">
        <v>628450.67000000004</v>
      </c>
      <c r="G56" s="1349">
        <v>602586.46699999995</v>
      </c>
      <c r="H56" s="1349">
        <v>611649.38600000006</v>
      </c>
      <c r="I56" s="1349">
        <v>586873.97699999996</v>
      </c>
      <c r="J56" s="1349">
        <v>556422.64399999997</v>
      </c>
      <c r="K56" s="1349">
        <v>569798.35199999996</v>
      </c>
      <c r="L56" s="1349">
        <v>544102.37199999997</v>
      </c>
      <c r="M56" s="1349" t="s">
        <v>208</v>
      </c>
      <c r="N56" s="1350">
        <v>6469466.7129999995</v>
      </c>
      <c r="O56" s="1354">
        <v>0</v>
      </c>
    </row>
    <row r="57" spans="1:15" ht="10.5" customHeight="1">
      <c r="A57" s="1352" t="s">
        <v>1434</v>
      </c>
      <c r="B57" s="1353">
        <v>3.1245887557085723</v>
      </c>
      <c r="C57" s="1353">
        <v>2.1652353448096306</v>
      </c>
      <c r="D57" s="1353">
        <v>2.9986076225107041</v>
      </c>
      <c r="E57" s="1353">
        <v>3.5175039049625525</v>
      </c>
      <c r="F57" s="1353">
        <v>3.2334709098080907</v>
      </c>
      <c r="G57" s="1353">
        <v>3.5509032840234482</v>
      </c>
      <c r="H57" s="1353">
        <v>3.4401099993026065</v>
      </c>
      <c r="I57" s="1353">
        <v>1.3743210460826276</v>
      </c>
      <c r="J57" s="1353">
        <v>1.4244053305222195</v>
      </c>
      <c r="K57" s="1353">
        <v>1.833530166487833</v>
      </c>
      <c r="L57" s="1353">
        <v>0.22860015887295049</v>
      </c>
      <c r="M57" s="1353" t="s">
        <v>208</v>
      </c>
      <c r="N57" s="1325">
        <v>2.4747456706877529</v>
      </c>
      <c r="O57" s="1354">
        <v>0</v>
      </c>
    </row>
    <row r="58" spans="1:15" ht="10.5" customHeight="1">
      <c r="A58" s="1346" t="s">
        <v>1402</v>
      </c>
      <c r="B58" s="1347"/>
      <c r="C58" s="1347"/>
      <c r="D58" s="1347"/>
      <c r="E58" s="1347"/>
      <c r="F58" s="1347"/>
      <c r="G58" s="1347"/>
      <c r="H58" s="1347"/>
      <c r="I58" s="1347"/>
      <c r="J58" s="1347"/>
      <c r="K58" s="1347"/>
      <c r="L58" s="1347"/>
      <c r="M58" s="1347"/>
      <c r="N58" s="1347"/>
      <c r="O58" s="1348"/>
    </row>
    <row r="59" spans="1:15" ht="10.5" customHeight="1">
      <c r="A59" s="495">
        <v>2022</v>
      </c>
      <c r="B59" s="1349">
        <v>53143.133000000002</v>
      </c>
      <c r="C59" s="1349">
        <v>49436.271000000001</v>
      </c>
      <c r="D59" s="1349">
        <v>55416.894</v>
      </c>
      <c r="E59" s="1349">
        <v>54871.319000000003</v>
      </c>
      <c r="F59" s="1349">
        <v>60156.523000000001</v>
      </c>
      <c r="G59" s="1349">
        <v>55775.394999999997</v>
      </c>
      <c r="H59" s="1349">
        <v>55962.294000000002</v>
      </c>
      <c r="I59" s="1349">
        <v>54551.644</v>
      </c>
      <c r="J59" s="1349">
        <v>52075.451000000001</v>
      </c>
      <c r="K59" s="1349">
        <v>52800.919000000002</v>
      </c>
      <c r="L59" s="1349">
        <v>51426.31</v>
      </c>
      <c r="M59" s="1349">
        <v>54075.938000000002</v>
      </c>
      <c r="N59" s="1350">
        <v>595616.15299999993</v>
      </c>
      <c r="O59" s="1354">
        <v>453087.38999999996</v>
      </c>
    </row>
    <row r="60" spans="1:15" ht="10.5" customHeight="1">
      <c r="A60" s="495">
        <v>2023</v>
      </c>
      <c r="B60" s="1349">
        <v>57197.042999999998</v>
      </c>
      <c r="C60" s="1349">
        <v>53069.464</v>
      </c>
      <c r="D60" s="1349">
        <v>60105.595000000001</v>
      </c>
      <c r="E60" s="1349">
        <v>59396.69</v>
      </c>
      <c r="F60" s="1349">
        <v>63061.071000000004</v>
      </c>
      <c r="G60" s="1349">
        <v>57615.720999999998</v>
      </c>
      <c r="H60" s="1349">
        <v>57844.425000000003</v>
      </c>
      <c r="I60" s="1349">
        <v>56524.800999999999</v>
      </c>
      <c r="J60" s="1349">
        <v>53782.705999999998</v>
      </c>
      <c r="K60" s="1349">
        <v>54409.909</v>
      </c>
      <c r="L60" s="1349">
        <v>50452.067000000003</v>
      </c>
      <c r="M60" s="1349" t="s">
        <v>208</v>
      </c>
      <c r="N60" s="1355">
        <v>623459.49200000009</v>
      </c>
      <c r="O60" s="1354">
        <v>0</v>
      </c>
    </row>
    <row r="61" spans="1:15" ht="10.5" customHeight="1">
      <c r="A61" s="1352" t="s">
        <v>1434</v>
      </c>
      <c r="B61" s="1353">
        <v>7.6282856714526019</v>
      </c>
      <c r="C61" s="1353">
        <v>7.3492456581120393</v>
      </c>
      <c r="D61" s="1353">
        <v>8.4607791263075853</v>
      </c>
      <c r="E61" s="1353">
        <v>8.24724297223473</v>
      </c>
      <c r="F61" s="1353">
        <v>4.8283176206843024</v>
      </c>
      <c r="G61" s="1353">
        <v>3.2995301960658452</v>
      </c>
      <c r="H61" s="1353">
        <v>3.3632127374907128</v>
      </c>
      <c r="I61" s="1353">
        <v>3.6170440619534645</v>
      </c>
      <c r="J61" s="1353">
        <v>3.2784257595771891</v>
      </c>
      <c r="K61" s="1353">
        <v>3.0472765066835308</v>
      </c>
      <c r="L61" s="1353">
        <v>-1.8944446918318647</v>
      </c>
      <c r="M61" s="1353" t="s">
        <v>208</v>
      </c>
      <c r="N61" s="1325">
        <v>4.6747118693404843</v>
      </c>
      <c r="O61" s="1354">
        <v>0</v>
      </c>
    </row>
    <row r="62" spans="1:15" ht="10.5" customHeight="1">
      <c r="A62" s="1343" t="s">
        <v>238</v>
      </c>
      <c r="B62" s="1344"/>
      <c r="C62" s="1344"/>
      <c r="D62" s="1344"/>
      <c r="E62" s="1344"/>
      <c r="F62" s="1344"/>
      <c r="G62" s="1344"/>
      <c r="H62" s="1344"/>
      <c r="I62" s="1344"/>
      <c r="J62" s="1344"/>
      <c r="K62" s="1344"/>
      <c r="L62" s="1344"/>
      <c r="M62" s="1344"/>
      <c r="N62" s="1344"/>
      <c r="O62" s="1345"/>
    </row>
    <row r="63" spans="1:15" ht="10.5" customHeight="1">
      <c r="A63" s="1346" t="s">
        <v>1401</v>
      </c>
      <c r="B63" s="1347"/>
      <c r="C63" s="1347"/>
      <c r="D63" s="1347"/>
      <c r="E63" s="1347"/>
      <c r="F63" s="1347"/>
      <c r="G63" s="1347"/>
      <c r="H63" s="1347"/>
      <c r="I63" s="1347"/>
      <c r="J63" s="1347"/>
      <c r="K63" s="1347"/>
      <c r="L63" s="1347"/>
      <c r="M63" s="1347"/>
      <c r="N63" s="1347"/>
      <c r="O63" s="1348"/>
    </row>
    <row r="64" spans="1:15" ht="10.5" customHeight="1">
      <c r="A64" s="495">
        <v>2022</v>
      </c>
      <c r="B64" s="1358">
        <v>2007005.5840000003</v>
      </c>
      <c r="C64" s="1358">
        <v>1860734.757</v>
      </c>
      <c r="D64" s="1358">
        <v>2077122.3260000001</v>
      </c>
      <c r="E64" s="1358">
        <v>2016697.361</v>
      </c>
      <c r="F64" s="1358">
        <v>2115845.5099999998</v>
      </c>
      <c r="G64" s="1358">
        <v>2026423.132</v>
      </c>
      <c r="H64" s="1358">
        <v>2058132.6090000002</v>
      </c>
      <c r="I64" s="1358">
        <v>2005811.1590000002</v>
      </c>
      <c r="J64" s="1358">
        <v>1907810.0779999997</v>
      </c>
      <c r="K64" s="1358">
        <v>1949233.0490000001</v>
      </c>
      <c r="L64" s="1358">
        <v>1897865.7550000004</v>
      </c>
      <c r="M64" s="1358">
        <v>1987534.4570000002</v>
      </c>
      <c r="N64" s="1350">
        <v>21922681.319999997</v>
      </c>
      <c r="O64" s="1354">
        <v>16179891.797000002</v>
      </c>
    </row>
    <row r="65" spans="1:31" ht="10.5" customHeight="1">
      <c r="A65" s="495">
        <v>2023</v>
      </c>
      <c r="B65" s="1358">
        <v>2070784.0149999999</v>
      </c>
      <c r="C65" s="1358">
        <v>1901074.4739999999</v>
      </c>
      <c r="D65" s="1358">
        <v>2119200.4139999999</v>
      </c>
      <c r="E65" s="1358">
        <v>2073407.6159999999</v>
      </c>
      <c r="F65" s="1358">
        <v>2160889.1290000002</v>
      </c>
      <c r="G65" s="1358">
        <v>2067258.0179999999</v>
      </c>
      <c r="H65" s="1358">
        <v>2103590.2800000003</v>
      </c>
      <c r="I65" s="1358">
        <v>2026717.361</v>
      </c>
      <c r="J65" s="1358">
        <v>1914150.6710000001</v>
      </c>
      <c r="K65" s="1358">
        <v>1954309.1359999999</v>
      </c>
      <c r="L65" s="1358">
        <v>1879569.5860000001</v>
      </c>
      <c r="M65" s="1358" t="s">
        <v>208</v>
      </c>
      <c r="N65" s="1350">
        <v>22270950.699999999</v>
      </c>
      <c r="O65" s="1354">
        <v>0</v>
      </c>
    </row>
    <row r="66" spans="1:31" ht="10.5" customHeight="1">
      <c r="A66" s="1352" t="s">
        <v>1434</v>
      </c>
      <c r="B66" s="1353">
        <v>3.177790411170065</v>
      </c>
      <c r="C66" s="1353">
        <v>2.1679455843044764</v>
      </c>
      <c r="D66" s="1353">
        <v>2.0257876713997405</v>
      </c>
      <c r="E66" s="1353">
        <v>2.8120359602136631</v>
      </c>
      <c r="F66" s="1353">
        <v>2.1288708833945265</v>
      </c>
      <c r="G66" s="1353">
        <v>2.0151213907481065</v>
      </c>
      <c r="H66" s="1353">
        <v>2.2086852324878663</v>
      </c>
      <c r="I66" s="1353">
        <v>1.0422816677529312</v>
      </c>
      <c r="J66" s="1353">
        <v>0.33234927695987437</v>
      </c>
      <c r="K66" s="1353">
        <v>0.26041457703603044</v>
      </c>
      <c r="L66" s="1353">
        <v>-0.96403915565672094</v>
      </c>
      <c r="M66" s="1353" t="s">
        <v>208</v>
      </c>
      <c r="N66" s="1325">
        <v>1.5886258387667169</v>
      </c>
      <c r="O66" s="1354">
        <v>0</v>
      </c>
    </row>
    <row r="67" spans="1:31" ht="10.5" customHeight="1">
      <c r="A67" s="1346" t="s">
        <v>1402</v>
      </c>
      <c r="B67" s="1347"/>
      <c r="C67" s="1347"/>
      <c r="D67" s="1347"/>
      <c r="E67" s="1347"/>
      <c r="F67" s="1347"/>
      <c r="G67" s="1347"/>
      <c r="H67" s="1347"/>
      <c r="I67" s="1347"/>
      <c r="J67" s="1347"/>
      <c r="K67" s="1347"/>
      <c r="L67" s="1347"/>
      <c r="M67" s="1347"/>
      <c r="N67" s="1347"/>
      <c r="O67" s="1348"/>
    </row>
    <row r="68" spans="1:31" ht="10.5" customHeight="1">
      <c r="A68" s="495">
        <v>2022</v>
      </c>
      <c r="B68" s="1349">
        <v>96804.437999999995</v>
      </c>
      <c r="C68" s="1349">
        <v>89261.795000000013</v>
      </c>
      <c r="D68" s="1349">
        <v>100131.503</v>
      </c>
      <c r="E68" s="1349">
        <v>99875.86</v>
      </c>
      <c r="F68" s="1349">
        <v>110544.03600000001</v>
      </c>
      <c r="G68" s="1349">
        <v>102607.90599999999</v>
      </c>
      <c r="H68" s="1349">
        <v>102409.47</v>
      </c>
      <c r="I68" s="1349">
        <v>99262.781000000003</v>
      </c>
      <c r="J68" s="1349">
        <v>94606.209999999992</v>
      </c>
      <c r="K68" s="1349">
        <v>97938.849000000002</v>
      </c>
      <c r="L68" s="1349">
        <v>95276.683999999994</v>
      </c>
      <c r="M68" s="1349">
        <v>99750.124000000011</v>
      </c>
      <c r="N68" s="1350">
        <v>1088719.5319999999</v>
      </c>
      <c r="O68" s="1354">
        <v>831239.64800000004</v>
      </c>
    </row>
    <row r="69" spans="1:31" ht="10.5" customHeight="1">
      <c r="A69" s="495">
        <v>2023</v>
      </c>
      <c r="B69" s="1349">
        <v>104426.44399999999</v>
      </c>
      <c r="C69" s="1349">
        <v>96488.883000000002</v>
      </c>
      <c r="D69" s="1349">
        <v>108882.837</v>
      </c>
      <c r="E69" s="1349">
        <v>108255.481</v>
      </c>
      <c r="F69" s="1349">
        <v>115549.05800000002</v>
      </c>
      <c r="G69" s="1349">
        <v>106151.76999999999</v>
      </c>
      <c r="H69" s="1349">
        <v>106523.72900000001</v>
      </c>
      <c r="I69" s="1349">
        <v>103509.512</v>
      </c>
      <c r="J69" s="1349">
        <v>98771.436000000002</v>
      </c>
      <c r="K69" s="1349">
        <v>99697.118000000002</v>
      </c>
      <c r="L69" s="1349">
        <v>92781.543999999994</v>
      </c>
      <c r="M69" s="1349" t="s">
        <v>208</v>
      </c>
      <c r="N69" s="1350">
        <v>1141037.8119999999</v>
      </c>
      <c r="O69" s="1354">
        <v>0</v>
      </c>
    </row>
    <row r="70" spans="1:31" ht="10.5" customHeight="1">
      <c r="A70" s="1352" t="s">
        <v>1434</v>
      </c>
      <c r="B70" s="1353">
        <v>7.8736121581533212</v>
      </c>
      <c r="C70" s="1353">
        <v>8.0965075819951835</v>
      </c>
      <c r="D70" s="1353">
        <v>8.7398408470908464</v>
      </c>
      <c r="E70" s="1353">
        <v>8.3900363911759968</v>
      </c>
      <c r="F70" s="1353">
        <v>4.5276273430074667</v>
      </c>
      <c r="G70" s="1353">
        <v>3.4537923422781773</v>
      </c>
      <c r="H70" s="1353">
        <v>4.0174595181480868</v>
      </c>
      <c r="I70" s="1353">
        <v>4.2782712283670605</v>
      </c>
      <c r="J70" s="1353">
        <v>4.4026983006718154</v>
      </c>
      <c r="K70" s="1353">
        <v>1.795272272395195</v>
      </c>
      <c r="L70" s="1353">
        <v>-2.6188358948344614</v>
      </c>
      <c r="M70" s="1356" t="s">
        <v>208</v>
      </c>
      <c r="N70" s="1325">
        <v>4.8054874062827082</v>
      </c>
      <c r="O70" s="1354">
        <v>0</v>
      </c>
    </row>
    <row r="71" spans="1:31" ht="12" customHeight="1">
      <c r="A71" s="1343" t="s">
        <v>1408</v>
      </c>
      <c r="B71" s="1344"/>
      <c r="C71" s="1344"/>
      <c r="D71" s="1344"/>
      <c r="E71" s="1344"/>
      <c r="F71" s="1344"/>
      <c r="G71" s="1344"/>
      <c r="H71" s="1344"/>
      <c r="I71" s="1344"/>
      <c r="J71" s="1344"/>
      <c r="K71" s="1344"/>
      <c r="L71" s="1344"/>
      <c r="M71" s="1344"/>
      <c r="N71" s="1344"/>
      <c r="O71" s="1345"/>
    </row>
    <row r="72" spans="1:31" ht="10.15" customHeight="1">
      <c r="A72" s="1346" t="s">
        <v>1401</v>
      </c>
      <c r="B72" s="1347"/>
      <c r="C72" s="1347"/>
      <c r="D72" s="1347"/>
      <c r="E72" s="1347"/>
      <c r="F72" s="1347"/>
      <c r="G72" s="1347"/>
      <c r="H72" s="1347"/>
      <c r="I72" s="1347"/>
      <c r="J72" s="1347"/>
      <c r="K72" s="1347"/>
      <c r="L72" s="1347"/>
      <c r="M72" s="1347"/>
      <c r="N72" s="1347"/>
      <c r="O72" s="1348"/>
      <c r="T72" s="1310"/>
      <c r="U72" s="1310"/>
      <c r="V72" s="1310"/>
      <c r="W72" s="1310"/>
      <c r="X72" s="1310"/>
      <c r="Y72" s="1310"/>
      <c r="Z72" s="1310"/>
      <c r="AA72" s="1310"/>
      <c r="AB72" s="1310"/>
      <c r="AC72" s="1310"/>
      <c r="AD72" s="1310"/>
      <c r="AE72" s="1310"/>
    </row>
    <row r="73" spans="1:31" ht="7.5" customHeight="1">
      <c r="A73" s="495">
        <v>2022</v>
      </c>
      <c r="B73" s="1349">
        <v>96431.256999999998</v>
      </c>
      <c r="C73" s="1349">
        <v>89652.629000000001</v>
      </c>
      <c r="D73" s="1349">
        <v>100034.47100000001</v>
      </c>
      <c r="E73" s="1349">
        <v>96041.625</v>
      </c>
      <c r="F73" s="1349">
        <v>99542.138999999996</v>
      </c>
      <c r="G73" s="1349">
        <v>95813.724000000002</v>
      </c>
      <c r="H73" s="1349">
        <v>96168.995999999999</v>
      </c>
      <c r="I73" s="1349">
        <v>94163.298999999999</v>
      </c>
      <c r="J73" s="1349">
        <v>89970.428</v>
      </c>
      <c r="K73" s="1349">
        <v>91587.638999999996</v>
      </c>
      <c r="L73" s="1349">
        <v>88606.952999999994</v>
      </c>
      <c r="M73" s="1349">
        <v>92009.862999999998</v>
      </c>
      <c r="N73" s="1350">
        <v>1038013.16</v>
      </c>
      <c r="O73" s="1354">
        <v>742860.37400000007</v>
      </c>
      <c r="T73" s="1359"/>
      <c r="U73" s="1359"/>
      <c r="V73" s="1359"/>
      <c r="W73" s="1359"/>
      <c r="X73" s="1359"/>
      <c r="Y73" s="1359"/>
      <c r="Z73" s="1359"/>
      <c r="AA73" s="1359"/>
      <c r="AB73" s="1359"/>
      <c r="AC73" s="1359"/>
      <c r="AD73" s="1359"/>
      <c r="AE73" s="1359"/>
    </row>
    <row r="74" spans="1:31" ht="7.5" customHeight="1">
      <c r="A74" s="495">
        <v>2023</v>
      </c>
      <c r="B74" s="1349">
        <v>97560.85</v>
      </c>
      <c r="C74" s="1349">
        <v>88971.717999999993</v>
      </c>
      <c r="D74" s="1349">
        <v>99114.111000000004</v>
      </c>
      <c r="E74" s="1349">
        <v>96275.085999999996</v>
      </c>
      <c r="F74" s="1349">
        <v>99442.145999999993</v>
      </c>
      <c r="G74" s="1349">
        <v>95035.589000000007</v>
      </c>
      <c r="H74" s="1349">
        <v>96394.785999999993</v>
      </c>
      <c r="I74" s="1349">
        <v>92526.688999999998</v>
      </c>
      <c r="J74" s="1349">
        <v>87375.968999999997</v>
      </c>
      <c r="K74" s="1349">
        <v>89726.798999999999</v>
      </c>
      <c r="L74" s="1349">
        <v>86083.31</v>
      </c>
      <c r="M74" s="1349" t="s">
        <v>208</v>
      </c>
      <c r="N74" s="1350">
        <v>1028507.0530000001</v>
      </c>
      <c r="O74" s="1354">
        <v>0</v>
      </c>
      <c r="T74" s="1359"/>
      <c r="U74" s="1359"/>
      <c r="V74" s="1359"/>
      <c r="W74" s="1359"/>
      <c r="X74" s="1359"/>
      <c r="Y74" s="1359"/>
      <c r="Z74" s="1359"/>
      <c r="AA74" s="1359"/>
      <c r="AB74" s="1359"/>
      <c r="AC74" s="1359"/>
      <c r="AD74" s="1359"/>
      <c r="AE74" s="1359"/>
    </row>
    <row r="75" spans="1:31" ht="7.5" customHeight="1">
      <c r="A75" s="1352" t="s">
        <v>1434</v>
      </c>
      <c r="B75" s="1353">
        <v>1.1713971539331993</v>
      </c>
      <c r="C75" s="1353">
        <v>-0.75949919996212145</v>
      </c>
      <c r="D75" s="1353">
        <v>-0.92004285202848735</v>
      </c>
      <c r="E75" s="1353">
        <v>0.24308314233542205</v>
      </c>
      <c r="F75" s="1353">
        <v>-0.10045293481185524</v>
      </c>
      <c r="G75" s="1353">
        <v>-0.81213313449751467</v>
      </c>
      <c r="H75" s="1353">
        <v>0.23478460771286791</v>
      </c>
      <c r="I75" s="1353">
        <v>-1.7380550781254982</v>
      </c>
      <c r="J75" s="1353">
        <v>-2.8836797353014703</v>
      </c>
      <c r="K75" s="1353">
        <v>-2.0317588927038486</v>
      </c>
      <c r="L75" s="1353">
        <v>-2.8481320196170117</v>
      </c>
      <c r="M75" s="1353" t="s">
        <v>208</v>
      </c>
      <c r="N75" s="1325">
        <v>-0.91579831222948371</v>
      </c>
      <c r="O75" s="1354">
        <v>0</v>
      </c>
    </row>
    <row r="76" spans="1:31" ht="10.15" customHeight="1">
      <c r="A76" s="1346" t="s">
        <v>1402</v>
      </c>
      <c r="B76" s="1347"/>
      <c r="C76" s="1347"/>
      <c r="D76" s="1347"/>
      <c r="E76" s="1347"/>
      <c r="F76" s="1347"/>
      <c r="G76" s="1347"/>
      <c r="H76" s="1347"/>
      <c r="I76" s="1347"/>
      <c r="J76" s="1347"/>
      <c r="K76" s="1347"/>
      <c r="L76" s="1347"/>
      <c r="M76" s="1347"/>
      <c r="N76" s="1347"/>
      <c r="O76" s="1348"/>
      <c r="T76" s="1310"/>
      <c r="U76" s="1310"/>
      <c r="V76" s="1310"/>
      <c r="W76" s="1310"/>
      <c r="X76" s="1310"/>
      <c r="Y76" s="1310"/>
      <c r="Z76" s="1310"/>
      <c r="AA76" s="1310"/>
      <c r="AB76" s="1310"/>
      <c r="AC76" s="1310"/>
      <c r="AD76" s="1310"/>
      <c r="AE76" s="1310"/>
    </row>
    <row r="77" spans="1:31" ht="7.5" customHeight="1">
      <c r="A77" s="495">
        <v>2022</v>
      </c>
      <c r="B77" s="1349">
        <v>3606.8530000000001</v>
      </c>
      <c r="C77" s="1349">
        <v>3265.5450000000001</v>
      </c>
      <c r="D77" s="1349">
        <v>3680.2280000000001</v>
      </c>
      <c r="E77" s="1349">
        <v>3489.5720000000001</v>
      </c>
      <c r="F77" s="1349">
        <v>3478.7550000000001</v>
      </c>
      <c r="G77" s="1349">
        <v>3154.489</v>
      </c>
      <c r="H77" s="1349">
        <v>3224.6179999999999</v>
      </c>
      <c r="I77" s="1349">
        <v>3159.7379999999998</v>
      </c>
      <c r="J77" s="1349">
        <v>3032.105</v>
      </c>
      <c r="K77" s="1349">
        <v>3050.9830000000002</v>
      </c>
      <c r="L77" s="1349">
        <v>2950.9279999999999</v>
      </c>
      <c r="M77" s="1349">
        <v>3017.7159999999999</v>
      </c>
      <c r="N77" s="1350">
        <v>36093.813999999998</v>
      </c>
      <c r="O77" s="1354">
        <v>26856.341000000004</v>
      </c>
      <c r="T77" s="1359"/>
      <c r="U77" s="1359"/>
      <c r="V77" s="1359"/>
      <c r="W77" s="1359"/>
      <c r="X77" s="1359"/>
      <c r="Y77" s="1359"/>
      <c r="Z77" s="1359"/>
      <c r="AA77" s="1359"/>
      <c r="AB77" s="1359"/>
      <c r="AC77" s="1359"/>
      <c r="AD77" s="1359"/>
      <c r="AE77" s="1359"/>
    </row>
    <row r="78" spans="1:31" ht="7.5" customHeight="1">
      <c r="A78" s="495">
        <v>2023</v>
      </c>
      <c r="B78" s="1349">
        <v>3513.9569999999999</v>
      </c>
      <c r="C78" s="1349">
        <v>3231.5509999999999</v>
      </c>
      <c r="D78" s="1349">
        <v>3521.2860000000001</v>
      </c>
      <c r="E78" s="1349">
        <v>3478.5360000000001</v>
      </c>
      <c r="F78" s="1349">
        <v>3742.9290000000001</v>
      </c>
      <c r="G78" s="1349">
        <v>3455.029</v>
      </c>
      <c r="H78" s="1349">
        <v>3425.8519999999999</v>
      </c>
      <c r="I78" s="1349">
        <v>3435.3589999999999</v>
      </c>
      <c r="J78" s="1349">
        <v>3139.933</v>
      </c>
      <c r="K78" s="1349">
        <v>3121.739</v>
      </c>
      <c r="L78" s="1349">
        <v>3056.9639999999999</v>
      </c>
      <c r="M78" s="1349" t="s">
        <v>208</v>
      </c>
      <c r="N78" s="1350">
        <v>37123.134999999995</v>
      </c>
      <c r="O78" s="1354">
        <v>0</v>
      </c>
      <c r="T78" s="1359"/>
      <c r="U78" s="1359"/>
      <c r="V78" s="1359"/>
      <c r="W78" s="1359"/>
      <c r="X78" s="1359"/>
      <c r="Y78" s="1359"/>
      <c r="Z78" s="1359"/>
      <c r="AA78" s="1359"/>
      <c r="AB78" s="1359"/>
      <c r="AC78" s="1359"/>
      <c r="AD78" s="1359"/>
      <c r="AE78" s="1359"/>
    </row>
    <row r="79" spans="1:31" ht="7.5" customHeight="1">
      <c r="A79" s="1352" t="s">
        <v>1434</v>
      </c>
      <c r="B79" s="1353">
        <v>-2.5755416148093673</v>
      </c>
      <c r="C79" s="1353">
        <v>-1.0409900950683664</v>
      </c>
      <c r="D79" s="1353">
        <v>-4.3188085086032828</v>
      </c>
      <c r="E79" s="1353">
        <v>-0.31625654951382387</v>
      </c>
      <c r="F79" s="1353">
        <v>7.5939236882160515</v>
      </c>
      <c r="G79" s="1353">
        <v>9.5273751152722355</v>
      </c>
      <c r="H79" s="1353">
        <v>6.2405531445895406</v>
      </c>
      <c r="I79" s="1353">
        <v>8.7229067726501341</v>
      </c>
      <c r="J79" s="1353">
        <v>3.5562093001396704</v>
      </c>
      <c r="K79" s="1353">
        <v>2.3191214110337626</v>
      </c>
      <c r="L79" s="1353">
        <v>3.5933103078082667</v>
      </c>
      <c r="M79" s="1353" t="s">
        <v>208</v>
      </c>
      <c r="N79" s="1325">
        <v>2.8517933848719821</v>
      </c>
      <c r="O79" s="1354">
        <v>0</v>
      </c>
    </row>
    <row r="80" spans="1:31" ht="12" customHeight="1">
      <c r="A80" s="1343" t="s">
        <v>1409</v>
      </c>
      <c r="B80" s="1344"/>
      <c r="C80" s="1344"/>
      <c r="D80" s="1344"/>
      <c r="E80" s="1344"/>
      <c r="F80" s="1344"/>
      <c r="G80" s="1344"/>
      <c r="H80" s="1344"/>
      <c r="I80" s="1344"/>
      <c r="J80" s="1344"/>
      <c r="K80" s="1344"/>
      <c r="L80" s="1344"/>
      <c r="M80" s="1344"/>
      <c r="N80" s="1344"/>
      <c r="O80" s="1345"/>
    </row>
    <row r="81" spans="1:31" ht="10.9" customHeight="1">
      <c r="A81" s="1346" t="s">
        <v>1401</v>
      </c>
      <c r="B81" s="1347"/>
      <c r="C81" s="1347"/>
      <c r="D81" s="1347"/>
      <c r="E81" s="1347"/>
      <c r="F81" s="1347"/>
      <c r="G81" s="1347"/>
      <c r="H81" s="1347"/>
      <c r="I81" s="1347"/>
      <c r="J81" s="1347"/>
      <c r="K81" s="1347"/>
      <c r="L81" s="1347"/>
      <c r="M81" s="1347"/>
      <c r="N81" s="1347"/>
      <c r="O81" s="1348"/>
      <c r="T81" s="1310"/>
      <c r="U81" s="1310"/>
      <c r="V81" s="1310"/>
      <c r="W81" s="1310"/>
      <c r="X81" s="1310"/>
      <c r="Y81" s="1310"/>
      <c r="Z81" s="1310"/>
      <c r="AA81" s="1310"/>
      <c r="AB81" s="1310"/>
      <c r="AC81" s="1310"/>
      <c r="AD81" s="1310"/>
      <c r="AE81" s="1310"/>
    </row>
    <row r="82" spans="1:31" ht="7.5" customHeight="1">
      <c r="A82" s="495">
        <v>2022</v>
      </c>
      <c r="B82" s="1349">
        <v>114135.681</v>
      </c>
      <c r="C82" s="1349">
        <v>106213.364</v>
      </c>
      <c r="D82" s="1349">
        <v>118685.50599999999</v>
      </c>
      <c r="E82" s="1349">
        <v>113363.57399999999</v>
      </c>
      <c r="F82" s="1349">
        <v>118899.895</v>
      </c>
      <c r="G82" s="1349">
        <v>115003.86599999999</v>
      </c>
      <c r="H82" s="1349">
        <v>117771.749</v>
      </c>
      <c r="I82" s="1349">
        <v>114166.853</v>
      </c>
      <c r="J82" s="1349">
        <v>108944.337</v>
      </c>
      <c r="K82" s="1349">
        <v>110447.93799999999</v>
      </c>
      <c r="L82" s="1349">
        <v>107533.50900000001</v>
      </c>
      <c r="M82" s="1349">
        <v>112896.48699999999</v>
      </c>
      <c r="N82" s="1350">
        <v>1245166.2720000001</v>
      </c>
      <c r="O82" s="1354">
        <v>929014.14099999983</v>
      </c>
      <c r="T82" s="1359"/>
      <c r="U82" s="1359"/>
      <c r="V82" s="1359"/>
      <c r="W82" s="1359"/>
      <c r="X82" s="1359"/>
      <c r="Y82" s="1359"/>
      <c r="Z82" s="1359"/>
      <c r="AA82" s="1359"/>
      <c r="AB82" s="1359"/>
      <c r="AC82" s="1359"/>
      <c r="AD82" s="1359"/>
      <c r="AE82" s="1359"/>
    </row>
    <row r="83" spans="1:31" ht="7.5" customHeight="1">
      <c r="A83" s="495">
        <v>2023</v>
      </c>
      <c r="B83" s="1349">
        <v>117910.28599999999</v>
      </c>
      <c r="C83" s="1349">
        <v>108665.686</v>
      </c>
      <c r="D83" s="1349">
        <v>121436.173</v>
      </c>
      <c r="E83" s="1349">
        <v>117868.037</v>
      </c>
      <c r="F83" s="1349">
        <v>122203.167</v>
      </c>
      <c r="G83" s="1349">
        <v>117484.67</v>
      </c>
      <c r="H83" s="1349">
        <v>121078.33500000001</v>
      </c>
      <c r="I83" s="1349">
        <v>117188.423</v>
      </c>
      <c r="J83" s="1349">
        <v>111278.705</v>
      </c>
      <c r="K83" s="1349">
        <v>113441.516</v>
      </c>
      <c r="L83" s="1349">
        <v>108471.288</v>
      </c>
      <c r="M83" s="1349" t="s">
        <v>208</v>
      </c>
      <c r="N83" s="1350">
        <v>1277026.2860000001</v>
      </c>
      <c r="O83" s="1354">
        <v>0</v>
      </c>
      <c r="T83" s="1359"/>
      <c r="U83" s="1359"/>
      <c r="V83" s="1359"/>
      <c r="W83" s="1359"/>
      <c r="X83" s="1359"/>
      <c r="Y83" s="1359"/>
      <c r="Z83" s="1359"/>
      <c r="AA83" s="1359"/>
      <c r="AB83" s="1359"/>
      <c r="AC83" s="1359"/>
      <c r="AD83" s="1359"/>
      <c r="AE83" s="1359"/>
    </row>
    <row r="84" spans="1:31" ht="7.5" customHeight="1">
      <c r="A84" s="1352" t="s">
        <v>1434</v>
      </c>
      <c r="B84" s="1353">
        <v>3.3071209344253987</v>
      </c>
      <c r="C84" s="1353">
        <v>2.3088638827031218</v>
      </c>
      <c r="D84" s="1353">
        <v>2.3176098688916511</v>
      </c>
      <c r="E84" s="1353">
        <v>3.9734659388914508</v>
      </c>
      <c r="F84" s="1353">
        <v>2.7781958932764326</v>
      </c>
      <c r="G84" s="1353">
        <v>2.1571483518649757</v>
      </c>
      <c r="H84" s="1353">
        <v>2.8076223950788091</v>
      </c>
      <c r="I84" s="1353">
        <v>2.6466263373310142</v>
      </c>
      <c r="J84" s="1353">
        <v>2.1427162386604834</v>
      </c>
      <c r="K84" s="1353">
        <v>2.7103973638693049</v>
      </c>
      <c r="L84" s="1353">
        <v>0.87208072043850393</v>
      </c>
      <c r="M84" s="1353" t="s">
        <v>208</v>
      </c>
      <c r="N84" s="1325">
        <v>2.5586955506613691</v>
      </c>
      <c r="O84" s="1354">
        <v>0</v>
      </c>
    </row>
    <row r="85" spans="1:31" ht="10.9" customHeight="1">
      <c r="A85" s="1346" t="s">
        <v>1402</v>
      </c>
      <c r="B85" s="1347"/>
      <c r="C85" s="1347"/>
      <c r="D85" s="1347"/>
      <c r="E85" s="1347"/>
      <c r="F85" s="1347"/>
      <c r="G85" s="1347"/>
      <c r="H85" s="1347"/>
      <c r="I85" s="1347"/>
      <c r="J85" s="1347"/>
      <c r="K85" s="1347"/>
      <c r="L85" s="1347"/>
      <c r="M85" s="1347"/>
      <c r="N85" s="1347"/>
      <c r="O85" s="1348"/>
      <c r="T85" s="1310"/>
      <c r="U85" s="1310"/>
      <c r="V85" s="1310"/>
      <c r="W85" s="1310"/>
      <c r="X85" s="1310"/>
      <c r="Y85" s="1310"/>
      <c r="Z85" s="1310"/>
      <c r="AA85" s="1310"/>
      <c r="AB85" s="1310"/>
      <c r="AC85" s="1310"/>
      <c r="AD85" s="1310"/>
      <c r="AE85" s="1310"/>
    </row>
    <row r="86" spans="1:31" ht="7.5" customHeight="1">
      <c r="A86" s="495">
        <v>2022</v>
      </c>
      <c r="B86" s="1349">
        <v>2347.0329999999999</v>
      </c>
      <c r="C86" s="1349">
        <v>2170.7510000000002</v>
      </c>
      <c r="D86" s="1349">
        <v>2406.0250000000001</v>
      </c>
      <c r="E86" s="1349">
        <v>2201.3649999999998</v>
      </c>
      <c r="F86" s="1349">
        <v>2280.7939999999999</v>
      </c>
      <c r="G86" s="1349">
        <v>2151.5410000000002</v>
      </c>
      <c r="H86" s="1349">
        <v>2180.8310000000001</v>
      </c>
      <c r="I86" s="1349">
        <v>2098.5970000000002</v>
      </c>
      <c r="J86" s="1349">
        <v>2014.4680000000001</v>
      </c>
      <c r="K86" s="1349">
        <v>2089.7249999999999</v>
      </c>
      <c r="L86" s="1349">
        <v>1973.789</v>
      </c>
      <c r="M86" s="1349">
        <v>1986.2249999999999</v>
      </c>
      <c r="N86" s="1350">
        <v>23914.918999999998</v>
      </c>
      <c r="O86" s="1354">
        <v>18453.824000000001</v>
      </c>
      <c r="T86" s="1359"/>
      <c r="U86" s="1359"/>
      <c r="V86" s="1359"/>
      <c r="W86" s="1359"/>
      <c r="X86" s="1359"/>
      <c r="Y86" s="1359"/>
      <c r="Z86" s="1359"/>
      <c r="AA86" s="1359"/>
      <c r="AB86" s="1359"/>
      <c r="AC86" s="1359"/>
      <c r="AD86" s="1359"/>
      <c r="AE86" s="1359"/>
    </row>
    <row r="87" spans="1:31" ht="7.5" customHeight="1">
      <c r="A87" s="495">
        <v>2023</v>
      </c>
      <c r="B87" s="1349">
        <v>2408.413</v>
      </c>
      <c r="C87" s="1349">
        <v>2122.165</v>
      </c>
      <c r="D87" s="1349">
        <v>2386.2539999999999</v>
      </c>
      <c r="E87" s="1349">
        <v>2352.8670000000002</v>
      </c>
      <c r="F87" s="1349">
        <v>2529.8919999999998</v>
      </c>
      <c r="G87" s="1349">
        <v>2373.6129999999998</v>
      </c>
      <c r="H87" s="1349">
        <v>2359.538</v>
      </c>
      <c r="I87" s="1349">
        <v>2304.0740000000001</v>
      </c>
      <c r="J87" s="1349">
        <v>2269.6370000000002</v>
      </c>
      <c r="K87" s="1349">
        <v>2179.634</v>
      </c>
      <c r="L87" s="1349">
        <v>2084.569</v>
      </c>
      <c r="M87" s="1349" t="s">
        <v>208</v>
      </c>
      <c r="N87" s="1350">
        <v>25370.655999999999</v>
      </c>
      <c r="O87" s="1354">
        <v>0</v>
      </c>
      <c r="T87" s="1359"/>
      <c r="U87" s="1359"/>
      <c r="V87" s="1359"/>
      <c r="W87" s="1359"/>
      <c r="X87" s="1359"/>
      <c r="Y87" s="1359"/>
      <c r="Z87" s="1359"/>
      <c r="AA87" s="1359"/>
      <c r="AB87" s="1359"/>
      <c r="AC87" s="1359"/>
      <c r="AD87" s="1359"/>
      <c r="AE87" s="1359"/>
    </row>
    <row r="88" spans="1:31" ht="7.5" customHeight="1">
      <c r="A88" s="1352" t="s">
        <v>1434</v>
      </c>
      <c r="B88" s="1353">
        <v>2.615216743863428</v>
      </c>
      <c r="C88" s="1353">
        <v>-2.2382115682544992</v>
      </c>
      <c r="D88" s="1353">
        <v>-0.82172878502925073</v>
      </c>
      <c r="E88" s="1353">
        <v>6.8821844628219537</v>
      </c>
      <c r="F88" s="1353">
        <v>10.92154749617896</v>
      </c>
      <c r="G88" s="1353">
        <v>10.32153233426645</v>
      </c>
      <c r="H88" s="1353">
        <v>8.1944451449928835</v>
      </c>
      <c r="I88" s="1353">
        <v>9.7911604753080184</v>
      </c>
      <c r="J88" s="1353">
        <v>12.666818236874448</v>
      </c>
      <c r="K88" s="1353">
        <v>4.3024321382000039</v>
      </c>
      <c r="L88" s="1353">
        <v>5.6125553440615903</v>
      </c>
      <c r="M88" s="1353" t="s">
        <v>208</v>
      </c>
      <c r="N88" s="1325">
        <v>6.087150033834547</v>
      </c>
      <c r="O88" s="1354">
        <v>0</v>
      </c>
    </row>
    <row r="89" spans="1:31" ht="12" customHeight="1">
      <c r="A89" s="1343" t="s">
        <v>1410</v>
      </c>
      <c r="B89" s="1344"/>
      <c r="C89" s="1344"/>
      <c r="D89" s="1344"/>
      <c r="E89" s="1344"/>
      <c r="F89" s="1344"/>
      <c r="G89" s="1344"/>
      <c r="H89" s="1344"/>
      <c r="I89" s="1344"/>
      <c r="J89" s="1344"/>
      <c r="K89" s="1344"/>
      <c r="L89" s="1344"/>
      <c r="M89" s="1344"/>
      <c r="N89" s="1344"/>
      <c r="O89" s="1345"/>
    </row>
    <row r="90" spans="1:31" ht="10.15" customHeight="1">
      <c r="A90" s="1346" t="s">
        <v>1401</v>
      </c>
      <c r="B90" s="1347"/>
      <c r="C90" s="1347"/>
      <c r="D90" s="1347"/>
      <c r="E90" s="1347"/>
      <c r="F90" s="1347"/>
      <c r="G90" s="1347"/>
      <c r="H90" s="1347"/>
      <c r="I90" s="1347"/>
      <c r="J90" s="1347"/>
      <c r="K90" s="1347"/>
      <c r="L90" s="1347"/>
      <c r="M90" s="1347"/>
      <c r="N90" s="1347"/>
      <c r="O90" s="1348"/>
      <c r="T90" s="1310"/>
      <c r="U90" s="1310"/>
      <c r="V90" s="1310"/>
      <c r="W90" s="1310"/>
      <c r="X90" s="1310"/>
      <c r="Y90" s="1310"/>
      <c r="Z90" s="1310"/>
      <c r="AA90" s="1310"/>
      <c r="AB90" s="1310"/>
      <c r="AC90" s="1310"/>
      <c r="AD90" s="1310"/>
      <c r="AE90" s="1310"/>
    </row>
    <row r="91" spans="1:31" ht="7.5" customHeight="1">
      <c r="A91" s="495">
        <v>2022</v>
      </c>
      <c r="B91" s="1349">
        <v>131831.875</v>
      </c>
      <c r="C91" s="1349">
        <v>122322.88800000001</v>
      </c>
      <c r="D91" s="1349">
        <v>135904.53899999999</v>
      </c>
      <c r="E91" s="1349">
        <v>129616.053</v>
      </c>
      <c r="F91" s="1349">
        <v>134828.80600000001</v>
      </c>
      <c r="G91" s="1349">
        <v>130240.758</v>
      </c>
      <c r="H91" s="1349">
        <v>133929.598</v>
      </c>
      <c r="I91" s="1349">
        <v>131583.81599999999</v>
      </c>
      <c r="J91" s="1349">
        <v>126110.71400000001</v>
      </c>
      <c r="K91" s="1349">
        <v>128574.745</v>
      </c>
      <c r="L91" s="1349">
        <v>125218.69899999999</v>
      </c>
      <c r="M91" s="1349">
        <v>130759.798</v>
      </c>
      <c r="N91" s="1350">
        <v>1430162.4909999999</v>
      </c>
      <c r="O91" s="1354">
        <v>1049130.746</v>
      </c>
      <c r="T91" s="1359"/>
      <c r="U91" s="1359"/>
      <c r="V91" s="1359"/>
      <c r="W91" s="1359"/>
      <c r="X91" s="1359"/>
      <c r="Y91" s="1359"/>
      <c r="Z91" s="1359"/>
      <c r="AA91" s="1359"/>
      <c r="AB91" s="1359"/>
      <c r="AC91" s="1359"/>
      <c r="AD91" s="1359"/>
      <c r="AE91" s="1359"/>
    </row>
    <row r="92" spans="1:31" ht="7.5" customHeight="1">
      <c r="A92" s="495">
        <v>2023</v>
      </c>
      <c r="B92" s="1349">
        <v>134765.90599999999</v>
      </c>
      <c r="C92" s="1349">
        <v>123700.463</v>
      </c>
      <c r="D92" s="1349">
        <v>138981.05499999999</v>
      </c>
      <c r="E92" s="1349">
        <v>134190.84400000001</v>
      </c>
      <c r="F92" s="1349">
        <v>138545.17499999999</v>
      </c>
      <c r="G92" s="1349">
        <v>132889.93100000001</v>
      </c>
      <c r="H92" s="1349">
        <v>136151.573</v>
      </c>
      <c r="I92" s="1349">
        <v>130851.899</v>
      </c>
      <c r="J92" s="1349">
        <v>125723.93</v>
      </c>
      <c r="K92" s="1349">
        <v>128186.909</v>
      </c>
      <c r="L92" s="1349">
        <v>122590.485</v>
      </c>
      <c r="M92" s="1349" t="s">
        <v>208</v>
      </c>
      <c r="N92" s="1350">
        <v>1446578.17</v>
      </c>
      <c r="O92" s="1354">
        <v>0</v>
      </c>
      <c r="T92" s="1359"/>
      <c r="U92" s="1359"/>
      <c r="V92" s="1359"/>
      <c r="W92" s="1359"/>
      <c r="X92" s="1359"/>
      <c r="Y92" s="1359"/>
      <c r="Z92" s="1359"/>
      <c r="AA92" s="1359"/>
      <c r="AB92" s="1359"/>
      <c r="AC92" s="1359"/>
      <c r="AD92" s="1359"/>
      <c r="AE92" s="1359"/>
    </row>
    <row r="93" spans="1:31" ht="7.5" customHeight="1">
      <c r="A93" s="1352" t="s">
        <v>1434</v>
      </c>
      <c r="B93" s="1353">
        <v>2.2255854284102412</v>
      </c>
      <c r="C93" s="1353">
        <v>1.126179264178262</v>
      </c>
      <c r="D93" s="1353">
        <v>2.2637330751697817</v>
      </c>
      <c r="E93" s="1353">
        <v>3.5294941437539364</v>
      </c>
      <c r="F93" s="1353">
        <v>2.7563612778711217</v>
      </c>
      <c r="G93" s="1353">
        <v>2.0340583398631793</v>
      </c>
      <c r="H93" s="1353">
        <v>1.6590619498462189</v>
      </c>
      <c r="I93" s="1353">
        <v>-0.55623633836549402</v>
      </c>
      <c r="J93" s="1353">
        <v>-0.30670193493631359</v>
      </c>
      <c r="K93" s="1353">
        <v>-0.30164244152301478</v>
      </c>
      <c r="L93" s="1353">
        <v>-2.0988989831302973</v>
      </c>
      <c r="M93" s="1353" t="s">
        <v>208</v>
      </c>
      <c r="N93" s="1325">
        <v>1.1478191536488964</v>
      </c>
      <c r="O93" s="1354">
        <v>0</v>
      </c>
    </row>
    <row r="94" spans="1:31" ht="12" customHeight="1">
      <c r="A94" s="1343" t="s">
        <v>1411</v>
      </c>
      <c r="B94" s="1344"/>
      <c r="C94" s="1344"/>
      <c r="D94" s="1344"/>
      <c r="E94" s="1344"/>
      <c r="F94" s="1344"/>
      <c r="G94" s="1344"/>
      <c r="H94" s="1344"/>
      <c r="I94" s="1344"/>
      <c r="J94" s="1344"/>
      <c r="K94" s="1344"/>
      <c r="L94" s="1344"/>
      <c r="M94" s="1344"/>
      <c r="N94" s="1344"/>
      <c r="O94" s="1345"/>
    </row>
    <row r="95" spans="1:31" ht="10.15" customHeight="1">
      <c r="A95" s="1346" t="s">
        <v>1401</v>
      </c>
      <c r="B95" s="1347"/>
      <c r="C95" s="1347"/>
      <c r="D95" s="1347"/>
      <c r="E95" s="1347"/>
      <c r="F95" s="1347"/>
      <c r="G95" s="1347"/>
      <c r="H95" s="1347"/>
      <c r="I95" s="1347"/>
      <c r="J95" s="1347"/>
      <c r="K95" s="1347"/>
      <c r="L95" s="1347"/>
      <c r="M95" s="1347"/>
      <c r="N95" s="1347"/>
      <c r="O95" s="1348"/>
      <c r="T95" s="1310"/>
      <c r="U95" s="1310"/>
      <c r="V95" s="1310"/>
      <c r="W95" s="1310"/>
      <c r="X95" s="1310"/>
      <c r="Y95" s="1310"/>
      <c r="Z95" s="1310"/>
      <c r="AA95" s="1310"/>
      <c r="AB95" s="1310"/>
      <c r="AC95" s="1310"/>
      <c r="AD95" s="1310"/>
      <c r="AE95" s="1310"/>
    </row>
    <row r="96" spans="1:31" ht="7.5" customHeight="1">
      <c r="A96" s="495">
        <v>2022</v>
      </c>
      <c r="B96" s="1349">
        <v>81539.638000000006</v>
      </c>
      <c r="C96" s="1349">
        <v>75487.225999999995</v>
      </c>
      <c r="D96" s="1349">
        <v>84212.01</v>
      </c>
      <c r="E96" s="1349">
        <v>80921.047000000006</v>
      </c>
      <c r="F96" s="1349">
        <v>83813.933999999994</v>
      </c>
      <c r="G96" s="1349">
        <v>80885.593999999997</v>
      </c>
      <c r="H96" s="1349">
        <v>82828.043999999994</v>
      </c>
      <c r="I96" s="1349">
        <v>81399.240999999995</v>
      </c>
      <c r="J96" s="1349">
        <v>78091.332999999999</v>
      </c>
      <c r="K96" s="1349">
        <v>79010.718999999997</v>
      </c>
      <c r="L96" s="1349">
        <v>76332.543000000005</v>
      </c>
      <c r="M96" s="1349">
        <v>79483.391000000003</v>
      </c>
      <c r="N96" s="1350">
        <v>884521.32900000014</v>
      </c>
      <c r="O96" s="1354">
        <v>628727.35600000003</v>
      </c>
      <c r="T96" s="1359"/>
      <c r="U96" s="1359"/>
      <c r="V96" s="1359"/>
      <c r="W96" s="1359"/>
      <c r="X96" s="1359"/>
      <c r="Y96" s="1359"/>
      <c r="Z96" s="1359"/>
      <c r="AA96" s="1359"/>
      <c r="AB96" s="1359"/>
      <c r="AC96" s="1359"/>
      <c r="AD96" s="1359"/>
      <c r="AE96" s="1359"/>
    </row>
    <row r="97" spans="1:31" ht="7.5" customHeight="1">
      <c r="A97" s="495">
        <v>2023</v>
      </c>
      <c r="B97" s="1349">
        <v>82964.3</v>
      </c>
      <c r="C97" s="1349">
        <v>75493.126000000004</v>
      </c>
      <c r="D97" s="1349">
        <v>83569.475000000006</v>
      </c>
      <c r="E97" s="1349">
        <v>81340.14</v>
      </c>
      <c r="F97" s="1349">
        <v>84092.357000000004</v>
      </c>
      <c r="G97" s="1349">
        <v>80077.493000000002</v>
      </c>
      <c r="H97" s="1349">
        <v>82331.875</v>
      </c>
      <c r="I97" s="1349">
        <v>78518.031000000003</v>
      </c>
      <c r="J97" s="1349">
        <v>74361.141000000003</v>
      </c>
      <c r="K97" s="1349">
        <v>75619.127999999997</v>
      </c>
      <c r="L97" s="1349">
        <v>72387.191000000006</v>
      </c>
      <c r="M97" s="1349" t="s">
        <v>208</v>
      </c>
      <c r="N97" s="1350">
        <v>870754.2570000001</v>
      </c>
      <c r="O97" s="1354">
        <v>0</v>
      </c>
      <c r="T97" s="1359"/>
      <c r="U97" s="1359"/>
      <c r="V97" s="1359"/>
      <c r="W97" s="1359"/>
      <c r="X97" s="1359"/>
      <c r="Y97" s="1359"/>
      <c r="Z97" s="1359"/>
      <c r="AA97" s="1359"/>
      <c r="AB97" s="1359"/>
      <c r="AC97" s="1359"/>
      <c r="AD97" s="1359"/>
      <c r="AE97" s="1359"/>
    </row>
    <row r="98" spans="1:31" ht="7.5" customHeight="1">
      <c r="A98" s="1352" t="s">
        <v>1434</v>
      </c>
      <c r="B98" s="1353">
        <v>1.7472017719774442</v>
      </c>
      <c r="C98" s="1353">
        <v>7.8158919232436119E-3</v>
      </c>
      <c r="D98" s="1353">
        <v>-0.76299686944888379</v>
      </c>
      <c r="E98" s="1353">
        <v>0.51790358075815845</v>
      </c>
      <c r="F98" s="1353">
        <v>0.33219178090365631</v>
      </c>
      <c r="G98" s="1353">
        <v>-0.99906665703660735</v>
      </c>
      <c r="H98" s="1353">
        <v>-0.599035032144414</v>
      </c>
      <c r="I98" s="1353">
        <v>-3.5396030289766287</v>
      </c>
      <c r="J98" s="1353">
        <v>-4.7767042214530875</v>
      </c>
      <c r="K98" s="1353">
        <v>-4.2925707333456842</v>
      </c>
      <c r="L98" s="1353">
        <v>-5.1686369206905596</v>
      </c>
      <c r="M98" s="1353" t="s">
        <v>208</v>
      </c>
      <c r="N98" s="1325">
        <v>-1.556443191207677</v>
      </c>
      <c r="O98" s="1354">
        <v>0</v>
      </c>
    </row>
    <row r="99" spans="1:31" ht="12" customHeight="1">
      <c r="A99" s="1343" t="s">
        <v>1412</v>
      </c>
      <c r="B99" s="1344"/>
      <c r="C99" s="1344"/>
      <c r="D99" s="1344"/>
      <c r="E99" s="1344"/>
      <c r="F99" s="1344"/>
      <c r="G99" s="1344"/>
      <c r="H99" s="1344"/>
      <c r="I99" s="1344"/>
      <c r="J99" s="1344"/>
      <c r="K99" s="1344"/>
      <c r="L99" s="1344"/>
      <c r="M99" s="1344"/>
      <c r="N99" s="1344"/>
      <c r="O99" s="1345"/>
    </row>
    <row r="100" spans="1:31" ht="10.9" customHeight="1">
      <c r="A100" s="1346" t="s">
        <v>1402</v>
      </c>
      <c r="B100" s="1347"/>
      <c r="C100" s="1347"/>
      <c r="D100" s="1347"/>
      <c r="E100" s="1347"/>
      <c r="F100" s="1347"/>
      <c r="G100" s="1347"/>
      <c r="H100" s="1347"/>
      <c r="I100" s="1347"/>
      <c r="J100" s="1347"/>
      <c r="K100" s="1347"/>
      <c r="L100" s="1347"/>
      <c r="M100" s="1347"/>
      <c r="N100" s="1347"/>
      <c r="O100" s="1348"/>
      <c r="T100" s="1310"/>
      <c r="U100" s="1310"/>
      <c r="V100" s="1310"/>
      <c r="W100" s="1310"/>
      <c r="X100" s="1310"/>
      <c r="Y100" s="1310"/>
      <c r="Z100" s="1310"/>
      <c r="AA100" s="1310"/>
      <c r="AB100" s="1310"/>
      <c r="AC100" s="1310"/>
      <c r="AD100" s="1310"/>
      <c r="AE100" s="1310"/>
    </row>
    <row r="101" spans="1:31" ht="7.5" customHeight="1">
      <c r="A101" s="495">
        <v>2022</v>
      </c>
      <c r="B101" s="1349">
        <v>4537.2870000000003</v>
      </c>
      <c r="C101" s="1349">
        <v>4193.2969999999996</v>
      </c>
      <c r="D101" s="1349">
        <v>4594.2640000000001</v>
      </c>
      <c r="E101" s="1349">
        <v>4217.42</v>
      </c>
      <c r="F101" s="1349">
        <v>4640.3339999999998</v>
      </c>
      <c r="G101" s="1349">
        <v>4524.2849999999999</v>
      </c>
      <c r="H101" s="1349">
        <v>4591.6080000000002</v>
      </c>
      <c r="I101" s="1349">
        <v>4624.4740000000002</v>
      </c>
      <c r="J101" s="1349">
        <v>4350.7070000000003</v>
      </c>
      <c r="K101" s="1349">
        <v>4940.0569999999998</v>
      </c>
      <c r="L101" s="1349">
        <v>4680.924</v>
      </c>
      <c r="M101" s="1349">
        <v>4907.7610000000004</v>
      </c>
      <c r="N101" s="1350">
        <v>49894.656999999999</v>
      </c>
      <c r="O101" s="1354">
        <v>41881.81</v>
      </c>
      <c r="T101" s="1359"/>
      <c r="U101" s="1359"/>
      <c r="V101" s="1359"/>
      <c r="W101" s="1359"/>
      <c r="X101" s="1359"/>
      <c r="Y101" s="1359"/>
      <c r="Z101" s="1359"/>
      <c r="AA101" s="1359"/>
      <c r="AB101" s="1359"/>
      <c r="AC101" s="1359"/>
      <c r="AD101" s="1359"/>
      <c r="AE101" s="1359"/>
    </row>
    <row r="102" spans="1:31" ht="7.5" customHeight="1">
      <c r="A102" s="495">
        <v>2023</v>
      </c>
      <c r="B102" s="1349">
        <v>5531.22</v>
      </c>
      <c r="C102" s="1349">
        <v>4945.165</v>
      </c>
      <c r="D102" s="1349">
        <v>5540.8770000000004</v>
      </c>
      <c r="E102" s="1349">
        <v>5229.7470000000003</v>
      </c>
      <c r="F102" s="1349">
        <v>5437.2359999999999</v>
      </c>
      <c r="G102" s="1349">
        <v>5099.4369999999999</v>
      </c>
      <c r="H102" s="1349">
        <v>5460.8990000000003</v>
      </c>
      <c r="I102" s="1349">
        <v>5206.5810000000001</v>
      </c>
      <c r="J102" s="1349">
        <v>4896.3069999999998</v>
      </c>
      <c r="K102" s="1349">
        <v>5371.3649999999998</v>
      </c>
      <c r="L102" s="1349">
        <v>5180.2380000000003</v>
      </c>
      <c r="M102" s="1349" t="s">
        <v>208</v>
      </c>
      <c r="N102" s="1350">
        <v>57899.071999999993</v>
      </c>
      <c r="O102" s="1354">
        <v>0</v>
      </c>
      <c r="T102" s="1359"/>
      <c r="U102" s="1359"/>
      <c r="V102" s="1359"/>
      <c r="W102" s="1359"/>
      <c r="X102" s="1359"/>
      <c r="Y102" s="1359"/>
      <c r="Z102" s="1359"/>
      <c r="AA102" s="1359"/>
      <c r="AB102" s="1359"/>
      <c r="AC102" s="1359"/>
      <c r="AD102" s="1359"/>
      <c r="AE102" s="1359"/>
    </row>
    <row r="103" spans="1:31" ht="7.5" customHeight="1">
      <c r="A103" s="1352" t="s">
        <v>1434</v>
      </c>
      <c r="B103" s="1353">
        <v>21.905887813576697</v>
      </c>
      <c r="C103" s="1353">
        <v>17.930234848616749</v>
      </c>
      <c r="D103" s="1353">
        <v>20.604236064797334</v>
      </c>
      <c r="E103" s="1353">
        <v>24.003466574351151</v>
      </c>
      <c r="F103" s="1353">
        <v>17.173375881994701</v>
      </c>
      <c r="G103" s="1353">
        <v>12.712550159859518</v>
      </c>
      <c r="H103" s="1353">
        <v>18.932169296682119</v>
      </c>
      <c r="I103" s="1353">
        <v>12.587528873554049</v>
      </c>
      <c r="J103" s="1353">
        <v>12.540490545559592</v>
      </c>
      <c r="K103" s="1353">
        <v>8.7308304337379212</v>
      </c>
      <c r="L103" s="1353">
        <v>10.666996516072473</v>
      </c>
      <c r="M103" s="1353" t="s">
        <v>208</v>
      </c>
      <c r="N103" s="1325">
        <v>16.042629574545415</v>
      </c>
      <c r="O103" s="1354">
        <v>0</v>
      </c>
    </row>
    <row r="104" spans="1:31" ht="12" customHeight="1">
      <c r="A104" s="1343" t="s">
        <v>1413</v>
      </c>
      <c r="B104" s="1344"/>
      <c r="C104" s="1344"/>
      <c r="D104" s="1344"/>
      <c r="E104" s="1344"/>
      <c r="F104" s="1344"/>
      <c r="G104" s="1344"/>
      <c r="H104" s="1344"/>
      <c r="I104" s="1344"/>
      <c r="J104" s="1344"/>
      <c r="K104" s="1344"/>
      <c r="L104" s="1344"/>
      <c r="M104" s="1344"/>
      <c r="N104" s="1344"/>
      <c r="O104" s="1345"/>
    </row>
    <row r="105" spans="1:31" ht="10.15" customHeight="1">
      <c r="A105" s="1346" t="s">
        <v>1401</v>
      </c>
      <c r="B105" s="1347"/>
      <c r="C105" s="1347"/>
      <c r="D105" s="1347"/>
      <c r="E105" s="1347"/>
      <c r="F105" s="1347"/>
      <c r="G105" s="1347"/>
      <c r="H105" s="1347"/>
      <c r="I105" s="1347"/>
      <c r="J105" s="1347"/>
      <c r="K105" s="1347"/>
      <c r="L105" s="1347"/>
      <c r="M105" s="1347"/>
      <c r="N105" s="1347"/>
      <c r="O105" s="1348"/>
      <c r="T105" s="1310"/>
      <c r="U105" s="1310"/>
      <c r="V105" s="1310"/>
      <c r="W105" s="1310"/>
      <c r="X105" s="1310"/>
      <c r="Y105" s="1310"/>
      <c r="Z105" s="1310"/>
      <c r="AA105" s="1310"/>
      <c r="AB105" s="1310"/>
      <c r="AC105" s="1310"/>
      <c r="AD105" s="1310"/>
      <c r="AE105" s="1310"/>
    </row>
    <row r="106" spans="1:31" ht="7.5" customHeight="1">
      <c r="A106" s="495">
        <v>2022</v>
      </c>
      <c r="B106" s="1349">
        <v>65791.786999999997</v>
      </c>
      <c r="C106" s="1349">
        <v>60529.883999999998</v>
      </c>
      <c r="D106" s="1349">
        <v>67527.157000000007</v>
      </c>
      <c r="E106" s="1349">
        <v>64965.932999999997</v>
      </c>
      <c r="F106" s="1349">
        <v>68006.868000000002</v>
      </c>
      <c r="G106" s="1349">
        <v>66041.323999999993</v>
      </c>
      <c r="H106" s="1349">
        <v>67285.589000000007</v>
      </c>
      <c r="I106" s="1349">
        <v>66262.364000000001</v>
      </c>
      <c r="J106" s="1349">
        <v>63071.404999999999</v>
      </c>
      <c r="K106" s="1349">
        <v>63936.754999999997</v>
      </c>
      <c r="L106" s="1349">
        <v>62124.887000000002</v>
      </c>
      <c r="M106" s="1349">
        <v>64655.012000000002</v>
      </c>
      <c r="N106" s="1350">
        <v>715543.95299999998</v>
      </c>
      <c r="O106" s="1354">
        <v>519198.84400000004</v>
      </c>
      <c r="T106" s="1359"/>
      <c r="U106" s="1359"/>
      <c r="V106" s="1359"/>
      <c r="W106" s="1359"/>
      <c r="X106" s="1359"/>
      <c r="Y106" s="1359"/>
      <c r="Z106" s="1359"/>
      <c r="AA106" s="1359"/>
      <c r="AB106" s="1359"/>
      <c r="AC106" s="1359"/>
      <c r="AD106" s="1359"/>
      <c r="AE106" s="1359"/>
    </row>
    <row r="107" spans="1:31" ht="7.5" customHeight="1">
      <c r="A107" s="495">
        <v>2023</v>
      </c>
      <c r="B107" s="1349">
        <v>66744.524999999994</v>
      </c>
      <c r="C107" s="1349">
        <v>61154.275000000001</v>
      </c>
      <c r="D107" s="1349">
        <v>68567.900999999998</v>
      </c>
      <c r="E107" s="1349">
        <v>66638.27</v>
      </c>
      <c r="F107" s="1349">
        <v>68529.494000000006</v>
      </c>
      <c r="G107" s="1349">
        <v>65938.31</v>
      </c>
      <c r="H107" s="1349">
        <v>67909.432000000001</v>
      </c>
      <c r="I107" s="1349">
        <v>64998.881999999998</v>
      </c>
      <c r="J107" s="1349">
        <v>61959.678999999996</v>
      </c>
      <c r="K107" s="1349">
        <v>62929.264000000003</v>
      </c>
      <c r="L107" s="1349">
        <v>60295.512999999999</v>
      </c>
      <c r="M107" s="1349" t="s">
        <v>208</v>
      </c>
      <c r="N107" s="1350">
        <v>715665.54500000004</v>
      </c>
      <c r="O107" s="1354">
        <v>0</v>
      </c>
      <c r="T107" s="1359"/>
      <c r="U107" s="1359"/>
      <c r="V107" s="1359"/>
      <c r="W107" s="1359"/>
      <c r="X107" s="1359"/>
      <c r="Y107" s="1359"/>
      <c r="Z107" s="1359"/>
      <c r="AA107" s="1359"/>
      <c r="AB107" s="1359"/>
      <c r="AC107" s="1359"/>
      <c r="AD107" s="1359"/>
      <c r="AE107" s="1359"/>
    </row>
    <row r="108" spans="1:31" ht="7.5" customHeight="1">
      <c r="A108" s="1352" t="s">
        <v>1434</v>
      </c>
      <c r="B108" s="1353">
        <v>1.4481108409473507</v>
      </c>
      <c r="C108" s="1353">
        <v>1.0315417092159009</v>
      </c>
      <c r="D108" s="1353">
        <v>1.5412228890370585</v>
      </c>
      <c r="E108" s="1353">
        <v>2.5741752989216735</v>
      </c>
      <c r="F108" s="1353">
        <v>0.76849002956583945</v>
      </c>
      <c r="G108" s="1353">
        <v>-0.15598415319473702</v>
      </c>
      <c r="H108" s="1353">
        <v>0.92715692806076788</v>
      </c>
      <c r="I108" s="1353">
        <v>-1.9067867847274442</v>
      </c>
      <c r="J108" s="1353">
        <v>-1.7626466383617156</v>
      </c>
      <c r="K108" s="1353">
        <v>-1.5757618602945911</v>
      </c>
      <c r="L108" s="1353">
        <v>-2.9446717544934984</v>
      </c>
      <c r="M108" s="1353" t="s">
        <v>208</v>
      </c>
      <c r="N108" s="1325">
        <v>1.6992946343862059E-2</v>
      </c>
      <c r="O108" s="1354">
        <v>0</v>
      </c>
    </row>
    <row r="109" spans="1:31" ht="10.15" customHeight="1">
      <c r="A109" s="1346" t="s">
        <v>1402</v>
      </c>
      <c r="B109" s="1347"/>
      <c r="C109" s="1347"/>
      <c r="D109" s="1347"/>
      <c r="E109" s="1347"/>
      <c r="F109" s="1347"/>
      <c r="G109" s="1347"/>
      <c r="H109" s="1347"/>
      <c r="I109" s="1347"/>
      <c r="J109" s="1347"/>
      <c r="K109" s="1347"/>
      <c r="L109" s="1347"/>
      <c r="M109" s="1347"/>
      <c r="N109" s="1347"/>
      <c r="O109" s="1348"/>
      <c r="S109" s="1344"/>
      <c r="T109" s="1310"/>
      <c r="U109" s="1310"/>
      <c r="V109" s="1310"/>
      <c r="W109" s="1310"/>
      <c r="X109" s="1310"/>
      <c r="Y109" s="1310"/>
      <c r="Z109" s="1310"/>
      <c r="AA109" s="1310"/>
      <c r="AB109" s="1310"/>
      <c r="AC109" s="1310"/>
      <c r="AD109" s="1310"/>
      <c r="AE109" s="1310"/>
    </row>
    <row r="110" spans="1:31" ht="7.5" customHeight="1">
      <c r="A110" s="495">
        <v>2022</v>
      </c>
      <c r="B110" s="1349">
        <v>613.67100000000005</v>
      </c>
      <c r="C110" s="1349">
        <v>538.15099999999995</v>
      </c>
      <c r="D110" s="1349">
        <v>580.13199999999995</v>
      </c>
      <c r="E110" s="1349">
        <v>582.30100000000004</v>
      </c>
      <c r="F110" s="1349">
        <v>1017.025</v>
      </c>
      <c r="G110" s="1349">
        <v>940.95799999999997</v>
      </c>
      <c r="H110" s="1349">
        <v>929.34500000000003</v>
      </c>
      <c r="I110" s="1349">
        <v>862.56799999999998</v>
      </c>
      <c r="J110" s="1349">
        <v>833.86699999999996</v>
      </c>
      <c r="K110" s="1349">
        <v>907.81899999999996</v>
      </c>
      <c r="L110" s="1349">
        <v>777.98599999999999</v>
      </c>
      <c r="M110" s="1349">
        <v>826.84799999999996</v>
      </c>
      <c r="N110" s="1350">
        <v>8583.8230000000021</v>
      </c>
      <c r="O110" s="1360">
        <v>6794.9390000000012</v>
      </c>
      <c r="S110" s="1344"/>
      <c r="T110" s="1359"/>
      <c r="U110" s="1359"/>
      <c r="V110" s="1359"/>
      <c r="W110" s="1359"/>
      <c r="X110" s="1359"/>
      <c r="Y110" s="1359"/>
      <c r="Z110" s="1359"/>
      <c r="AA110" s="1359"/>
      <c r="AB110" s="1359"/>
      <c r="AC110" s="1359"/>
      <c r="AD110" s="1359"/>
      <c r="AE110" s="1359"/>
    </row>
    <row r="111" spans="1:31" ht="7.5" customHeight="1">
      <c r="A111" s="495">
        <v>2023</v>
      </c>
      <c r="B111" s="1349">
        <v>899.29600000000005</v>
      </c>
      <c r="C111" s="1349">
        <v>806.78099999999995</v>
      </c>
      <c r="D111" s="1349">
        <v>881.18100000000004</v>
      </c>
      <c r="E111" s="1349">
        <v>892.35799999999995</v>
      </c>
      <c r="F111" s="1349">
        <v>994.596</v>
      </c>
      <c r="G111" s="1349">
        <v>863.00199999999995</v>
      </c>
      <c r="H111" s="1349">
        <v>842.10400000000004</v>
      </c>
      <c r="I111" s="1349">
        <v>792.56</v>
      </c>
      <c r="J111" s="1349">
        <v>794.49800000000005</v>
      </c>
      <c r="K111" s="1349">
        <v>809.04700000000003</v>
      </c>
      <c r="L111" s="1349">
        <v>806.774</v>
      </c>
      <c r="M111" s="1349" t="s">
        <v>208</v>
      </c>
      <c r="N111" s="1350">
        <v>9382.1970000000001</v>
      </c>
      <c r="O111" s="1360">
        <v>0</v>
      </c>
      <c r="S111" s="1344" t="s">
        <v>269</v>
      </c>
      <c r="T111" s="1359"/>
      <c r="U111" s="1359"/>
      <c r="V111" s="1359"/>
      <c r="W111" s="1359"/>
      <c r="X111" s="1359"/>
      <c r="Y111" s="1359"/>
      <c r="Z111" s="1359"/>
      <c r="AA111" s="1359"/>
      <c r="AB111" s="1359"/>
      <c r="AC111" s="1359"/>
      <c r="AD111" s="1359"/>
      <c r="AE111" s="1359"/>
    </row>
    <row r="112" spans="1:31" ht="7.5" customHeight="1">
      <c r="A112" s="1352" t="s">
        <v>1434</v>
      </c>
      <c r="B112" s="1353">
        <v>46.543669164747882</v>
      </c>
      <c r="C112" s="1353">
        <v>49.917216543312179</v>
      </c>
      <c r="D112" s="1353">
        <v>51.893189825763812</v>
      </c>
      <c r="E112" s="1353">
        <v>53.246860300772255</v>
      </c>
      <c r="F112" s="1353">
        <v>-2.2053538506919637</v>
      </c>
      <c r="G112" s="1353">
        <v>-8.2847480971520469</v>
      </c>
      <c r="H112" s="1353">
        <v>-9.3873642188853381</v>
      </c>
      <c r="I112" s="1353">
        <v>-8.1162296769645934</v>
      </c>
      <c r="J112" s="1353">
        <v>-4.7212565073326971</v>
      </c>
      <c r="K112" s="1353">
        <v>-10.880142407241976</v>
      </c>
      <c r="L112" s="1353">
        <v>3.700323656209747</v>
      </c>
      <c r="M112" s="1353" t="s">
        <v>208</v>
      </c>
      <c r="N112" s="1325">
        <v>9.3009140565922337</v>
      </c>
      <c r="O112" s="1360">
        <v>0</v>
      </c>
    </row>
    <row r="113" spans="1:31" ht="12" customHeight="1">
      <c r="A113" s="1343" t="s">
        <v>237</v>
      </c>
      <c r="B113" s="1344"/>
      <c r="C113" s="1344"/>
      <c r="D113" s="1344"/>
      <c r="E113" s="1344"/>
      <c r="F113" s="1344"/>
      <c r="G113" s="1344"/>
      <c r="H113" s="1344"/>
      <c r="I113" s="1344"/>
      <c r="J113" s="1344"/>
      <c r="K113" s="1344"/>
      <c r="L113" s="1344"/>
      <c r="M113" s="1344"/>
      <c r="N113" s="1344"/>
      <c r="O113" s="1345"/>
    </row>
    <row r="114" spans="1:31" ht="10.15" customHeight="1">
      <c r="A114" s="1346" t="s">
        <v>1401</v>
      </c>
      <c r="B114" s="1347"/>
      <c r="C114" s="1347"/>
      <c r="D114" s="1347"/>
      <c r="E114" s="1347"/>
      <c r="F114" s="1347"/>
      <c r="G114" s="1347"/>
      <c r="H114" s="1347"/>
      <c r="I114" s="1347"/>
      <c r="J114" s="1347"/>
      <c r="K114" s="1347"/>
      <c r="L114" s="1347"/>
      <c r="M114" s="1347"/>
      <c r="N114" s="1347"/>
      <c r="O114" s="1348"/>
      <c r="T114" s="1310"/>
      <c r="U114" s="1310"/>
      <c r="V114" s="1310"/>
      <c r="W114" s="1310"/>
      <c r="X114" s="1310"/>
      <c r="Y114" s="1310"/>
      <c r="Z114" s="1310"/>
      <c r="AA114" s="1310"/>
      <c r="AB114" s="1310"/>
      <c r="AC114" s="1310"/>
      <c r="AD114" s="1310"/>
      <c r="AE114" s="1310"/>
    </row>
    <row r="115" spans="1:31" ht="7.5" customHeight="1">
      <c r="A115" s="495">
        <v>2022</v>
      </c>
      <c r="B115" s="1349">
        <v>489730.23800000001</v>
      </c>
      <c r="C115" s="1349">
        <v>454205.9910000001</v>
      </c>
      <c r="D115" s="1349">
        <v>506363.68300000002</v>
      </c>
      <c r="E115" s="1349">
        <v>484908.23200000002</v>
      </c>
      <c r="F115" s="1349">
        <v>505091.64199999999</v>
      </c>
      <c r="G115" s="1349">
        <v>487985.26599999995</v>
      </c>
      <c r="H115" s="1349">
        <v>497983.97600000002</v>
      </c>
      <c r="I115" s="1349">
        <v>487575.57299999997</v>
      </c>
      <c r="J115" s="1349">
        <v>466188.21700000006</v>
      </c>
      <c r="K115" s="1349">
        <v>473557.79599999997</v>
      </c>
      <c r="L115" s="1349">
        <v>459816.59099999996</v>
      </c>
      <c r="M115" s="1349">
        <v>479804.55099999998</v>
      </c>
      <c r="N115" s="1350">
        <v>5313407.2050000001</v>
      </c>
      <c r="O115" s="1354">
        <v>3868931.4610000001</v>
      </c>
      <c r="Q115" s="1361"/>
      <c r="R115" s="1361"/>
      <c r="T115" s="1359"/>
      <c r="U115" s="1359"/>
      <c r="V115" s="1359"/>
      <c r="W115" s="1359"/>
      <c r="X115" s="1359"/>
      <c r="Y115" s="1359"/>
      <c r="Z115" s="1359"/>
      <c r="AA115" s="1359"/>
      <c r="AB115" s="1359"/>
      <c r="AC115" s="1359"/>
      <c r="AD115" s="1359"/>
      <c r="AE115" s="1359"/>
    </row>
    <row r="116" spans="1:31" ht="7.5" customHeight="1">
      <c r="A116" s="495">
        <v>2023</v>
      </c>
      <c r="B116" s="1349">
        <v>499945.86699999997</v>
      </c>
      <c r="C116" s="1349">
        <v>457985.26799999998</v>
      </c>
      <c r="D116" s="1349">
        <v>511668.71500000003</v>
      </c>
      <c r="E116" s="1349">
        <v>496312.37700000004</v>
      </c>
      <c r="F116" s="1349">
        <v>512812.33900000004</v>
      </c>
      <c r="G116" s="1349">
        <v>491425.99300000007</v>
      </c>
      <c r="H116" s="1349">
        <v>503866.00100000005</v>
      </c>
      <c r="I116" s="1349">
        <v>484083.924</v>
      </c>
      <c r="J116" s="1349">
        <v>460699.424</v>
      </c>
      <c r="K116" s="1349">
        <v>469903.61599999998</v>
      </c>
      <c r="L116" s="1349">
        <v>449827.78699999995</v>
      </c>
      <c r="M116" s="1349" t="s">
        <v>208</v>
      </c>
      <c r="N116" s="1350">
        <v>5338531.3110000007</v>
      </c>
      <c r="O116" s="1354">
        <v>0</v>
      </c>
      <c r="Q116" s="1361"/>
      <c r="R116" s="1361"/>
      <c r="T116" s="1359"/>
      <c r="U116" s="1359"/>
      <c r="V116" s="1359"/>
      <c r="W116" s="1359"/>
      <c r="X116" s="1359"/>
      <c r="Y116" s="1359"/>
      <c r="Z116" s="1359"/>
      <c r="AA116" s="1359"/>
      <c r="AB116" s="1359"/>
      <c r="AC116" s="1359"/>
      <c r="AD116" s="1359"/>
      <c r="AE116" s="1359"/>
    </row>
    <row r="117" spans="1:31" ht="7.5" customHeight="1">
      <c r="A117" s="1352" t="s">
        <v>1434</v>
      </c>
      <c r="B117" s="1353">
        <v>2.0859706441079453</v>
      </c>
      <c r="C117" s="1353">
        <v>0.83206234063078455</v>
      </c>
      <c r="D117" s="1353">
        <v>1.0476722913005574</v>
      </c>
      <c r="E117" s="1353">
        <v>2.3518150956034987</v>
      </c>
      <c r="F117" s="1353">
        <v>1.5285735019151332</v>
      </c>
      <c r="G117" s="1353">
        <v>0.70508829666182748</v>
      </c>
      <c r="H117" s="1353">
        <v>1.1811675241534232</v>
      </c>
      <c r="I117" s="1353">
        <v>-0.71612467755844023</v>
      </c>
      <c r="J117" s="1353">
        <v>-1.1773770335340856</v>
      </c>
      <c r="K117" s="1353">
        <v>-0.771643932560238</v>
      </c>
      <c r="L117" s="1353">
        <v>-2.1723452775543706</v>
      </c>
      <c r="M117" s="1353" t="s">
        <v>208</v>
      </c>
      <c r="N117" s="1356">
        <v>0.47284360167913064</v>
      </c>
      <c r="O117" s="1354">
        <v>0</v>
      </c>
    </row>
    <row r="118" spans="1:31" ht="10.9" customHeight="1">
      <c r="A118" s="1346" t="s">
        <v>1402</v>
      </c>
      <c r="B118" s="1347"/>
      <c r="C118" s="1347"/>
      <c r="D118" s="1347"/>
      <c r="E118" s="1347"/>
      <c r="F118" s="1347"/>
      <c r="G118" s="1347"/>
      <c r="H118" s="1347"/>
      <c r="I118" s="1347"/>
      <c r="J118" s="1347"/>
      <c r="K118" s="1347"/>
      <c r="L118" s="1347"/>
      <c r="M118" s="1347"/>
      <c r="N118" s="1347"/>
      <c r="O118" s="1348"/>
      <c r="T118" s="1310"/>
      <c r="U118" s="1310"/>
      <c r="V118" s="1310"/>
      <c r="W118" s="1310"/>
      <c r="X118" s="1310"/>
      <c r="Y118" s="1310"/>
      <c r="Z118" s="1310"/>
      <c r="AA118" s="1310"/>
      <c r="AB118" s="1310"/>
      <c r="AC118" s="1310"/>
      <c r="AD118" s="1310"/>
      <c r="AE118" s="1310"/>
    </row>
    <row r="119" spans="1:31" ht="7.5" customHeight="1">
      <c r="A119" s="495">
        <v>2022</v>
      </c>
      <c r="B119" s="1349">
        <v>11104.844000000001</v>
      </c>
      <c r="C119" s="1349">
        <v>10167.744000000001</v>
      </c>
      <c r="D119" s="1349">
        <v>11260.648999999999</v>
      </c>
      <c r="E119" s="1349">
        <v>10490.657999999999</v>
      </c>
      <c r="F119" s="1349">
        <v>11416.907999999999</v>
      </c>
      <c r="G119" s="1349">
        <v>10771.273000000001</v>
      </c>
      <c r="H119" s="1349">
        <v>10926.402</v>
      </c>
      <c r="I119" s="1349">
        <v>10745.377</v>
      </c>
      <c r="J119" s="1349">
        <v>10231.147000000001</v>
      </c>
      <c r="K119" s="1349">
        <v>10988.583999999999</v>
      </c>
      <c r="L119" s="1349">
        <v>10383.627</v>
      </c>
      <c r="M119" s="1349">
        <v>10738.550000000001</v>
      </c>
      <c r="N119" s="1350">
        <v>118487.21300000002</v>
      </c>
      <c r="O119" s="1354">
        <v>93986.914000000004</v>
      </c>
      <c r="T119" s="1359"/>
      <c r="U119" s="1359"/>
      <c r="V119" s="1359"/>
      <c r="W119" s="1359"/>
      <c r="X119" s="1359"/>
      <c r="Y119" s="1359"/>
      <c r="Z119" s="1359"/>
      <c r="AA119" s="1359"/>
      <c r="AB119" s="1359"/>
      <c r="AC119" s="1359"/>
      <c r="AD119" s="1359"/>
      <c r="AE119" s="1359"/>
    </row>
    <row r="120" spans="1:31" ht="7.5" customHeight="1">
      <c r="A120" s="495">
        <v>2023</v>
      </c>
      <c r="B120" s="1349">
        <v>12352.886</v>
      </c>
      <c r="C120" s="1349">
        <v>11105.662</v>
      </c>
      <c r="D120" s="1349">
        <v>12329.598000000002</v>
      </c>
      <c r="E120" s="1349">
        <v>11953.508000000002</v>
      </c>
      <c r="F120" s="1349">
        <v>12704.653</v>
      </c>
      <c r="G120" s="1349">
        <v>11791.081</v>
      </c>
      <c r="H120" s="1349">
        <v>12088.393</v>
      </c>
      <c r="I120" s="1349">
        <v>11738.573999999999</v>
      </c>
      <c r="J120" s="1349">
        <v>11100.375</v>
      </c>
      <c r="K120" s="1349">
        <v>11481.785</v>
      </c>
      <c r="L120" s="1349">
        <v>11128.545</v>
      </c>
      <c r="M120" s="1349" t="s">
        <v>208</v>
      </c>
      <c r="N120" s="1350">
        <v>129775.06</v>
      </c>
      <c r="O120" s="1354">
        <v>0</v>
      </c>
      <c r="T120" s="1359"/>
      <c r="U120" s="1359"/>
      <c r="V120" s="1359"/>
      <c r="W120" s="1359"/>
      <c r="X120" s="1359"/>
      <c r="Y120" s="1359"/>
      <c r="Z120" s="1359"/>
      <c r="AA120" s="1359"/>
      <c r="AB120" s="1359"/>
      <c r="AC120" s="1359"/>
      <c r="AD120" s="1359"/>
      <c r="AE120" s="1359"/>
    </row>
    <row r="121" spans="1:31" ht="7.5" customHeight="1">
      <c r="A121" s="1352" t="s">
        <v>1434</v>
      </c>
      <c r="B121" s="1353">
        <v>11.238717085985172</v>
      </c>
      <c r="C121" s="1353">
        <v>9.2244454620415155</v>
      </c>
      <c r="D121" s="1353">
        <v>9.492783231232977</v>
      </c>
      <c r="E121" s="1353">
        <v>13.94431121479704</v>
      </c>
      <c r="F121" s="1353">
        <v>11.279279819019308</v>
      </c>
      <c r="G121" s="1353">
        <v>9.4678502717366797</v>
      </c>
      <c r="H121" s="1353">
        <v>10.63470847951595</v>
      </c>
      <c r="I121" s="1353">
        <v>9.2430167875915288</v>
      </c>
      <c r="J121" s="1353">
        <v>8.4958998243305359</v>
      </c>
      <c r="K121" s="1353">
        <v>4.4883034975207039</v>
      </c>
      <c r="L121" s="1353">
        <v>7.1739672467048337</v>
      </c>
      <c r="M121" s="1353" t="s">
        <v>208</v>
      </c>
      <c r="N121" s="1325">
        <v>9.5266372751969328</v>
      </c>
      <c r="O121" s="1354">
        <v>0</v>
      </c>
    </row>
    <row r="122" spans="1:31" ht="12" customHeight="1">
      <c r="A122" s="1343" t="s">
        <v>1414</v>
      </c>
      <c r="B122" s="1344"/>
      <c r="C122" s="1344"/>
      <c r="D122" s="1344"/>
      <c r="E122" s="1344"/>
      <c r="F122" s="1344"/>
      <c r="G122" s="1344"/>
      <c r="H122" s="1344"/>
      <c r="I122" s="1344"/>
      <c r="J122" s="1344"/>
      <c r="K122" s="1344"/>
      <c r="L122" s="1344"/>
      <c r="M122" s="1344"/>
      <c r="N122" s="1344"/>
      <c r="O122" s="1345"/>
      <c r="Q122" s="1362"/>
      <c r="R122" s="1361"/>
    </row>
    <row r="123" spans="1:31" ht="10.9" customHeight="1">
      <c r="A123" s="1346" t="s">
        <v>1401</v>
      </c>
      <c r="B123" s="1347"/>
      <c r="C123" s="1347"/>
      <c r="D123" s="1347"/>
      <c r="E123" s="1347"/>
      <c r="F123" s="1347"/>
      <c r="G123" s="1347"/>
      <c r="H123" s="1347"/>
      <c r="I123" s="1347"/>
      <c r="J123" s="1347"/>
      <c r="K123" s="1347"/>
      <c r="L123" s="1347"/>
      <c r="M123" s="1347"/>
      <c r="N123" s="1347"/>
      <c r="O123" s="1348"/>
      <c r="R123" s="1361"/>
      <c r="T123" s="1310"/>
      <c r="U123" s="1310"/>
      <c r="V123" s="1310"/>
      <c r="W123" s="1310"/>
      <c r="X123" s="1310"/>
      <c r="Y123" s="1310"/>
      <c r="Z123" s="1310"/>
      <c r="AA123" s="1310"/>
      <c r="AB123" s="1310"/>
      <c r="AC123" s="1310"/>
      <c r="AD123" s="1310"/>
      <c r="AE123" s="1310"/>
    </row>
    <row r="124" spans="1:31" ht="7.5" customHeight="1">
      <c r="A124" s="495">
        <v>2022</v>
      </c>
      <c r="B124" s="1358">
        <v>2496735.8220000002</v>
      </c>
      <c r="C124" s="1358">
        <v>2314940.7480000001</v>
      </c>
      <c r="D124" s="1358">
        <v>2583486.0090000001</v>
      </c>
      <c r="E124" s="1358">
        <v>2501605.5929999999</v>
      </c>
      <c r="F124" s="1358">
        <v>2620937.1519999998</v>
      </c>
      <c r="G124" s="1358">
        <v>2514408.398</v>
      </c>
      <c r="H124" s="1358">
        <v>2556116.585</v>
      </c>
      <c r="I124" s="1358">
        <v>2493386.7320000003</v>
      </c>
      <c r="J124" s="1358">
        <v>2373998.2949999999</v>
      </c>
      <c r="K124" s="1358">
        <v>2422790.8450000002</v>
      </c>
      <c r="L124" s="1358">
        <v>2357682.3460000004</v>
      </c>
      <c r="M124" s="1358">
        <v>2467339.0080000004</v>
      </c>
      <c r="N124" s="1350">
        <v>27236088.524999999</v>
      </c>
      <c r="O124" s="1354">
        <v>20048823.258000001</v>
      </c>
      <c r="Q124" s="1361"/>
      <c r="R124" s="1361"/>
      <c r="T124" s="1359"/>
      <c r="U124" s="1359"/>
      <c r="V124" s="1359"/>
      <c r="W124" s="1359"/>
      <c r="X124" s="1359"/>
      <c r="Y124" s="1359"/>
      <c r="Z124" s="1359"/>
      <c r="AA124" s="1359"/>
      <c r="AB124" s="1359"/>
      <c r="AC124" s="1359"/>
      <c r="AD124" s="1359"/>
      <c r="AE124" s="1359"/>
    </row>
    <row r="125" spans="1:31" ht="7.5" customHeight="1">
      <c r="A125" s="495">
        <v>2023</v>
      </c>
      <c r="B125" s="1358">
        <v>2570729.8819999998</v>
      </c>
      <c r="C125" s="1358">
        <v>2359059.7420000001</v>
      </c>
      <c r="D125" s="1358">
        <v>2630869.1289999997</v>
      </c>
      <c r="E125" s="1358">
        <v>2569719.9929999998</v>
      </c>
      <c r="F125" s="1358">
        <v>2673701.4680000003</v>
      </c>
      <c r="G125" s="1358">
        <v>2558684.0109999999</v>
      </c>
      <c r="H125" s="1358">
        <v>2607456.2810000004</v>
      </c>
      <c r="I125" s="1358">
        <v>2510801.2850000001</v>
      </c>
      <c r="J125" s="1358">
        <v>2374850.0950000002</v>
      </c>
      <c r="K125" s="1358">
        <v>2424212.7519999999</v>
      </c>
      <c r="L125" s="1358">
        <v>2329397.3730000001</v>
      </c>
      <c r="M125" s="1358" t="s">
        <v>208</v>
      </c>
      <c r="N125" s="1350">
        <v>27609482.011</v>
      </c>
      <c r="O125" s="1354">
        <v>0</v>
      </c>
      <c r="P125" s="514"/>
      <c r="Q125" s="1361"/>
      <c r="R125" s="1361"/>
      <c r="T125" s="1359"/>
      <c r="U125" s="1359"/>
      <c r="V125" s="1359"/>
      <c r="W125" s="1359"/>
      <c r="X125" s="1359"/>
      <c r="Y125" s="1359"/>
      <c r="Z125" s="1359"/>
      <c r="AA125" s="1359"/>
      <c r="AB125" s="1359"/>
      <c r="AC125" s="1359"/>
      <c r="AD125" s="1359"/>
      <c r="AE125" s="1359"/>
    </row>
    <row r="126" spans="1:31" ht="7.5" customHeight="1">
      <c r="A126" s="1352" t="s">
        <v>1434</v>
      </c>
      <c r="B126" s="1353">
        <v>2.9636319288568984</v>
      </c>
      <c r="C126" s="1353">
        <v>1.9058368572982545</v>
      </c>
      <c r="D126" s="1353">
        <v>1.8340768959047153</v>
      </c>
      <c r="E126" s="1353">
        <v>2.7228272990193858</v>
      </c>
      <c r="F126" s="1353">
        <v>2.0131850914371228</v>
      </c>
      <c r="G126" s="1353">
        <v>1.7608759593396712</v>
      </c>
      <c r="H126" s="1353">
        <v>2.0085036927218454</v>
      </c>
      <c r="I126" s="1353">
        <v>0.69842968106399894</v>
      </c>
      <c r="J126" s="1353">
        <v>3.5880396451602792E-2</v>
      </c>
      <c r="K126" s="1353">
        <v>5.8688805223695795E-2</v>
      </c>
      <c r="L126" s="1353">
        <v>-1.1996939726841447</v>
      </c>
      <c r="M126" s="1353" t="s">
        <v>208</v>
      </c>
      <c r="N126" s="1356">
        <v>1.3709512129734094</v>
      </c>
      <c r="O126" s="1354">
        <v>0</v>
      </c>
      <c r="P126" s="1363"/>
    </row>
    <row r="127" spans="1:31" ht="10.15" customHeight="1">
      <c r="A127" s="1346" t="s">
        <v>1402</v>
      </c>
      <c r="B127" s="1347"/>
      <c r="C127" s="1347"/>
      <c r="D127" s="1347"/>
      <c r="E127" s="1347"/>
      <c r="F127" s="1347"/>
      <c r="G127" s="1347"/>
      <c r="H127" s="1347"/>
      <c r="I127" s="1347"/>
      <c r="J127" s="1347"/>
      <c r="K127" s="1347"/>
      <c r="L127" s="1347"/>
      <c r="M127" s="1347"/>
      <c r="N127" s="1347"/>
      <c r="O127" s="1348"/>
      <c r="P127" s="514"/>
      <c r="T127" s="1310"/>
      <c r="U127" s="1310"/>
      <c r="V127" s="1310"/>
      <c r="W127" s="1310"/>
      <c r="X127" s="1310"/>
      <c r="Y127" s="1310"/>
      <c r="Z127" s="1310"/>
      <c r="AA127" s="1310"/>
      <c r="AB127" s="1310"/>
      <c r="AC127" s="1310"/>
      <c r="AD127" s="1310"/>
      <c r="AE127" s="1310"/>
    </row>
    <row r="128" spans="1:31" ht="7.5" customHeight="1">
      <c r="A128" s="495">
        <v>2022</v>
      </c>
      <c r="B128" s="1358">
        <v>107909.28199999999</v>
      </c>
      <c r="C128" s="1358">
        <v>99429.539000000019</v>
      </c>
      <c r="D128" s="1358">
        <v>111392.152</v>
      </c>
      <c r="E128" s="1358">
        <v>110366.518</v>
      </c>
      <c r="F128" s="1358">
        <v>121960.944</v>
      </c>
      <c r="G128" s="1358">
        <v>113379.17899999999</v>
      </c>
      <c r="H128" s="1358">
        <v>113335.872</v>
      </c>
      <c r="I128" s="1358">
        <v>110008.158</v>
      </c>
      <c r="J128" s="1358">
        <v>104837.35699999999</v>
      </c>
      <c r="K128" s="1358">
        <v>108927.433</v>
      </c>
      <c r="L128" s="1358">
        <v>105660.31099999999</v>
      </c>
      <c r="M128" s="1358">
        <v>110488.67400000001</v>
      </c>
      <c r="N128" s="1350">
        <v>1207206.7449999999</v>
      </c>
      <c r="O128" s="1354">
        <v>925226.56200000003</v>
      </c>
      <c r="P128" s="514"/>
      <c r="T128" s="1359"/>
      <c r="U128" s="1359"/>
      <c r="V128" s="1359"/>
      <c r="W128" s="1359"/>
      <c r="X128" s="1359"/>
      <c r="Y128" s="1359"/>
      <c r="Z128" s="1359"/>
      <c r="AA128" s="1359"/>
      <c r="AB128" s="1359"/>
      <c r="AC128" s="1359"/>
      <c r="AD128" s="1359"/>
      <c r="AE128" s="1359"/>
    </row>
    <row r="129" spans="1:31" ht="7.5" customHeight="1">
      <c r="A129" s="495">
        <v>2023</v>
      </c>
      <c r="B129" s="1358">
        <v>116779.32999999999</v>
      </c>
      <c r="C129" s="1358">
        <v>107594.545</v>
      </c>
      <c r="D129" s="1358">
        <v>121212.435</v>
      </c>
      <c r="E129" s="1358">
        <v>120208.989</v>
      </c>
      <c r="F129" s="1358">
        <v>128253.71100000002</v>
      </c>
      <c r="G129" s="1358">
        <v>117942.851</v>
      </c>
      <c r="H129" s="1358">
        <v>118612.122</v>
      </c>
      <c r="I129" s="1358">
        <v>115248.086</v>
      </c>
      <c r="J129" s="1358">
        <v>109871.811</v>
      </c>
      <c r="K129" s="1358">
        <v>111178.90300000001</v>
      </c>
      <c r="L129" s="1358">
        <v>103910.08899999999</v>
      </c>
      <c r="M129" s="1358" t="s">
        <v>208</v>
      </c>
      <c r="N129" s="1350">
        <v>1270812.872</v>
      </c>
      <c r="O129" s="1354">
        <v>0</v>
      </c>
      <c r="P129" s="514"/>
      <c r="T129" s="1359"/>
      <c r="U129" s="1359"/>
      <c r="V129" s="1359"/>
      <c r="W129" s="1359"/>
      <c r="X129" s="1359"/>
      <c r="Y129" s="1359"/>
      <c r="Z129" s="1359"/>
      <c r="AA129" s="1359"/>
      <c r="AB129" s="1359"/>
      <c r="AC129" s="1359"/>
      <c r="AD129" s="1359"/>
      <c r="AE129" s="1359"/>
    </row>
    <row r="130" spans="1:31" ht="7.5" customHeight="1">
      <c r="A130" s="1352" t="s">
        <v>1434</v>
      </c>
      <c r="B130" s="1353">
        <v>8.2199119812510588</v>
      </c>
      <c r="C130" s="1353">
        <v>8.2118514096701034</v>
      </c>
      <c r="D130" s="1353">
        <v>8.8159559032489057</v>
      </c>
      <c r="E130" s="1353">
        <v>8.9179863407487545</v>
      </c>
      <c r="F130" s="1353">
        <v>5.1596575047828708</v>
      </c>
      <c r="G130" s="1353">
        <v>4.0251411592952309</v>
      </c>
      <c r="H130" s="1353">
        <v>4.6554104246888528</v>
      </c>
      <c r="I130" s="1353">
        <v>4.7632176515490841</v>
      </c>
      <c r="J130" s="1353">
        <v>4.8021565442555101</v>
      </c>
      <c r="K130" s="1353">
        <v>2.0669448806344377</v>
      </c>
      <c r="L130" s="1353">
        <v>-1.6564611474596234</v>
      </c>
      <c r="M130" s="1353" t="s">
        <v>208</v>
      </c>
      <c r="N130" s="1325">
        <v>5.2688677613377735</v>
      </c>
      <c r="O130" s="1354">
        <v>0</v>
      </c>
      <c r="P130" s="1363"/>
    </row>
    <row r="131" spans="1:31" ht="12" customHeight="1">
      <c r="A131" s="1364" t="s">
        <v>1415</v>
      </c>
      <c r="B131" s="1365"/>
      <c r="C131" s="1365"/>
      <c r="D131" s="1365"/>
      <c r="E131" s="1365"/>
      <c r="F131" s="1365"/>
      <c r="G131" s="1365"/>
      <c r="H131" s="1365"/>
      <c r="I131" s="1365"/>
      <c r="J131" s="1365"/>
      <c r="K131" s="1365"/>
      <c r="L131" s="1365"/>
      <c r="M131" s="1365"/>
      <c r="N131" s="1365"/>
      <c r="O131" s="1366"/>
      <c r="P131" s="514"/>
    </row>
    <row r="132" spans="1:31" ht="7.5" customHeight="1">
      <c r="A132" s="495">
        <v>2022</v>
      </c>
      <c r="B132" s="1358">
        <v>2604645.1040000003</v>
      </c>
      <c r="C132" s="1358">
        <v>2414370.287</v>
      </c>
      <c r="D132" s="1358">
        <v>2694878.1610000003</v>
      </c>
      <c r="E132" s="1358">
        <v>2611972.111</v>
      </c>
      <c r="F132" s="1358">
        <v>2742898.0959999999</v>
      </c>
      <c r="G132" s="1358">
        <v>2627787.577</v>
      </c>
      <c r="H132" s="1358">
        <v>2669452.4569999999</v>
      </c>
      <c r="I132" s="1358">
        <v>2603394.89</v>
      </c>
      <c r="J132" s="1358">
        <v>2478835.6519999998</v>
      </c>
      <c r="K132" s="1358">
        <v>2531718.2780000004</v>
      </c>
      <c r="L132" s="1358">
        <v>2463342.6570000006</v>
      </c>
      <c r="M132" s="1358">
        <v>2577827.6820000005</v>
      </c>
      <c r="N132" s="1350">
        <v>28443295.27</v>
      </c>
      <c r="O132" s="1354">
        <v>20974049.820000004</v>
      </c>
      <c r="P132" s="514"/>
      <c r="S132" s="1328"/>
      <c r="T132" s="1359"/>
      <c r="U132" s="1359"/>
      <c r="V132" s="1359"/>
      <c r="W132" s="1359"/>
      <c r="X132" s="1359"/>
      <c r="Y132" s="1359"/>
      <c r="Z132" s="1359"/>
      <c r="AA132" s="1359"/>
      <c r="AB132" s="1359"/>
      <c r="AC132" s="1359"/>
      <c r="AD132" s="1359"/>
      <c r="AE132" s="1359"/>
    </row>
    <row r="133" spans="1:31" ht="7.5" customHeight="1">
      <c r="A133" s="495">
        <v>2023</v>
      </c>
      <c r="B133" s="1358">
        <v>2687509.2119999998</v>
      </c>
      <c r="C133" s="1358">
        <v>2466654.287</v>
      </c>
      <c r="D133" s="1358">
        <v>2752081.5639999998</v>
      </c>
      <c r="E133" s="1358">
        <v>2689928.9819999998</v>
      </c>
      <c r="F133" s="1358">
        <v>2801955.1790000005</v>
      </c>
      <c r="G133" s="1358">
        <v>2676626.8619999997</v>
      </c>
      <c r="H133" s="1358">
        <v>2726068.4030000004</v>
      </c>
      <c r="I133" s="1358">
        <v>2626049.3710000003</v>
      </c>
      <c r="J133" s="1358">
        <v>2484721.9060000004</v>
      </c>
      <c r="K133" s="1358">
        <v>2535391.6549999998</v>
      </c>
      <c r="L133" s="1358">
        <v>2433307.4620000003</v>
      </c>
      <c r="M133" s="1358" t="s">
        <v>208</v>
      </c>
      <c r="N133" s="1350">
        <v>28880294.883000001</v>
      </c>
      <c r="O133" s="1354">
        <v>0</v>
      </c>
      <c r="P133" s="514"/>
      <c r="T133" s="1359"/>
      <c r="U133" s="1359"/>
      <c r="V133" s="1359"/>
      <c r="W133" s="1359"/>
      <c r="X133" s="1359"/>
      <c r="Y133" s="1359"/>
      <c r="Z133" s="1359"/>
      <c r="AA133" s="1359"/>
      <c r="AB133" s="1359"/>
      <c r="AC133" s="1359"/>
      <c r="AD133" s="1359"/>
      <c r="AE133" s="1359"/>
    </row>
    <row r="134" spans="1:31" ht="7.5" customHeight="1">
      <c r="A134" s="1352" t="s">
        <v>1434</v>
      </c>
      <c r="B134" s="1353">
        <v>3.1813972610987804</v>
      </c>
      <c r="C134" s="1353">
        <v>2.1655336085570269</v>
      </c>
      <c r="D134" s="1353">
        <v>2.1226712148935434</v>
      </c>
      <c r="E134" s="1353">
        <v>2.9845981383834044</v>
      </c>
      <c r="F134" s="1353">
        <v>2.1530906702704016</v>
      </c>
      <c r="G134" s="1353">
        <v>1.8585705110820641</v>
      </c>
      <c r="H134" s="1353">
        <v>2.1208823499192988</v>
      </c>
      <c r="I134" s="1353">
        <v>0.87018996184632158</v>
      </c>
      <c r="J134" s="1353">
        <v>0.23746043813963524</v>
      </c>
      <c r="K134" s="1353">
        <v>0.14509422442141329</v>
      </c>
      <c r="L134" s="1353">
        <v>-1.2192861157439978</v>
      </c>
      <c r="M134" s="1353" t="s">
        <v>208</v>
      </c>
      <c r="N134" s="1325">
        <v>1.5363888355823434</v>
      </c>
      <c r="O134" s="1354">
        <v>0</v>
      </c>
      <c r="P134" s="1363"/>
    </row>
    <row r="135" spans="1:31" ht="12" customHeight="1">
      <c r="A135" s="1364" t="s">
        <v>2103</v>
      </c>
      <c r="B135" s="1365"/>
      <c r="C135" s="1365"/>
      <c r="D135" s="1365"/>
      <c r="E135" s="1365"/>
      <c r="F135" s="1365"/>
      <c r="G135" s="1365"/>
      <c r="H135" s="1365"/>
      <c r="I135" s="1365"/>
      <c r="J135" s="1365"/>
      <c r="K135" s="1365"/>
      <c r="L135" s="1365"/>
      <c r="M135" s="1365"/>
      <c r="N135" s="1365"/>
      <c r="O135" s="1366"/>
      <c r="P135" s="514"/>
    </row>
    <row r="136" spans="1:31" ht="7.5" customHeight="1">
      <c r="A136" s="495">
        <v>2022</v>
      </c>
      <c r="B136" s="1358">
        <v>70532.001999999993</v>
      </c>
      <c r="C136" s="1358">
        <v>69751.429000000004</v>
      </c>
      <c r="D136" s="1358">
        <v>83500.650999999998</v>
      </c>
      <c r="E136" s="1358">
        <v>73469.604999999996</v>
      </c>
      <c r="F136" s="1358">
        <v>82663.146999999997</v>
      </c>
      <c r="G136" s="1358">
        <v>76109.661999999997</v>
      </c>
      <c r="H136" s="1358">
        <v>78601.104000000007</v>
      </c>
      <c r="I136" s="1358">
        <v>77506.47</v>
      </c>
      <c r="J136" s="1358">
        <v>71777.346000000005</v>
      </c>
      <c r="K136" s="1358">
        <v>78788.472999999998</v>
      </c>
      <c r="L136" s="1358">
        <v>79322.664999999994</v>
      </c>
      <c r="M136" s="1358">
        <v>83845.938999999998</v>
      </c>
      <c r="N136" s="1350">
        <v>842022.554</v>
      </c>
      <c r="O136" s="1354">
        <v>641935.27600000007</v>
      </c>
      <c r="P136" s="1367"/>
      <c r="T136" s="1359"/>
      <c r="U136" s="1359"/>
      <c r="V136" s="1359"/>
      <c r="W136" s="1359"/>
      <c r="X136" s="1359"/>
      <c r="Y136" s="1359"/>
      <c r="Z136" s="1359"/>
      <c r="AA136" s="1359"/>
      <c r="AB136" s="1359"/>
      <c r="AC136" s="1359"/>
      <c r="AD136" s="1359"/>
      <c r="AE136" s="1359"/>
    </row>
    <row r="137" spans="1:31" ht="7.5" customHeight="1">
      <c r="A137" s="495">
        <v>2023</v>
      </c>
      <c r="B137" s="1358">
        <v>86873.198999999993</v>
      </c>
      <c r="C137" s="1358">
        <v>76778.085000000006</v>
      </c>
      <c r="D137" s="1358">
        <v>87564.067999999999</v>
      </c>
      <c r="E137" s="1358">
        <v>86747.854999999996</v>
      </c>
      <c r="F137" s="1358">
        <v>93469.070999999996</v>
      </c>
      <c r="G137" s="1358">
        <v>86016.792000000001</v>
      </c>
      <c r="H137" s="1358">
        <v>82462.839000000007</v>
      </c>
      <c r="I137" s="1358">
        <v>75905.161999999997</v>
      </c>
      <c r="J137" s="1358">
        <v>71675.928</v>
      </c>
      <c r="K137" s="1358">
        <v>74661.604000000007</v>
      </c>
      <c r="L137" s="1358">
        <v>70996.024999999994</v>
      </c>
      <c r="M137" s="1349" t="s">
        <v>208</v>
      </c>
      <c r="N137" s="1350">
        <v>893150.62800000003</v>
      </c>
      <c r="O137" s="1354">
        <v>0</v>
      </c>
      <c r="P137" s="514"/>
      <c r="T137" s="1359"/>
      <c r="U137" s="1359"/>
      <c r="V137" s="1359"/>
      <c r="W137" s="1359"/>
      <c r="X137" s="1359"/>
      <c r="Y137" s="1359"/>
      <c r="Z137" s="1359"/>
      <c r="AA137" s="1359"/>
      <c r="AB137" s="1359"/>
      <c r="AC137" s="1359"/>
      <c r="AD137" s="1359"/>
      <c r="AE137" s="1359"/>
    </row>
    <row r="138" spans="1:31" ht="7.5" customHeight="1">
      <c r="A138" s="1352" t="s">
        <v>1434</v>
      </c>
      <c r="B138" s="1353">
        <v>23.168485987396181</v>
      </c>
      <c r="C138" s="1353">
        <v>10.073852393762436</v>
      </c>
      <c r="D138" s="1353">
        <v>4.8663297247826307</v>
      </c>
      <c r="E138" s="1353">
        <v>18.073120169898843</v>
      </c>
      <c r="F138" s="1353">
        <v>13.072238829716952</v>
      </c>
      <c r="G138" s="1353">
        <v>13.016914987744912</v>
      </c>
      <c r="H138" s="1353">
        <v>4.9130798468174106</v>
      </c>
      <c r="I138" s="1353">
        <v>-2.0660313906697212</v>
      </c>
      <c r="J138" s="1353">
        <v>-0.14129527720348278</v>
      </c>
      <c r="K138" s="1353">
        <v>-5.2379096114732278</v>
      </c>
      <c r="L138" s="1353">
        <v>-10.497176311461558</v>
      </c>
      <c r="M138" s="1353" t="s">
        <v>208</v>
      </c>
      <c r="N138" s="1356">
        <v>6.0720551673013716</v>
      </c>
      <c r="O138" s="1354">
        <v>0</v>
      </c>
      <c r="P138" s="1363"/>
    </row>
    <row r="139" spans="1:31" ht="12" customHeight="1">
      <c r="A139" s="1364" t="s">
        <v>1416</v>
      </c>
      <c r="B139" s="1365"/>
      <c r="C139" s="1365"/>
      <c r="D139" s="1365"/>
      <c r="E139" s="1365"/>
      <c r="F139" s="1365"/>
      <c r="G139" s="1365"/>
      <c r="H139" s="1365"/>
      <c r="I139" s="1365"/>
      <c r="J139" s="1365"/>
      <c r="K139" s="1365"/>
      <c r="L139" s="1365"/>
      <c r="M139" s="1365"/>
      <c r="N139" s="1365"/>
      <c r="O139" s="1366"/>
      <c r="P139" s="514"/>
      <c r="R139" s="1361"/>
    </row>
    <row r="140" spans="1:31" ht="7.5" customHeight="1">
      <c r="A140" s="495">
        <v>2022</v>
      </c>
      <c r="B140" s="1358">
        <v>2675177.1060000001</v>
      </c>
      <c r="C140" s="1358">
        <v>2484121.716</v>
      </c>
      <c r="D140" s="1358">
        <v>2778378.8120000004</v>
      </c>
      <c r="E140" s="1358">
        <v>2685441.716</v>
      </c>
      <c r="F140" s="1358">
        <v>2825561.2429999998</v>
      </c>
      <c r="G140" s="1358">
        <v>2703897.2390000001</v>
      </c>
      <c r="H140" s="1358">
        <v>2748053.5609999998</v>
      </c>
      <c r="I140" s="1358">
        <v>2680901.3600000003</v>
      </c>
      <c r="J140" s="1358">
        <v>2550612.9979999997</v>
      </c>
      <c r="K140" s="1358">
        <v>2610506.7510000002</v>
      </c>
      <c r="L140" s="1358">
        <v>2542665.3220000006</v>
      </c>
      <c r="M140" s="1358">
        <v>2661673.6210000003</v>
      </c>
      <c r="N140" s="1350">
        <v>29285317.824000005</v>
      </c>
      <c r="O140" s="1354">
        <v>21615985.096000001</v>
      </c>
      <c r="P140" s="514"/>
      <c r="T140" s="1359"/>
      <c r="U140" s="1359"/>
      <c r="V140" s="1359"/>
      <c r="W140" s="1359"/>
      <c r="X140" s="1359"/>
      <c r="Y140" s="1359"/>
      <c r="Z140" s="1359"/>
      <c r="AA140" s="1359"/>
      <c r="AB140" s="1359"/>
      <c r="AC140" s="1359"/>
      <c r="AD140" s="1359"/>
      <c r="AE140" s="1359"/>
    </row>
    <row r="141" spans="1:31" ht="7.5" customHeight="1">
      <c r="A141" s="495">
        <v>2023</v>
      </c>
      <c r="B141" s="1358">
        <v>2774382.4109999998</v>
      </c>
      <c r="C141" s="1358">
        <v>2543432.372</v>
      </c>
      <c r="D141" s="1358">
        <v>2839645.6319999998</v>
      </c>
      <c r="E141" s="1358">
        <v>2776676.8369999998</v>
      </c>
      <c r="F141" s="1358">
        <v>2895424.2500000005</v>
      </c>
      <c r="G141" s="1358">
        <v>2762643.6539999996</v>
      </c>
      <c r="H141" s="1358">
        <v>2808531.2420000006</v>
      </c>
      <c r="I141" s="1358">
        <v>2701954.5330000003</v>
      </c>
      <c r="J141" s="1358">
        <v>2556397.8340000003</v>
      </c>
      <c r="K141" s="1358">
        <v>2610053.2589999996</v>
      </c>
      <c r="L141" s="1358">
        <v>2504303.4870000002</v>
      </c>
      <c r="M141" s="1358" t="s">
        <v>208</v>
      </c>
      <c r="N141" s="1350">
        <v>29773445.510999996</v>
      </c>
      <c r="O141" s="1354">
        <v>0</v>
      </c>
      <c r="P141" s="514"/>
      <c r="T141" s="1359"/>
      <c r="U141" s="1359"/>
      <c r="V141" s="1359"/>
      <c r="W141" s="1359"/>
      <c r="X141" s="1359"/>
      <c r="Y141" s="1359"/>
      <c r="Z141" s="1359"/>
      <c r="AA141" s="1359"/>
      <c r="AB141" s="1359"/>
      <c r="AC141" s="1359"/>
      <c r="AD141" s="1359"/>
      <c r="AE141" s="1359"/>
    </row>
    <row r="142" spans="1:31" ht="7.5" customHeight="1">
      <c r="A142" s="1352" t="s">
        <v>1434</v>
      </c>
      <c r="B142" s="1353">
        <v>3.7083640099004214</v>
      </c>
      <c r="C142" s="1353">
        <v>2.3875905764997469</v>
      </c>
      <c r="D142" s="1353">
        <v>2.205128391254064</v>
      </c>
      <c r="E142" s="1353">
        <v>3.3973971751617711</v>
      </c>
      <c r="F142" s="1353">
        <v>2.4725355775981939</v>
      </c>
      <c r="G142" s="1353">
        <v>2.1726570874315598</v>
      </c>
      <c r="H142" s="1353">
        <v>2.2007460792719513</v>
      </c>
      <c r="I142" s="1353">
        <v>0.78530203737147986</v>
      </c>
      <c r="J142" s="1353">
        <v>0.22680179253131882</v>
      </c>
      <c r="K142" s="1353">
        <v>-1.73717995491387E-2</v>
      </c>
      <c r="L142" s="1353">
        <v>-1.5087252997113296</v>
      </c>
      <c r="M142" s="1353" t="s">
        <v>208</v>
      </c>
      <c r="N142" s="1325">
        <v>1.6668000324720964</v>
      </c>
      <c r="O142" s="1354">
        <v>0</v>
      </c>
      <c r="P142" s="1363"/>
    </row>
    <row r="143" spans="1:31" ht="3" customHeight="1">
      <c r="A143" s="1368"/>
      <c r="B143" s="1369"/>
      <c r="C143" s="1369"/>
      <c r="D143" s="1369"/>
      <c r="E143" s="1369"/>
      <c r="F143" s="1369"/>
      <c r="G143" s="1369"/>
      <c r="H143" s="1369"/>
      <c r="I143" s="1369"/>
      <c r="J143" s="1369"/>
      <c r="K143" s="1369"/>
      <c r="L143" s="1369"/>
      <c r="M143" s="1369"/>
      <c r="N143" s="1370"/>
      <c r="O143" s="1371"/>
      <c r="P143" s="514"/>
    </row>
    <row r="144" spans="1:31" ht="3" customHeight="1">
      <c r="A144" s="15"/>
      <c r="B144" s="1353"/>
      <c r="C144" s="1353"/>
      <c r="D144" s="1353"/>
      <c r="E144" s="1353"/>
      <c r="F144" s="1353"/>
      <c r="G144" s="1353"/>
      <c r="H144" s="1353"/>
      <c r="I144" s="1353"/>
      <c r="J144" s="1353"/>
      <c r="K144" s="1353"/>
      <c r="L144" s="1353"/>
      <c r="M144" s="1353"/>
      <c r="N144" s="1353"/>
      <c r="O144" s="1353"/>
      <c r="P144" s="514"/>
    </row>
    <row r="145" spans="1:22" ht="16.5" customHeight="1">
      <c r="A145" s="1372" t="s">
        <v>1417</v>
      </c>
      <c r="B145" s="1372"/>
      <c r="C145" s="1372"/>
      <c r="D145" s="1372"/>
      <c r="E145" s="1372"/>
      <c r="F145" s="1372"/>
      <c r="G145" s="1372"/>
      <c r="H145" s="1372"/>
      <c r="I145" s="1372"/>
      <c r="J145" s="1372"/>
      <c r="K145" s="1372"/>
      <c r="L145" s="1372"/>
      <c r="M145" s="1372"/>
      <c r="N145" s="1372"/>
      <c r="O145" s="1372"/>
      <c r="P145" s="514"/>
    </row>
    <row r="146" spans="1:22" ht="18" customHeight="1">
      <c r="A146" s="1372" t="s">
        <v>1418</v>
      </c>
      <c r="B146" s="1372"/>
      <c r="C146" s="1372"/>
      <c r="D146" s="1372"/>
      <c r="E146" s="1372"/>
      <c r="F146" s="1372"/>
      <c r="G146" s="1372"/>
      <c r="H146" s="1372"/>
      <c r="I146" s="1372"/>
      <c r="J146" s="1372"/>
      <c r="K146" s="1372"/>
      <c r="L146" s="1372"/>
      <c r="M146" s="1372"/>
      <c r="N146" s="1372"/>
      <c r="O146" s="1372"/>
      <c r="P146" s="514"/>
    </row>
    <row r="147" spans="1:22" ht="9.75" customHeight="1">
      <c r="A147" s="1326" t="s">
        <v>1419</v>
      </c>
      <c r="B147" s="1386"/>
      <c r="C147" s="1386"/>
      <c r="D147" s="1386"/>
      <c r="E147" s="1386"/>
      <c r="F147" s="1386"/>
      <c r="G147" s="1386"/>
      <c r="H147" s="1386"/>
      <c r="I147" s="1386"/>
      <c r="J147" s="1386"/>
      <c r="K147" s="1386"/>
      <c r="L147" s="1386"/>
      <c r="M147" s="1386"/>
      <c r="N147" s="1386"/>
      <c r="O147" s="1386"/>
      <c r="P147" s="514"/>
    </row>
    <row r="148" spans="1:22">
      <c r="A148" s="224" t="s">
        <v>1503</v>
      </c>
    </row>
    <row r="160" spans="1:22" ht="17.25">
      <c r="V160" s="1373"/>
    </row>
    <row r="161" spans="5:24" ht="17.25">
      <c r="V161" s="1374"/>
      <c r="W161" s="1373"/>
      <c r="X161" s="1375"/>
    </row>
    <row r="162" spans="5:24" ht="17.25">
      <c r="E162" s="1328" t="s">
        <v>1420</v>
      </c>
      <c r="U162" s="1373"/>
      <c r="V162" s="1373"/>
      <c r="W162" s="1373"/>
      <c r="X162" s="1376"/>
    </row>
    <row r="163" spans="5:24" ht="17.25">
      <c r="G163" s="1377" t="s">
        <v>1421</v>
      </c>
      <c r="H163" s="1378">
        <v>27609482.011</v>
      </c>
      <c r="I163" s="1379">
        <v>0.95599723350650245</v>
      </c>
      <c r="U163" s="1373"/>
      <c r="V163" s="1373"/>
      <c r="W163" s="1373"/>
      <c r="X163" s="1376"/>
    </row>
    <row r="164" spans="5:24">
      <c r="G164" s="1377" t="s">
        <v>1422</v>
      </c>
      <c r="H164" s="1378">
        <v>1270812.872</v>
      </c>
      <c r="I164" s="1379">
        <v>4.4002766493497505E-2</v>
      </c>
    </row>
    <row r="165" spans="5:24">
      <c r="G165" s="1377" t="s">
        <v>1423</v>
      </c>
      <c r="H165" s="1378">
        <v>28880294.883000001</v>
      </c>
    </row>
    <row r="186" spans="6:8">
      <c r="G186" s="1380" t="s">
        <v>1424</v>
      </c>
      <c r="H186" s="1380"/>
    </row>
    <row r="187" spans="6:8">
      <c r="F187" s="1381"/>
      <c r="G187" s="1382">
        <v>2022</v>
      </c>
      <c r="H187" s="1382">
        <v>2023</v>
      </c>
    </row>
    <row r="188" spans="6:8">
      <c r="F188" s="1381" t="s">
        <v>1425</v>
      </c>
      <c r="G188" s="1383">
        <v>2708035.98</v>
      </c>
      <c r="H188" s="1383">
        <v>2700756.7369999997</v>
      </c>
    </row>
    <row r="189" spans="6:8">
      <c r="F189" s="1381" t="s">
        <v>1426</v>
      </c>
      <c r="G189" s="1383">
        <v>6467633.8629999999</v>
      </c>
      <c r="H189" s="1383">
        <v>6586346.6749999998</v>
      </c>
    </row>
    <row r="190" spans="6:8">
      <c r="F190" s="1381" t="s">
        <v>1427</v>
      </c>
      <c r="G190" s="1383">
        <v>2978923.5449999995</v>
      </c>
      <c r="H190" s="1383">
        <v>2994093.0420000004</v>
      </c>
    </row>
    <row r="191" spans="6:8">
      <c r="F191" s="1381" t="s">
        <v>1428</v>
      </c>
      <c r="G191" s="1383">
        <v>1557028.324</v>
      </c>
      <c r="H191" s="1383">
        <v>1588857.2210000001</v>
      </c>
    </row>
    <row r="192" spans="6:8">
      <c r="F192" s="1381" t="s">
        <v>1406</v>
      </c>
      <c r="G192" s="1383">
        <v>1897829.2890000003</v>
      </c>
      <c r="H192" s="1383">
        <v>1931430.3120000002</v>
      </c>
    </row>
    <row r="193" spans="6:22">
      <c r="F193" s="1381" t="s">
        <v>1407</v>
      </c>
      <c r="G193" s="1383">
        <v>6313230.3190000001</v>
      </c>
      <c r="H193" s="1383">
        <v>6469466.7129999995</v>
      </c>
    </row>
    <row r="194" spans="6:22">
      <c r="F194" s="1381" t="s">
        <v>1429</v>
      </c>
      <c r="G194" s="1383">
        <v>1038013.16</v>
      </c>
      <c r="H194" s="1383">
        <v>1028507.0530000001</v>
      </c>
    </row>
    <row r="195" spans="6:22">
      <c r="F195" s="1381" t="s">
        <v>1430</v>
      </c>
      <c r="G195" s="1383">
        <v>1245166.2720000001</v>
      </c>
      <c r="H195" s="1383">
        <v>1277026.2860000001</v>
      </c>
    </row>
    <row r="196" spans="6:22">
      <c r="F196" s="1381" t="s">
        <v>1410</v>
      </c>
      <c r="G196" s="1383">
        <v>1430162.4909999999</v>
      </c>
      <c r="H196" s="1383">
        <v>1446578.17</v>
      </c>
      <c r="T196" s="1322"/>
      <c r="U196" s="1359"/>
      <c r="V196" s="1359"/>
    </row>
    <row r="197" spans="6:22">
      <c r="F197" s="1381" t="s">
        <v>1431</v>
      </c>
      <c r="G197" s="1383">
        <v>884521.32900000014</v>
      </c>
      <c r="H197" s="1383">
        <v>870754.2570000001</v>
      </c>
      <c r="T197" s="1322"/>
      <c r="U197" s="1359"/>
      <c r="V197" s="1359"/>
    </row>
    <row r="198" spans="6:22">
      <c r="F198" s="1381" t="s">
        <v>1432</v>
      </c>
      <c r="G198" s="1383">
        <v>715543.95299999998</v>
      </c>
      <c r="H198" s="1383">
        <v>715665.54500000004</v>
      </c>
      <c r="T198" s="1322"/>
      <c r="U198" s="1359"/>
      <c r="V198" s="1359"/>
    </row>
    <row r="199" spans="6:22">
      <c r="F199" s="1384" t="s">
        <v>27</v>
      </c>
      <c r="G199" s="1385">
        <v>27236088.525000002</v>
      </c>
      <c r="H199" s="1385">
        <v>27609482.011</v>
      </c>
      <c r="T199" s="1322"/>
      <c r="U199" s="1359"/>
      <c r="V199" s="1359"/>
    </row>
    <row r="200" spans="6:22">
      <c r="T200" s="1322"/>
      <c r="U200" s="1359"/>
      <c r="V200" s="1359"/>
    </row>
    <row r="201" spans="6:22">
      <c r="T201" s="1322"/>
      <c r="U201" s="1359"/>
      <c r="V201" s="1359"/>
    </row>
    <row r="202" spans="6:22">
      <c r="T202" s="1322"/>
      <c r="U202" s="1359"/>
      <c r="V202" s="1359"/>
    </row>
    <row r="203" spans="6:22">
      <c r="T203" s="1322"/>
      <c r="U203" s="1359"/>
      <c r="V203" s="1359"/>
    </row>
    <row r="204" spans="6:22" ht="6" customHeight="1"/>
    <row r="206" spans="6:22">
      <c r="G206" s="1380" t="s">
        <v>1433</v>
      </c>
      <c r="H206" s="1380"/>
    </row>
    <row r="207" spans="6:22">
      <c r="F207" s="1381"/>
      <c r="G207" s="1382">
        <v>2022</v>
      </c>
      <c r="H207" s="1382">
        <v>2023</v>
      </c>
    </row>
    <row r="208" spans="6:22">
      <c r="F208" s="1381" t="s">
        <v>1425</v>
      </c>
      <c r="G208" s="1383">
        <v>42047.955000000002</v>
      </c>
      <c r="H208" s="1383">
        <v>49394.773000000001</v>
      </c>
    </row>
    <row r="209" spans="6:23">
      <c r="F209" s="1381" t="s">
        <v>1426</v>
      </c>
      <c r="G209" s="1383">
        <v>100987.81200000001</v>
      </c>
      <c r="H209" s="1383">
        <v>113157.19099999999</v>
      </c>
    </row>
    <row r="210" spans="6:23">
      <c r="F210" s="1381" t="s">
        <v>1427</v>
      </c>
      <c r="G210" s="1383">
        <v>88872.148000000001</v>
      </c>
      <c r="H210" s="1383">
        <v>88670.497999999992</v>
      </c>
    </row>
    <row r="211" spans="6:23">
      <c r="F211" s="1381" t="s">
        <v>1428</v>
      </c>
      <c r="G211" s="1383">
        <v>93633.85500000001</v>
      </c>
      <c r="H211" s="1383">
        <v>93276.180000000008</v>
      </c>
    </row>
    <row r="212" spans="6:23">
      <c r="F212" s="1381" t="s">
        <v>1406</v>
      </c>
      <c r="G212" s="1383">
        <v>167561.609</v>
      </c>
      <c r="H212" s="1383">
        <v>173079.67799999999</v>
      </c>
    </row>
    <row r="213" spans="6:23">
      <c r="F213" s="1381" t="s">
        <v>1407</v>
      </c>
      <c r="G213" s="1383">
        <v>595616.15299999993</v>
      </c>
      <c r="H213" s="1383">
        <v>623459.49200000009</v>
      </c>
    </row>
    <row r="214" spans="6:23">
      <c r="F214" s="1381" t="s">
        <v>1429</v>
      </c>
      <c r="G214" s="1383">
        <v>36093.813999999998</v>
      </c>
      <c r="H214" s="1383">
        <v>37123.134999999995</v>
      </c>
    </row>
    <row r="215" spans="6:23">
      <c r="F215" s="1381" t="s">
        <v>1430</v>
      </c>
      <c r="G215" s="1383">
        <v>23914.918999999998</v>
      </c>
      <c r="H215" s="1383">
        <v>25370.655999999999</v>
      </c>
    </row>
    <row r="216" spans="6:23">
      <c r="F216" s="1381" t="s">
        <v>1412</v>
      </c>
      <c r="G216" s="1383">
        <v>49894.656999999999</v>
      </c>
      <c r="H216" s="1383">
        <v>57899.071999999993</v>
      </c>
    </row>
    <row r="217" spans="6:23">
      <c r="F217" s="1381" t="s">
        <v>1432</v>
      </c>
      <c r="G217" s="1383">
        <v>8583.8230000000021</v>
      </c>
      <c r="H217" s="1383">
        <v>9382.1970000000001</v>
      </c>
      <c r="V217" s="1359"/>
      <c r="W217" s="1359"/>
    </row>
    <row r="218" spans="6:23">
      <c r="F218" s="1384" t="s">
        <v>27</v>
      </c>
      <c r="G218" s="1385">
        <v>1207206.7449999999</v>
      </c>
      <c r="H218" s="1385">
        <v>1270812.8719999997</v>
      </c>
    </row>
  </sheetData>
  <mergeCells count="48">
    <mergeCell ref="A5:A7"/>
    <mergeCell ref="N5:N7"/>
    <mergeCell ref="O5:O7"/>
    <mergeCell ref="B6:B7"/>
    <mergeCell ref="C6:C7"/>
    <mergeCell ref="D6:D7"/>
    <mergeCell ref="E6:E7"/>
    <mergeCell ref="F6:F7"/>
    <mergeCell ref="O19:O21"/>
    <mergeCell ref="O23:O25"/>
    <mergeCell ref="M6:M7"/>
    <mergeCell ref="O14:O16"/>
    <mergeCell ref="G6:G7"/>
    <mergeCell ref="H6:H7"/>
    <mergeCell ref="I6:I7"/>
    <mergeCell ref="J6:J7"/>
    <mergeCell ref="K6:K7"/>
    <mergeCell ref="L6:L7"/>
    <mergeCell ref="O46:O48"/>
    <mergeCell ref="O50:O52"/>
    <mergeCell ref="O37:O39"/>
    <mergeCell ref="O41:O43"/>
    <mergeCell ref="O28:O30"/>
    <mergeCell ref="O32:O34"/>
    <mergeCell ref="O73:O75"/>
    <mergeCell ref="O77:O79"/>
    <mergeCell ref="O64:O66"/>
    <mergeCell ref="O68:O70"/>
    <mergeCell ref="O55:O57"/>
    <mergeCell ref="O59:O61"/>
    <mergeCell ref="O101:O103"/>
    <mergeCell ref="O106:O108"/>
    <mergeCell ref="O91:O93"/>
    <mergeCell ref="O96:O98"/>
    <mergeCell ref="O82:O84"/>
    <mergeCell ref="O86:O88"/>
    <mergeCell ref="O128:O130"/>
    <mergeCell ref="O132:O134"/>
    <mergeCell ref="O119:O121"/>
    <mergeCell ref="O124:O126"/>
    <mergeCell ref="O110:O112"/>
    <mergeCell ref="O115:O117"/>
    <mergeCell ref="A145:O145"/>
    <mergeCell ref="A146:O146"/>
    <mergeCell ref="G186:H186"/>
    <mergeCell ref="G206:H206"/>
    <mergeCell ref="O136:O138"/>
    <mergeCell ref="O140:O142"/>
  </mergeCells>
  <hyperlinks>
    <hyperlink ref="A148"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F9E03A"/>
    <pageSetUpPr fitToPage="1"/>
  </sheetPr>
  <dimension ref="A1:AI18"/>
  <sheetViews>
    <sheetView showGridLines="0" showZeros="0" zoomScale="140" zoomScaleNormal="140" workbookViewId="0"/>
  </sheetViews>
  <sheetFormatPr baseColWidth="10" defaultColWidth="11.42578125" defaultRowHeight="16.5"/>
  <cols>
    <col min="1" max="1" width="6.28515625" style="409" customWidth="1"/>
    <col min="2" max="10" width="5.42578125" style="409" customWidth="1"/>
    <col min="11" max="11" width="5.5703125" style="409" customWidth="1"/>
    <col min="12" max="12" width="5.140625" style="409" customWidth="1"/>
    <col min="13" max="13" width="5.42578125" style="409" customWidth="1"/>
    <col min="14" max="14" width="6.140625" style="409" customWidth="1"/>
    <col min="15" max="15" width="6.28515625" style="409" customWidth="1"/>
    <col min="16" max="19" width="3.140625" style="409" customWidth="1"/>
    <col min="20" max="32" width="4.28515625" style="1312" customWidth="1"/>
    <col min="33" max="35" width="11.42578125" style="514"/>
    <col min="36" max="16384" width="11.42578125" style="409"/>
  </cols>
  <sheetData>
    <row r="1" spans="1:35" s="514" customFormat="1" ht="115.5" customHeight="1">
      <c r="A1" s="1306" t="s">
        <v>2101</v>
      </c>
      <c r="B1" s="1307"/>
      <c r="C1" s="1307"/>
      <c r="D1" s="1307"/>
      <c r="E1" s="1307"/>
      <c r="F1" s="1307"/>
      <c r="G1" s="1307"/>
      <c r="H1" s="1307"/>
      <c r="I1" s="1307"/>
      <c r="J1" s="1307"/>
      <c r="K1" s="1307"/>
      <c r="L1" s="1307"/>
      <c r="M1" s="1307"/>
      <c r="N1" s="1307"/>
      <c r="O1" s="1307"/>
      <c r="P1" s="409"/>
      <c r="Q1" s="409"/>
      <c r="R1" s="409"/>
      <c r="S1" s="409"/>
      <c r="T1" s="1308"/>
      <c r="U1" s="1308"/>
      <c r="V1" s="1308"/>
      <c r="W1" s="1308"/>
      <c r="X1" s="1308"/>
      <c r="Y1" s="1308"/>
      <c r="Z1" s="1308"/>
      <c r="AA1" s="1308"/>
      <c r="AB1" s="1308"/>
      <c r="AC1" s="1308"/>
      <c r="AD1" s="1308"/>
      <c r="AE1" s="1308"/>
      <c r="AF1" s="1309"/>
    </row>
    <row r="2" spans="1:35" s="514" customFormat="1" ht="10.5" customHeight="1">
      <c r="A2" s="520" t="s">
        <v>1515</v>
      </c>
      <c r="B2" s="1307"/>
      <c r="C2" s="1307"/>
      <c r="D2" s="1307"/>
      <c r="E2" s="1307"/>
      <c r="F2" s="1307"/>
      <c r="G2" s="1307"/>
      <c r="H2" s="1307"/>
      <c r="I2" s="1307"/>
      <c r="J2" s="1307"/>
      <c r="K2" s="1307"/>
      <c r="L2" s="1307"/>
      <c r="M2" s="1307"/>
      <c r="N2" s="1307"/>
      <c r="O2" s="1307"/>
      <c r="P2" s="409"/>
      <c r="Q2" s="409"/>
      <c r="R2" s="409"/>
      <c r="S2" s="409"/>
      <c r="T2" s="1310"/>
      <c r="U2" s="1310"/>
      <c r="V2" s="1310"/>
      <c r="W2" s="1310"/>
      <c r="X2" s="1310"/>
      <c r="Y2" s="1310"/>
      <c r="Z2" s="1310"/>
      <c r="AA2" s="1310"/>
      <c r="AB2" s="1310"/>
      <c r="AC2" s="1310"/>
      <c r="AD2" s="1310"/>
      <c r="AE2" s="1310"/>
      <c r="AF2" s="1311"/>
    </row>
    <row r="3" spans="1:35" s="514" customFormat="1" ht="10.5" customHeight="1">
      <c r="A3" s="520" t="s">
        <v>1516</v>
      </c>
      <c r="B3" s="1307"/>
      <c r="C3" s="1307"/>
      <c r="D3" s="1307"/>
      <c r="E3" s="1307"/>
      <c r="F3" s="1307"/>
      <c r="G3" s="1307"/>
      <c r="H3" s="1307"/>
      <c r="I3" s="1307"/>
      <c r="J3" s="1307"/>
      <c r="K3" s="1307"/>
      <c r="L3" s="1307"/>
      <c r="M3" s="1307"/>
      <c r="N3" s="1307"/>
      <c r="O3" s="1307"/>
      <c r="P3" s="409"/>
      <c r="Q3" s="409"/>
      <c r="R3" s="409"/>
      <c r="S3" s="409"/>
      <c r="T3" s="1310"/>
      <c r="U3" s="1310"/>
      <c r="V3" s="1310"/>
      <c r="W3" s="1310"/>
      <c r="X3" s="1310"/>
      <c r="Y3" s="1310"/>
      <c r="Z3" s="1310"/>
      <c r="AA3" s="1310"/>
      <c r="AB3" s="1310"/>
      <c r="AC3" s="1310"/>
      <c r="AD3" s="1310"/>
      <c r="AE3" s="1310"/>
      <c r="AF3" s="1311"/>
    </row>
    <row r="4" spans="1:35" s="514" customFormat="1" ht="10.5" customHeight="1">
      <c r="A4" s="555" t="s">
        <v>1185</v>
      </c>
      <c r="B4" s="555"/>
      <c r="C4" s="555"/>
      <c r="D4" s="555"/>
      <c r="E4" s="555"/>
      <c r="F4" s="555"/>
      <c r="G4" s="555"/>
      <c r="H4" s="555"/>
      <c r="I4" s="555"/>
      <c r="J4" s="555"/>
      <c r="K4" s="555"/>
      <c r="L4" s="555"/>
      <c r="M4" s="555"/>
      <c r="N4" s="555"/>
      <c r="O4" s="555"/>
      <c r="P4" s="409"/>
      <c r="Q4" s="409"/>
      <c r="R4" s="409"/>
      <c r="S4" s="409"/>
      <c r="T4" s="1312"/>
      <c r="U4" s="1312"/>
      <c r="V4" s="1312"/>
      <c r="W4" s="1312"/>
      <c r="X4" s="1312"/>
      <c r="Y4" s="1312"/>
      <c r="Z4" s="1312"/>
      <c r="AA4" s="1312"/>
      <c r="AB4" s="1312"/>
      <c r="AC4" s="1312"/>
      <c r="AD4" s="1312"/>
      <c r="AE4" s="1312"/>
      <c r="AF4" s="1312"/>
    </row>
    <row r="5" spans="1:35" s="514" customFormat="1" ht="10.5" customHeight="1">
      <c r="A5" s="555" t="s">
        <v>1392</v>
      </c>
      <c r="B5" s="555"/>
      <c r="C5" s="555"/>
      <c r="D5" s="555"/>
      <c r="E5" s="555"/>
      <c r="F5" s="555"/>
      <c r="G5" s="555"/>
      <c r="H5" s="555"/>
      <c r="I5" s="555"/>
      <c r="J5" s="555"/>
      <c r="K5" s="555"/>
      <c r="L5" s="555"/>
      <c r="M5" s="555"/>
      <c r="N5" s="555"/>
      <c r="O5" s="555"/>
      <c r="Q5" s="409"/>
      <c r="R5" s="409"/>
      <c r="S5" s="409"/>
      <c r="T5" s="1312"/>
      <c r="U5" s="1312"/>
      <c r="V5" s="1312"/>
      <c r="W5" s="1312"/>
      <c r="X5" s="1312"/>
      <c r="Y5" s="1312"/>
      <c r="Z5" s="1312"/>
      <c r="AA5" s="1312"/>
      <c r="AB5" s="1312"/>
      <c r="AC5" s="1312"/>
      <c r="AD5" s="1312"/>
      <c r="AE5" s="1312"/>
      <c r="AF5" s="1312"/>
    </row>
    <row r="6" spans="1:35" s="514" customFormat="1" ht="24" customHeight="1">
      <c r="A6" s="1313" t="s">
        <v>66</v>
      </c>
      <c r="B6" s="1314" t="s">
        <v>18</v>
      </c>
      <c r="C6" s="1315" t="s">
        <v>203</v>
      </c>
      <c r="D6" s="1316" t="s">
        <v>1395</v>
      </c>
      <c r="E6" s="1316" t="s">
        <v>1396</v>
      </c>
      <c r="F6" s="1316" t="s">
        <v>15</v>
      </c>
      <c r="G6" s="1316" t="s">
        <v>1397</v>
      </c>
      <c r="H6" s="1316" t="s">
        <v>1398</v>
      </c>
      <c r="I6" s="1316" t="s">
        <v>23</v>
      </c>
      <c r="J6" s="1316" t="s">
        <v>1399</v>
      </c>
      <c r="K6" s="1316" t="s">
        <v>21</v>
      </c>
      <c r="L6" s="1316" t="s">
        <v>20</v>
      </c>
      <c r="M6" s="1316" t="s">
        <v>19</v>
      </c>
      <c r="N6" s="1315" t="s">
        <v>1393</v>
      </c>
      <c r="O6" s="1317" t="s">
        <v>1394</v>
      </c>
      <c r="P6" s="409"/>
      <c r="Q6" s="409"/>
      <c r="R6" s="409"/>
      <c r="S6" s="409"/>
      <c r="T6" s="1312"/>
      <c r="U6" s="1312"/>
      <c r="V6" s="1312"/>
      <c r="W6" s="1312"/>
      <c r="X6" s="1312"/>
      <c r="Y6" s="1312"/>
      <c r="Z6" s="1312"/>
      <c r="AA6" s="1312"/>
      <c r="AB6" s="1312"/>
      <c r="AC6" s="1312"/>
      <c r="AD6" s="1312"/>
      <c r="AE6" s="1312"/>
      <c r="AF6" s="1312"/>
    </row>
    <row r="7" spans="1:35" s="514" customFormat="1" ht="15.75" customHeight="1">
      <c r="A7" s="1318">
        <v>2022</v>
      </c>
      <c r="B7" s="1319">
        <v>1051.511</v>
      </c>
      <c r="C7" s="1319">
        <v>1005.378</v>
      </c>
      <c r="D7" s="1319">
        <v>1248.2070000000001</v>
      </c>
      <c r="E7" s="1319">
        <v>1335.261</v>
      </c>
      <c r="F7" s="1319">
        <v>1429.4649999999999</v>
      </c>
      <c r="G7" s="1319">
        <v>1414.7750000000001</v>
      </c>
      <c r="H7" s="1319">
        <v>1445.45</v>
      </c>
      <c r="I7" s="1319">
        <v>1432.336</v>
      </c>
      <c r="J7" s="1319">
        <v>1279.08</v>
      </c>
      <c r="K7" s="1319">
        <v>1235.835</v>
      </c>
      <c r="L7" s="1319">
        <v>1137.607</v>
      </c>
      <c r="M7" s="1319">
        <v>1102.3510000000001</v>
      </c>
      <c r="N7" s="1320">
        <v>14014.904999999999</v>
      </c>
      <c r="O7" s="1321">
        <f>SUM(Tabelle14[[#This Row],[Apr.]:[Dez.]])</f>
        <v>11812.160000000002</v>
      </c>
      <c r="P7" s="409"/>
      <c r="Q7" s="409"/>
      <c r="R7" s="409"/>
      <c r="S7" s="409"/>
      <c r="T7" s="1322"/>
      <c r="U7" s="1322"/>
      <c r="V7" s="1322"/>
      <c r="W7" s="1322"/>
      <c r="X7" s="1322"/>
      <c r="Y7" s="1322"/>
      <c r="Z7" s="1322"/>
      <c r="AA7" s="1322"/>
      <c r="AB7" s="1322"/>
      <c r="AC7" s="1322"/>
      <c r="AD7" s="1322"/>
      <c r="AE7" s="1322"/>
      <c r="AF7" s="1312"/>
      <c r="AH7" s="1322"/>
    </row>
    <row r="8" spans="1:35" s="1312" customFormat="1" ht="15.75" customHeight="1">
      <c r="A8" s="1318" t="s">
        <v>1179</v>
      </c>
      <c r="B8" s="1319">
        <v>1046.4480000000001</v>
      </c>
      <c r="C8" s="1319">
        <v>943.91099999999994</v>
      </c>
      <c r="D8" s="1319">
        <v>1205.32</v>
      </c>
      <c r="E8" s="1319">
        <v>1249.0070000000001</v>
      </c>
      <c r="F8" s="1319">
        <v>1187.7360000000001</v>
      </c>
      <c r="G8" s="1319">
        <v>1200.847</v>
      </c>
      <c r="H8" s="1319">
        <v>1232.4880000000001</v>
      </c>
      <c r="I8" s="1319">
        <v>1136.1289999999999</v>
      </c>
      <c r="J8" s="1319">
        <v>1051.239</v>
      </c>
      <c r="K8" s="1319">
        <v>1070.827</v>
      </c>
      <c r="L8" s="1319">
        <v>924.65700000000004</v>
      </c>
      <c r="M8" s="1319"/>
      <c r="N8" s="1320">
        <v>12248.608999999997</v>
      </c>
      <c r="O8" s="1321"/>
      <c r="P8" s="409"/>
      <c r="Q8" s="1323"/>
      <c r="R8" s="409"/>
      <c r="S8" s="409"/>
      <c r="T8" s="1322"/>
      <c r="U8" s="1322"/>
      <c r="V8" s="1322"/>
      <c r="W8" s="1322"/>
      <c r="X8" s="1322"/>
      <c r="Y8" s="1322"/>
      <c r="Z8" s="1322"/>
      <c r="AA8" s="1322"/>
      <c r="AB8" s="1322"/>
      <c r="AC8" s="1322"/>
      <c r="AD8" s="1322"/>
      <c r="AE8" s="1322"/>
      <c r="AG8" s="514"/>
      <c r="AH8" s="514"/>
      <c r="AI8" s="514"/>
    </row>
    <row r="9" spans="1:35" s="1312" customFormat="1" ht="15.75" customHeight="1">
      <c r="A9" s="15" t="s">
        <v>1434</v>
      </c>
      <c r="B9" s="1324">
        <v>-0.48149757824691619</v>
      </c>
      <c r="C9" s="1324">
        <v>-6.1138198767031042</v>
      </c>
      <c r="D9" s="1324">
        <v>-3.4358884383760113</v>
      </c>
      <c r="E9" s="1324">
        <v>-6.459710873005335</v>
      </c>
      <c r="F9" s="1324">
        <v>-16.910452511953764</v>
      </c>
      <c r="G9" s="1324">
        <v>-15.120990970295637</v>
      </c>
      <c r="H9" s="1324">
        <v>-14.733266456812757</v>
      </c>
      <c r="I9" s="1324">
        <v>-20.679994079601443</v>
      </c>
      <c r="J9" s="1324">
        <v>-17.812881133314562</v>
      </c>
      <c r="K9" s="1324">
        <v>-13.351944232037454</v>
      </c>
      <c r="L9" s="1324">
        <v>-18.719118289532332</v>
      </c>
      <c r="M9" s="1324"/>
      <c r="N9" s="1325">
        <v>-12.602982324889126</v>
      </c>
      <c r="O9" s="1321"/>
      <c r="P9" s="409"/>
      <c r="Q9" s="409"/>
      <c r="R9" s="409"/>
      <c r="S9" s="409"/>
      <c r="AG9" s="514"/>
      <c r="AH9" s="514"/>
      <c r="AI9" s="514"/>
    </row>
    <row r="10" spans="1:35" s="1312" customFormat="1" ht="9.9499999999999993" customHeight="1">
      <c r="A10" s="1215" t="s">
        <v>1517</v>
      </c>
      <c r="B10" s="257"/>
      <c r="C10" s="257"/>
      <c r="D10" s="257"/>
      <c r="E10" s="257"/>
      <c r="F10" s="257"/>
      <c r="G10" s="257"/>
      <c r="H10" s="257"/>
      <c r="I10" s="257"/>
      <c r="J10" s="257"/>
      <c r="K10" s="257"/>
      <c r="L10" s="257"/>
      <c r="M10" s="257"/>
      <c r="N10" s="257"/>
      <c r="O10" s="257"/>
      <c r="P10" s="409"/>
      <c r="Q10" s="409"/>
      <c r="R10" s="409"/>
      <c r="S10" s="409"/>
      <c r="AG10" s="514"/>
      <c r="AH10" s="514"/>
      <c r="AI10" s="514"/>
    </row>
    <row r="11" spans="1:35" s="1312" customFormat="1" ht="9.9499999999999993" customHeight="1">
      <c r="A11" s="551" t="s">
        <v>1518</v>
      </c>
      <c r="B11" s="257"/>
      <c r="C11" s="257"/>
      <c r="D11" s="257"/>
      <c r="E11" s="257"/>
      <c r="F11" s="257"/>
      <c r="G11" s="257"/>
      <c r="H11" s="257"/>
      <c r="I11" s="257"/>
      <c r="J11" s="257"/>
      <c r="K11" s="257"/>
      <c r="L11" s="257"/>
      <c r="M11" s="257"/>
      <c r="N11" s="257"/>
      <c r="O11" s="409"/>
      <c r="P11" s="409"/>
      <c r="Q11" s="409"/>
      <c r="R11" s="409"/>
      <c r="S11" s="409"/>
      <c r="AG11" s="514"/>
      <c r="AH11" s="514"/>
      <c r="AI11" s="514"/>
    </row>
    <row r="12" spans="1:35" s="1312" customFormat="1" ht="10.5" customHeight="1">
      <c r="A12" s="1215" t="s">
        <v>1519</v>
      </c>
      <c r="B12" s="257"/>
      <c r="C12" s="257"/>
      <c r="D12" s="257"/>
      <c r="E12" s="257"/>
      <c r="F12" s="257"/>
      <c r="G12" s="409"/>
      <c r="H12" s="409"/>
      <c r="I12" s="409"/>
      <c r="J12" s="409"/>
      <c r="K12" s="409"/>
      <c r="L12" s="409"/>
      <c r="M12" s="409"/>
      <c r="N12" s="409"/>
      <c r="P12" s="409"/>
      <c r="Q12" s="409"/>
      <c r="R12" s="409"/>
      <c r="S12" s="409"/>
      <c r="AG12" s="514"/>
      <c r="AH12" s="514"/>
      <c r="AI12" s="514"/>
    </row>
    <row r="13" spans="1:35" s="1312" customFormat="1">
      <c r="A13" s="1326" t="s">
        <v>1419</v>
      </c>
      <c r="B13" s="409"/>
      <c r="C13" s="409"/>
      <c r="D13" s="409"/>
      <c r="E13" s="409"/>
      <c r="F13" s="409"/>
      <c r="G13" s="409"/>
      <c r="H13" s="409"/>
      <c r="I13" s="409"/>
      <c r="J13" s="409"/>
      <c r="K13" s="409"/>
      <c r="L13" s="409"/>
      <c r="M13" s="409"/>
      <c r="N13" s="409"/>
      <c r="O13" s="409"/>
      <c r="P13" s="409"/>
      <c r="Q13" s="409"/>
      <c r="R13" s="409"/>
      <c r="S13" s="409"/>
      <c r="AG13" s="514"/>
      <c r="AH13" s="514"/>
      <c r="AI13" s="514"/>
    </row>
    <row r="14" spans="1:35" s="1312" customFormat="1">
      <c r="A14" s="224" t="s">
        <v>1503</v>
      </c>
      <c r="B14" s="409"/>
      <c r="C14" s="409"/>
      <c r="D14" s="409"/>
      <c r="E14" s="409"/>
      <c r="F14" s="409"/>
      <c r="G14" s="409"/>
      <c r="H14" s="409"/>
      <c r="I14" s="409"/>
      <c r="J14" s="409"/>
      <c r="K14" s="409"/>
      <c r="L14" s="1327"/>
      <c r="M14" s="409"/>
      <c r="N14" s="409"/>
      <c r="O14" s="409"/>
      <c r="P14" s="409"/>
      <c r="Q14" s="409"/>
      <c r="R14" s="409"/>
      <c r="S14" s="409"/>
      <c r="AG14" s="514"/>
      <c r="AH14" s="514"/>
      <c r="AI14" s="514"/>
    </row>
    <row r="15" spans="1:35" s="1312" customFormat="1" ht="17.25">
      <c r="A15" s="409"/>
      <c r="B15" s="409"/>
      <c r="C15" s="409"/>
      <c r="D15" s="409"/>
      <c r="E15" s="409"/>
      <c r="F15" s="1328"/>
      <c r="G15" s="409"/>
      <c r="H15" s="409"/>
      <c r="I15" s="409"/>
      <c r="J15" s="409"/>
      <c r="K15" s="409"/>
      <c r="L15" s="409"/>
      <c r="M15" s="409"/>
      <c r="N15" s="1329"/>
      <c r="O15" s="409"/>
      <c r="P15" s="409"/>
      <c r="Q15" s="409"/>
      <c r="R15" s="409"/>
      <c r="S15" s="409"/>
      <c r="AG15" s="514"/>
      <c r="AH15" s="514"/>
      <c r="AI15" s="514"/>
    </row>
    <row r="16" spans="1:35" s="1312" customFormat="1">
      <c r="A16" s="1328"/>
      <c r="B16" s="409"/>
      <c r="C16" s="409"/>
      <c r="D16" s="409"/>
      <c r="E16" s="409"/>
      <c r="F16" s="409"/>
      <c r="G16" s="409"/>
      <c r="H16" s="409"/>
      <c r="I16" s="409"/>
      <c r="J16" s="1328"/>
      <c r="K16" s="1328"/>
      <c r="L16" s="1328"/>
      <c r="M16" s="1328"/>
      <c r="N16" s="1328"/>
      <c r="O16" s="1328"/>
      <c r="P16" s="409"/>
      <c r="Q16" s="409"/>
      <c r="R16" s="409"/>
      <c r="S16" s="409"/>
      <c r="AG16" s="514"/>
      <c r="AH16" s="514"/>
      <c r="AI16" s="514"/>
    </row>
    <row r="17" spans="1:35" s="1312" customFormat="1">
      <c r="A17" s="1330"/>
      <c r="B17" s="472"/>
      <c r="C17" s="472"/>
      <c r="D17" s="472"/>
      <c r="E17" s="472"/>
      <c r="F17" s="472"/>
      <c r="G17" s="472"/>
      <c r="H17" s="472"/>
      <c r="I17" s="472"/>
      <c r="J17" s="472"/>
      <c r="K17" s="472"/>
      <c r="L17" s="472"/>
      <c r="M17" s="472"/>
      <c r="N17" s="472"/>
      <c r="O17" s="472"/>
      <c r="P17" s="409"/>
      <c r="Q17" s="409"/>
      <c r="R17" s="409"/>
      <c r="S17" s="409"/>
      <c r="AG17" s="514"/>
      <c r="AH17" s="514"/>
      <c r="AI17" s="514"/>
    </row>
    <row r="18" spans="1:35" s="1312" customFormat="1">
      <c r="A18" s="1331"/>
      <c r="B18" s="1332"/>
      <c r="C18" s="1332"/>
      <c r="D18" s="1332"/>
      <c r="E18" s="1332"/>
      <c r="F18" s="1332"/>
      <c r="G18" s="1332"/>
      <c r="H18" s="1332"/>
      <c r="I18" s="1332"/>
      <c r="J18" s="1332"/>
      <c r="K18" s="1332"/>
      <c r="L18" s="1332"/>
      <c r="M18" s="1332"/>
      <c r="N18" s="1328"/>
      <c r="O18" s="1328"/>
      <c r="P18" s="409"/>
      <c r="Q18" s="409"/>
      <c r="R18" s="409"/>
      <c r="S18" s="409"/>
      <c r="AG18" s="514"/>
      <c r="AH18" s="514"/>
      <c r="AI18" s="514"/>
    </row>
  </sheetData>
  <hyperlinks>
    <hyperlink ref="A1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39">
    <tabColor rgb="FFF9E03A"/>
    <pageSetUpPr fitToPage="1"/>
  </sheetPr>
  <dimension ref="A1:AR73"/>
  <sheetViews>
    <sheetView showGridLines="0" showZeros="0" zoomScale="90" zoomScaleNormal="90" workbookViewId="0"/>
  </sheetViews>
  <sheetFormatPr baseColWidth="10" defaultColWidth="9.7109375" defaultRowHeight="16.5"/>
  <cols>
    <col min="1" max="1" width="18" style="1235" customWidth="1"/>
    <col min="2" max="13" width="8.85546875" style="1235" customWidth="1"/>
    <col min="14" max="14" width="14.7109375" style="1235" customWidth="1"/>
    <col min="15" max="15" width="6.140625" style="1235" customWidth="1"/>
    <col min="16" max="29" width="5.85546875" style="1235" customWidth="1"/>
    <col min="30" max="31" width="5.7109375" style="1235" customWidth="1"/>
    <col min="32" max="34" width="5.7109375" style="1294" customWidth="1"/>
    <col min="35" max="36" width="6.5703125" style="1294" bestFit="1" customWidth="1"/>
    <col min="37" max="37" width="6.28515625" style="1294" bestFit="1" customWidth="1"/>
    <col min="38" max="38" width="7.140625" style="1294" bestFit="1" customWidth="1"/>
    <col min="39" max="39" width="6.5703125" style="1294" bestFit="1" customWidth="1"/>
    <col min="40" max="40" width="6.28515625" style="1294" bestFit="1" customWidth="1"/>
    <col min="41" max="41" width="6.5703125" style="1294" bestFit="1" customWidth="1"/>
    <col min="42" max="43" width="6.7109375" style="1294" bestFit="1" customWidth="1"/>
    <col min="44" max="44" width="5.7109375" style="1294" customWidth="1"/>
    <col min="45" max="160" width="5.7109375" style="1235" customWidth="1"/>
    <col min="161" max="16384" width="9.7109375" style="1235"/>
  </cols>
  <sheetData>
    <row r="1" spans="1:44" s="1235" customFormat="1" ht="113.25" customHeight="1">
      <c r="A1" s="1282" t="s">
        <v>2099</v>
      </c>
      <c r="B1" s="1283"/>
      <c r="C1" s="1283"/>
      <c r="D1" s="1283"/>
      <c r="E1" s="1283"/>
      <c r="F1" s="1283"/>
      <c r="G1" s="1283"/>
      <c r="H1" s="1283"/>
      <c r="I1" s="1283"/>
      <c r="J1" s="1283"/>
      <c r="K1" s="1283"/>
      <c r="L1" s="1283"/>
      <c r="M1" s="1231"/>
      <c r="N1" s="1283"/>
      <c r="AF1" s="1284"/>
      <c r="AG1" s="1284"/>
      <c r="AH1" s="1284"/>
      <c r="AI1" s="1284"/>
      <c r="AJ1" s="1284"/>
      <c r="AK1" s="1284"/>
      <c r="AL1" s="1284"/>
      <c r="AM1" s="1284"/>
      <c r="AN1" s="1284"/>
      <c r="AO1" s="1284"/>
      <c r="AP1" s="1284"/>
      <c r="AQ1" s="1284"/>
      <c r="AR1" s="1285"/>
    </row>
    <row r="2" spans="1:44" s="1235" customFormat="1" ht="14.25" customHeight="1">
      <c r="A2" s="1230" t="s">
        <v>1525</v>
      </c>
      <c r="B2" s="1283"/>
      <c r="C2" s="1283"/>
      <c r="D2" s="1283"/>
      <c r="E2" s="1283"/>
      <c r="F2" s="1283"/>
      <c r="G2" s="1283"/>
      <c r="H2" s="1283"/>
      <c r="I2" s="1283"/>
      <c r="J2" s="1283"/>
      <c r="K2" s="1283"/>
      <c r="L2" s="1283"/>
      <c r="M2" s="1231"/>
      <c r="N2" s="1283"/>
      <c r="AF2" s="1237"/>
      <c r="AG2" s="1237"/>
      <c r="AH2" s="1237"/>
      <c r="AI2" s="1237"/>
      <c r="AJ2" s="1237"/>
      <c r="AK2" s="1237"/>
      <c r="AL2" s="1237"/>
      <c r="AM2" s="1237"/>
      <c r="AN2" s="1237"/>
      <c r="AO2" s="1237"/>
      <c r="AP2" s="1237"/>
      <c r="AQ2" s="1237"/>
      <c r="AR2" s="1285"/>
    </row>
    <row r="3" spans="1:44" s="1235" customFormat="1" ht="14.25" customHeight="1">
      <c r="A3" s="1230" t="s">
        <v>1535</v>
      </c>
      <c r="B3" s="1230"/>
      <c r="C3" s="1230"/>
      <c r="D3" s="1230"/>
      <c r="E3" s="1230"/>
      <c r="F3" s="1230"/>
      <c r="G3" s="1230"/>
      <c r="H3" s="1230"/>
      <c r="I3" s="1230"/>
      <c r="J3" s="1230"/>
      <c r="K3" s="1230"/>
      <c r="L3" s="1230"/>
      <c r="M3" s="1230"/>
      <c r="N3" s="1230"/>
      <c r="AF3" s="1236"/>
      <c r="AG3" s="1236"/>
      <c r="AH3" s="1236"/>
      <c r="AI3" s="1236"/>
      <c r="AJ3" s="1236"/>
      <c r="AK3" s="1236"/>
      <c r="AL3" s="1236"/>
      <c r="AM3" s="1236"/>
      <c r="AN3" s="1236"/>
      <c r="AO3" s="1236"/>
      <c r="AP3" s="1236"/>
      <c r="AQ3" s="1236"/>
      <c r="AR3" s="1237"/>
    </row>
    <row r="4" spans="1:44" s="1235" customFormat="1" ht="14.25" customHeight="1">
      <c r="A4" s="1230" t="s">
        <v>1520</v>
      </c>
      <c r="B4" s="1230"/>
      <c r="C4" s="1230"/>
      <c r="D4" s="1230"/>
      <c r="E4" s="1230"/>
      <c r="F4" s="1230"/>
      <c r="G4" s="1230"/>
      <c r="H4" s="1230"/>
      <c r="I4" s="1230"/>
      <c r="J4" s="1230"/>
      <c r="K4" s="1230"/>
      <c r="L4" s="1230"/>
      <c r="M4" s="1230"/>
      <c r="N4" s="1230"/>
      <c r="AF4" s="1236"/>
      <c r="AG4" s="1236"/>
      <c r="AH4" s="1236"/>
      <c r="AI4" s="1236"/>
      <c r="AJ4" s="1236"/>
      <c r="AK4" s="1236"/>
      <c r="AL4" s="1236"/>
      <c r="AM4" s="1236"/>
      <c r="AN4" s="1236"/>
      <c r="AO4" s="1236"/>
      <c r="AP4" s="1236"/>
      <c r="AQ4" s="1236"/>
      <c r="AR4" s="1286"/>
    </row>
    <row r="5" spans="1:44" s="1290" customFormat="1" ht="20.25" customHeight="1">
      <c r="A5" s="1287" t="s">
        <v>1521</v>
      </c>
      <c r="B5" s="1288" t="s">
        <v>60</v>
      </c>
      <c r="C5" s="1288" t="s">
        <v>59</v>
      </c>
      <c r="D5" s="1288" t="s">
        <v>1522</v>
      </c>
      <c r="E5" s="1288" t="s">
        <v>58</v>
      </c>
      <c r="F5" s="1288" t="s">
        <v>15</v>
      </c>
      <c r="G5" s="1288" t="s">
        <v>57</v>
      </c>
      <c r="H5" s="1288" t="s">
        <v>56</v>
      </c>
      <c r="I5" s="1288" t="s">
        <v>55</v>
      </c>
      <c r="J5" s="1288" t="s">
        <v>54</v>
      </c>
      <c r="K5" s="1288" t="s">
        <v>53</v>
      </c>
      <c r="L5" s="1288" t="s">
        <v>52</v>
      </c>
      <c r="M5" s="1288" t="s">
        <v>1523</v>
      </c>
      <c r="N5" s="1289" t="s">
        <v>1524</v>
      </c>
      <c r="AF5" s="1291"/>
      <c r="AG5" s="1291"/>
      <c r="AH5" s="1291"/>
      <c r="AI5" s="1291"/>
      <c r="AJ5" s="1291"/>
      <c r="AK5" s="1291"/>
      <c r="AL5" s="1291"/>
      <c r="AM5" s="1291"/>
      <c r="AN5" s="1291"/>
      <c r="AO5" s="1291"/>
      <c r="AP5" s="1291"/>
      <c r="AQ5" s="1291"/>
      <c r="AR5" s="1291"/>
    </row>
    <row r="6" spans="1:44" s="1235" customFormat="1">
      <c r="A6" s="1245" t="s">
        <v>1526</v>
      </c>
      <c r="B6" s="1292"/>
      <c r="C6" s="1245"/>
      <c r="D6" s="1245"/>
      <c r="E6" s="1245"/>
      <c r="F6" s="1245"/>
      <c r="G6" s="1245"/>
      <c r="H6" s="1245"/>
      <c r="I6" s="1245"/>
      <c r="J6" s="1245"/>
      <c r="K6" s="1245"/>
      <c r="L6" s="1245"/>
      <c r="M6" s="1245"/>
      <c r="N6" s="1245"/>
      <c r="AF6" s="1293"/>
      <c r="AG6" s="1293"/>
      <c r="AH6" s="1293"/>
      <c r="AI6" s="1293"/>
      <c r="AJ6" s="1293"/>
      <c r="AK6" s="1293"/>
      <c r="AL6" s="1293"/>
      <c r="AM6" s="1293"/>
      <c r="AN6" s="1293"/>
      <c r="AO6" s="1293"/>
      <c r="AP6" s="1293"/>
      <c r="AQ6" s="1293"/>
      <c r="AR6" s="1294"/>
    </row>
    <row r="7" spans="1:44" s="1235" customFormat="1" ht="18">
      <c r="A7" s="1250" t="s">
        <v>1527</v>
      </c>
      <c r="B7" s="1251">
        <v>39095.31</v>
      </c>
      <c r="C7" s="1251">
        <v>38441.699000000001</v>
      </c>
      <c r="D7" s="1251">
        <v>42996.417000000001</v>
      </c>
      <c r="E7" s="1251">
        <v>36894.167000000001</v>
      </c>
      <c r="F7" s="1251">
        <v>36833.466999999997</v>
      </c>
      <c r="G7" s="1251">
        <v>31176.555</v>
      </c>
      <c r="H7" s="1251">
        <v>27947.745999999999</v>
      </c>
      <c r="I7" s="1251">
        <v>28330.42</v>
      </c>
      <c r="J7" s="1251">
        <v>29601.874</v>
      </c>
      <c r="K7" s="1251">
        <v>31563.792000000001</v>
      </c>
      <c r="L7" s="1251">
        <v>33212.237000000001</v>
      </c>
      <c r="M7" s="1251">
        <v>31483.37</v>
      </c>
      <c r="N7" s="1251">
        <v>376093.68400000001</v>
      </c>
      <c r="X7" s="1295"/>
      <c r="AF7" s="1296"/>
      <c r="AG7" s="1296"/>
      <c r="AH7" s="1296"/>
      <c r="AI7" s="1296"/>
      <c r="AJ7" s="1296"/>
      <c r="AK7" s="1296"/>
      <c r="AL7" s="1296"/>
      <c r="AM7" s="1296"/>
      <c r="AN7" s="1296"/>
      <c r="AO7" s="1296"/>
      <c r="AP7" s="1296"/>
      <c r="AQ7" s="1296"/>
      <c r="AR7" s="1294"/>
    </row>
    <row r="8" spans="1:44" s="1235" customFormat="1">
      <c r="A8" s="1253" t="s">
        <v>1207</v>
      </c>
      <c r="B8" s="1254">
        <v>33734.133000000002</v>
      </c>
      <c r="C8" s="1254">
        <v>31681.877</v>
      </c>
      <c r="D8" s="1254">
        <v>34911.163</v>
      </c>
      <c r="E8" s="1254">
        <v>30470.976999999999</v>
      </c>
      <c r="F8" s="1254">
        <v>34117.091</v>
      </c>
      <c r="G8" s="1254">
        <v>28349.864000000001</v>
      </c>
      <c r="H8" s="1254">
        <v>28253.396000000001</v>
      </c>
      <c r="I8" s="1254">
        <v>30228.111000000001</v>
      </c>
      <c r="J8" s="1254">
        <v>30394.548999999999</v>
      </c>
      <c r="K8" s="1254">
        <v>32591.68</v>
      </c>
      <c r="L8" s="1254">
        <v>33665.601000000002</v>
      </c>
      <c r="M8" s="1254"/>
      <c r="N8" s="1254">
        <v>348398.44200000004</v>
      </c>
      <c r="AF8" s="1294"/>
      <c r="AG8" s="1294"/>
      <c r="AH8" s="1294"/>
      <c r="AI8" s="1294"/>
      <c r="AJ8" s="1294"/>
      <c r="AK8" s="1294"/>
      <c r="AL8" s="1294"/>
      <c r="AM8" s="1294"/>
      <c r="AN8" s="1294"/>
      <c r="AO8" s="1294"/>
      <c r="AP8" s="1294"/>
      <c r="AQ8" s="1294"/>
      <c r="AR8" s="1294"/>
    </row>
    <row r="9" spans="1:44" s="1235" customFormat="1" ht="17.25">
      <c r="A9" s="1257" t="s">
        <v>1528</v>
      </c>
      <c r="B9" s="1258">
        <v>-13.713094997839889</v>
      </c>
      <c r="C9" s="1258">
        <v>-17.584607797901953</v>
      </c>
      <c r="D9" s="1258">
        <v>-18.804483173563057</v>
      </c>
      <c r="E9" s="1258">
        <v>-17.409771035079885</v>
      </c>
      <c r="F9" s="1258">
        <v>-7.3747497079218647</v>
      </c>
      <c r="G9" s="1258">
        <v>-9.0667201684085938</v>
      </c>
      <c r="H9" s="1258">
        <v>1.0936481246108372</v>
      </c>
      <c r="I9" s="1258">
        <v>6.698421696536812</v>
      </c>
      <c r="J9" s="1258">
        <v>2.6777865482435317</v>
      </c>
      <c r="K9" s="1258">
        <v>3.2565415460854581</v>
      </c>
      <c r="L9" s="1258">
        <v>1.3650510804195477</v>
      </c>
      <c r="M9" s="1258" t="s">
        <v>191</v>
      </c>
      <c r="N9" s="1258">
        <v>-7.3639210596261933</v>
      </c>
      <c r="AF9" s="1294"/>
      <c r="AG9" s="1294"/>
      <c r="AH9" s="1294"/>
      <c r="AI9" s="1294"/>
      <c r="AJ9" s="1294"/>
      <c r="AK9" s="1294"/>
      <c r="AL9" s="1294"/>
      <c r="AM9" s="1294"/>
      <c r="AN9" s="1294"/>
      <c r="AO9" s="1294"/>
      <c r="AP9" s="1294"/>
      <c r="AQ9" s="1294"/>
      <c r="AR9" s="1294"/>
    </row>
    <row r="10" spans="1:44" s="1265" customFormat="1">
      <c r="A10" s="1245" t="s">
        <v>1529</v>
      </c>
      <c r="B10" s="1292"/>
      <c r="C10" s="1245"/>
      <c r="D10" s="1245"/>
      <c r="E10" s="1245"/>
      <c r="F10" s="1245"/>
      <c r="G10" s="1245"/>
      <c r="H10" s="1245"/>
      <c r="I10" s="1245"/>
      <c r="J10" s="1245"/>
      <c r="K10" s="1245"/>
      <c r="L10" s="1245"/>
      <c r="M10" s="1245"/>
      <c r="N10" s="1245"/>
      <c r="AF10" s="1293"/>
      <c r="AG10" s="1293"/>
      <c r="AH10" s="1293"/>
      <c r="AI10" s="1293"/>
      <c r="AJ10" s="1293"/>
      <c r="AK10" s="1293"/>
      <c r="AL10" s="1293"/>
      <c r="AM10" s="1293"/>
      <c r="AN10" s="1293"/>
      <c r="AO10" s="1293"/>
      <c r="AP10" s="1293"/>
      <c r="AQ10" s="1293"/>
      <c r="AR10" s="1264"/>
    </row>
    <row r="11" spans="1:44" s="1265" customFormat="1" ht="18">
      <c r="A11" s="1250" t="s">
        <v>1527</v>
      </c>
      <c r="B11" s="1251">
        <v>1306.99</v>
      </c>
      <c r="C11" s="1251">
        <v>1098.615</v>
      </c>
      <c r="D11" s="1251">
        <v>1314.586</v>
      </c>
      <c r="E11" s="1251">
        <v>993.57</v>
      </c>
      <c r="F11" s="1251">
        <v>1242.451</v>
      </c>
      <c r="G11" s="1251">
        <v>1070.4259999999999</v>
      </c>
      <c r="H11" s="1251">
        <v>688.10599999999999</v>
      </c>
      <c r="I11" s="1251">
        <v>922.96699999999998</v>
      </c>
      <c r="J11" s="1251">
        <v>864.54600000000005</v>
      </c>
      <c r="K11" s="1251">
        <v>927.27499999999998</v>
      </c>
      <c r="L11" s="1251">
        <v>990.45100000000002</v>
      </c>
      <c r="M11" s="1251">
        <v>1005.1559999999999</v>
      </c>
      <c r="N11" s="1251">
        <v>11419.983</v>
      </c>
      <c r="AF11" s="1296"/>
      <c r="AG11" s="1296"/>
      <c r="AH11" s="1296"/>
      <c r="AI11" s="1296"/>
      <c r="AJ11" s="1296"/>
      <c r="AK11" s="1296"/>
      <c r="AL11" s="1296"/>
      <c r="AM11" s="1296"/>
      <c r="AN11" s="1296"/>
      <c r="AO11" s="1296"/>
      <c r="AP11" s="1296"/>
      <c r="AQ11" s="1296"/>
      <c r="AR11" s="1264"/>
    </row>
    <row r="12" spans="1:44" s="1265" customFormat="1">
      <c r="A12" s="1253" t="s">
        <v>1207</v>
      </c>
      <c r="B12" s="1254">
        <v>1072.039</v>
      </c>
      <c r="C12" s="1254">
        <v>1027.4380000000001</v>
      </c>
      <c r="D12" s="1254">
        <v>1070.0429999999999</v>
      </c>
      <c r="E12" s="1254">
        <v>956</v>
      </c>
      <c r="F12" s="1254">
        <v>1097.1659999999999</v>
      </c>
      <c r="G12" s="1254">
        <v>934.11800000000005</v>
      </c>
      <c r="H12" s="1254">
        <v>898.04300000000001</v>
      </c>
      <c r="I12" s="1254">
        <v>947.26</v>
      </c>
      <c r="J12" s="1254">
        <v>998.27499999999998</v>
      </c>
      <c r="K12" s="1254">
        <v>977.66899999999998</v>
      </c>
      <c r="L12" s="1254">
        <v>1176.7170000000001</v>
      </c>
      <c r="M12" s="1254"/>
      <c r="N12" s="1254">
        <v>11154.768</v>
      </c>
      <c r="P12" s="1295"/>
      <c r="AF12" s="1264"/>
      <c r="AG12" s="1264"/>
      <c r="AH12" s="1264"/>
      <c r="AI12" s="1264"/>
      <c r="AJ12" s="1264"/>
      <c r="AK12" s="1264"/>
      <c r="AL12" s="1264"/>
      <c r="AM12" s="1264"/>
      <c r="AN12" s="1264"/>
      <c r="AO12" s="1264"/>
      <c r="AP12" s="1264"/>
      <c r="AQ12" s="1264"/>
      <c r="AR12" s="1264"/>
    </row>
    <row r="13" spans="1:44" s="1265" customFormat="1" ht="17.25">
      <c r="A13" s="1257" t="s">
        <v>1528</v>
      </c>
      <c r="B13" s="1258">
        <v>-17.976495612055189</v>
      </c>
      <c r="C13" s="1258">
        <v>-6.4787937539538234</v>
      </c>
      <c r="D13" s="1258">
        <v>-18.602282391566632</v>
      </c>
      <c r="E13" s="1258">
        <v>-3.7813138480429274</v>
      </c>
      <c r="F13" s="1258">
        <v>-11.693418895393066</v>
      </c>
      <c r="G13" s="1258">
        <v>-12.733995624172053</v>
      </c>
      <c r="H13" s="1258">
        <v>30.509398261314402</v>
      </c>
      <c r="I13" s="1258">
        <v>2.6320551005615584</v>
      </c>
      <c r="J13" s="1258">
        <v>15.468118526949397</v>
      </c>
      <c r="K13" s="1258">
        <v>5.4346337386427876</v>
      </c>
      <c r="L13" s="1258">
        <v>18.806180214871816</v>
      </c>
      <c r="M13" s="1258" t="s">
        <v>191</v>
      </c>
      <c r="N13" s="1258">
        <v>-2.3223764869001968</v>
      </c>
      <c r="AF13" s="1264"/>
      <c r="AG13" s="1264"/>
      <c r="AH13" s="1264"/>
      <c r="AI13" s="1264"/>
      <c r="AJ13" s="1264"/>
      <c r="AK13" s="1264"/>
      <c r="AL13" s="1264"/>
      <c r="AM13" s="1264"/>
      <c r="AN13" s="1264"/>
      <c r="AO13" s="1264"/>
      <c r="AP13" s="1264"/>
      <c r="AQ13" s="1264"/>
      <c r="AR13" s="1264"/>
    </row>
    <row r="14" spans="1:44" s="1265" customFormat="1">
      <c r="A14" s="1245" t="s">
        <v>1530</v>
      </c>
      <c r="B14" s="1292"/>
      <c r="C14" s="1245"/>
      <c r="D14" s="1245"/>
      <c r="E14" s="1245"/>
      <c r="F14" s="1245"/>
      <c r="G14" s="1245"/>
      <c r="H14" s="1245"/>
      <c r="I14" s="1245"/>
      <c r="J14" s="1245"/>
      <c r="K14" s="1245"/>
      <c r="L14" s="1245"/>
      <c r="M14" s="1245"/>
      <c r="N14" s="1245"/>
      <c r="AF14" s="1264"/>
      <c r="AG14" s="1264"/>
      <c r="AH14" s="1264"/>
      <c r="AI14" s="1264"/>
      <c r="AJ14" s="1264"/>
      <c r="AK14" s="1264"/>
      <c r="AL14" s="1264"/>
      <c r="AM14" s="1264"/>
      <c r="AN14" s="1264"/>
      <c r="AO14" s="1264"/>
      <c r="AP14" s="1264"/>
      <c r="AQ14" s="1264"/>
      <c r="AR14" s="1264"/>
    </row>
    <row r="15" spans="1:44" s="1265" customFormat="1" ht="18">
      <c r="A15" s="1250" t="s">
        <v>1527</v>
      </c>
      <c r="B15" s="1251">
        <v>5506.8829999999998</v>
      </c>
      <c r="C15" s="1251">
        <v>5232.7139999999999</v>
      </c>
      <c r="D15" s="1251">
        <v>5971.3010000000004</v>
      </c>
      <c r="E15" s="1251">
        <v>5454.5649999999996</v>
      </c>
      <c r="F15" s="1251">
        <v>5992.1869999999999</v>
      </c>
      <c r="G15" s="1251">
        <v>5414.0640000000003</v>
      </c>
      <c r="H15" s="1251">
        <v>5464.0280000000002</v>
      </c>
      <c r="I15" s="1251">
        <v>5748.1729999999998</v>
      </c>
      <c r="J15" s="1251">
        <v>5490.28</v>
      </c>
      <c r="K15" s="1251">
        <v>5335.6360000000004</v>
      </c>
      <c r="L15" s="1251">
        <v>5427.973</v>
      </c>
      <c r="M15" s="1251">
        <v>5321.0619999999999</v>
      </c>
      <c r="N15" s="1251">
        <v>61037.803999999996</v>
      </c>
      <c r="AF15" s="1296"/>
      <c r="AG15" s="1296"/>
      <c r="AH15" s="1296"/>
      <c r="AI15" s="1296"/>
      <c r="AJ15" s="1296"/>
      <c r="AK15" s="1296"/>
      <c r="AL15" s="1296"/>
      <c r="AM15" s="1296"/>
      <c r="AN15" s="1296"/>
      <c r="AO15" s="1296"/>
      <c r="AP15" s="1296"/>
      <c r="AQ15" s="1296"/>
      <c r="AR15" s="1264"/>
    </row>
    <row r="16" spans="1:44" s="1265" customFormat="1">
      <c r="A16" s="1253" t="s">
        <v>1207</v>
      </c>
      <c r="B16" s="1254">
        <v>5728.1840000000002</v>
      </c>
      <c r="C16" s="1254">
        <v>5379.2430000000004</v>
      </c>
      <c r="D16" s="1254">
        <v>6002.91</v>
      </c>
      <c r="E16" s="1254">
        <v>5531.6880000000001</v>
      </c>
      <c r="F16" s="1254">
        <v>6354.1090000000004</v>
      </c>
      <c r="G16" s="1254">
        <v>5844.2719999999999</v>
      </c>
      <c r="H16" s="1254">
        <v>5659.4920000000002</v>
      </c>
      <c r="I16" s="1254">
        <v>5502.9160000000002</v>
      </c>
      <c r="J16" s="1254">
        <v>5452.7460000000001</v>
      </c>
      <c r="K16" s="1254">
        <v>5520.4319999999998</v>
      </c>
      <c r="L16" s="1254">
        <v>5174.6819999999998</v>
      </c>
      <c r="M16" s="1254"/>
      <c r="N16" s="1254">
        <v>62150.673999999999</v>
      </c>
      <c r="AF16" s="1264"/>
      <c r="AG16" s="1264"/>
      <c r="AH16" s="1264"/>
      <c r="AI16" s="1264"/>
      <c r="AJ16" s="1264"/>
      <c r="AK16" s="1264"/>
      <c r="AL16" s="1264"/>
      <c r="AM16" s="1264"/>
      <c r="AN16" s="1264"/>
      <c r="AO16" s="1264"/>
      <c r="AP16" s="1264"/>
      <c r="AQ16" s="1264"/>
      <c r="AR16" s="1264"/>
    </row>
    <row r="17" spans="1:44" s="1265" customFormat="1" ht="17.25">
      <c r="A17" s="1257" t="s">
        <v>1528</v>
      </c>
      <c r="B17" s="1258">
        <v>4.018625418408206</v>
      </c>
      <c r="C17" s="1258">
        <v>2.8002485899286711</v>
      </c>
      <c r="D17" s="1258">
        <v>0.52934862938577965</v>
      </c>
      <c r="E17" s="1258">
        <v>1.4139166001321968</v>
      </c>
      <c r="F17" s="1258">
        <v>6.0398982875534415</v>
      </c>
      <c r="G17" s="1258">
        <v>7.9461195877994584</v>
      </c>
      <c r="H17" s="1258">
        <v>3.5772876712930497</v>
      </c>
      <c r="I17" s="1258">
        <v>-4.2666948263387354</v>
      </c>
      <c r="J17" s="1258">
        <v>-0.68364455000472901</v>
      </c>
      <c r="K17" s="1258">
        <v>3.4634296642424403</v>
      </c>
      <c r="L17" s="1258">
        <v>-4.6664012514432329</v>
      </c>
      <c r="M17" s="1258" t="s">
        <v>191</v>
      </c>
      <c r="N17" s="1258">
        <v>1.8232471141982813</v>
      </c>
      <c r="AF17" s="1264"/>
      <c r="AG17" s="1264"/>
      <c r="AH17" s="1264"/>
      <c r="AI17" s="1264"/>
      <c r="AJ17" s="1264"/>
      <c r="AK17" s="1264"/>
      <c r="AL17" s="1264"/>
      <c r="AM17" s="1264"/>
      <c r="AN17" s="1264"/>
      <c r="AO17" s="1264"/>
      <c r="AP17" s="1264"/>
      <c r="AQ17" s="1264"/>
      <c r="AR17" s="1264"/>
    </row>
    <row r="18" spans="1:44" s="1265" customFormat="1" ht="15.75" customHeight="1">
      <c r="A18" s="1297" t="s">
        <v>1531</v>
      </c>
      <c r="B18" s="1298"/>
      <c r="C18" s="1298"/>
      <c r="D18" s="1298"/>
      <c r="E18" s="1299"/>
      <c r="F18" s="1298"/>
      <c r="G18" s="1298"/>
      <c r="H18" s="1298"/>
      <c r="I18" s="1298"/>
      <c r="J18" s="1298"/>
      <c r="K18" s="1298"/>
      <c r="L18" s="1298"/>
      <c r="M18" s="1298"/>
      <c r="N18" s="1300"/>
      <c r="Q18" s="1256"/>
      <c r="R18" s="1256"/>
      <c r="S18" s="1256"/>
      <c r="T18" s="1256"/>
      <c r="U18" s="1256"/>
      <c r="V18" s="1256"/>
      <c r="W18" s="1256"/>
      <c r="X18" s="1256"/>
      <c r="Y18" s="1256"/>
      <c r="Z18" s="1256"/>
      <c r="AA18" s="1256"/>
      <c r="AB18" s="1256"/>
      <c r="AF18" s="1264"/>
      <c r="AG18" s="1264"/>
      <c r="AH18" s="1264"/>
      <c r="AI18" s="1264"/>
      <c r="AJ18" s="1264"/>
      <c r="AK18" s="1264"/>
      <c r="AL18" s="1264"/>
      <c r="AM18" s="1264"/>
      <c r="AN18" s="1264"/>
      <c r="AO18" s="1264"/>
      <c r="AP18" s="1264"/>
      <c r="AQ18" s="1264"/>
      <c r="AR18" s="1264"/>
    </row>
    <row r="19" spans="1:44" s="1265" customFormat="1" ht="18">
      <c r="A19" s="1297" t="s">
        <v>1532</v>
      </c>
      <c r="B19" s="1300"/>
      <c r="C19" s="1300"/>
      <c r="D19" s="1300"/>
      <c r="E19" s="1301"/>
      <c r="F19" s="1300"/>
      <c r="G19" s="1300"/>
      <c r="H19" s="1300"/>
      <c r="I19" s="1300"/>
      <c r="J19" s="1300"/>
      <c r="K19" s="1300"/>
      <c r="L19" s="1300"/>
      <c r="M19" s="1300"/>
      <c r="N19" s="1300"/>
      <c r="AF19" s="1264"/>
      <c r="AG19" s="1264"/>
      <c r="AH19" s="1264"/>
      <c r="AI19" s="1264"/>
      <c r="AJ19" s="1264"/>
      <c r="AK19" s="1264"/>
      <c r="AL19" s="1264"/>
      <c r="AM19" s="1264"/>
      <c r="AN19" s="1264"/>
      <c r="AO19" s="1264"/>
      <c r="AP19" s="1264"/>
      <c r="AQ19" s="1264"/>
      <c r="AR19" s="1264"/>
    </row>
    <row r="20" spans="1:44" s="1265" customFormat="1" ht="18">
      <c r="A20" s="1302" t="s">
        <v>1533</v>
      </c>
      <c r="B20" s="1300"/>
      <c r="C20" s="1300"/>
      <c r="D20" s="1300"/>
      <c r="E20" s="1301"/>
      <c r="F20" s="1300"/>
      <c r="G20" s="1300"/>
      <c r="H20" s="1300"/>
      <c r="I20" s="1300"/>
      <c r="J20" s="1300"/>
      <c r="K20" s="1300"/>
      <c r="L20" s="1300"/>
      <c r="M20" s="1300"/>
      <c r="N20" s="1303"/>
      <c r="AF20" s="1264"/>
      <c r="AG20" s="1264"/>
      <c r="AH20" s="1264"/>
      <c r="AI20" s="1264"/>
      <c r="AJ20" s="1264"/>
      <c r="AK20" s="1264"/>
      <c r="AL20" s="1264"/>
      <c r="AM20" s="1264"/>
      <c r="AN20" s="1264"/>
      <c r="AO20" s="1264"/>
      <c r="AP20" s="1264"/>
      <c r="AQ20" s="1264"/>
      <c r="AR20" s="1264"/>
    </row>
    <row r="21" spans="1:44" s="1265" customFormat="1" ht="15" customHeight="1">
      <c r="A21" s="1304" t="s">
        <v>2100</v>
      </c>
      <c r="N21" s="1305" t="s">
        <v>1534</v>
      </c>
      <c r="AF21" s="1264"/>
      <c r="AG21" s="1264"/>
      <c r="AH21" s="1264"/>
      <c r="AI21" s="1264"/>
      <c r="AJ21" s="1264"/>
      <c r="AK21" s="1264"/>
      <c r="AL21" s="1264"/>
      <c r="AM21" s="1264"/>
      <c r="AN21" s="1264"/>
      <c r="AO21" s="1264"/>
      <c r="AP21" s="1264"/>
      <c r="AQ21" s="1264"/>
      <c r="AR21" s="1264"/>
    </row>
    <row r="22" spans="1:44" s="1265" customFormat="1">
      <c r="AF22" s="1264"/>
      <c r="AG22" s="1264"/>
      <c r="AH22" s="1264"/>
      <c r="AI22" s="1264"/>
      <c r="AJ22" s="1264"/>
      <c r="AK22" s="1264"/>
      <c r="AL22" s="1264"/>
      <c r="AM22" s="1264"/>
      <c r="AN22" s="1264"/>
      <c r="AO22" s="1264"/>
      <c r="AP22" s="1264"/>
      <c r="AQ22" s="1264"/>
      <c r="AR22" s="1264"/>
    </row>
    <row r="23" spans="1:44" s="1265" customFormat="1">
      <c r="A23" s="1276"/>
      <c r="B23" s="1263"/>
      <c r="C23" s="1263"/>
      <c r="D23" s="1263"/>
      <c r="E23" s="1263"/>
      <c r="F23" s="1263"/>
      <c r="G23" s="1263"/>
      <c r="H23" s="1263"/>
      <c r="I23" s="1263"/>
      <c r="J23" s="1263"/>
      <c r="K23" s="1264"/>
      <c r="AF23" s="1264"/>
      <c r="AG23" s="1264"/>
      <c r="AH23" s="1264"/>
      <c r="AI23" s="1264"/>
      <c r="AJ23" s="1264"/>
      <c r="AK23" s="1264"/>
      <c r="AL23" s="1264"/>
      <c r="AM23" s="1264"/>
      <c r="AN23" s="1264"/>
      <c r="AO23" s="1264"/>
      <c r="AP23" s="1264"/>
      <c r="AQ23" s="1264"/>
      <c r="AR23" s="1264"/>
    </row>
    <row r="24" spans="1:44" s="1265" customFormat="1" ht="17.25">
      <c r="A24" s="1255"/>
      <c r="B24" s="1256"/>
      <c r="C24" s="1256"/>
      <c r="D24" s="1256"/>
      <c r="E24" s="1256"/>
      <c r="F24" s="1256"/>
      <c r="G24" s="1256"/>
      <c r="H24" s="1256"/>
      <c r="I24" s="1256"/>
      <c r="J24" s="1256"/>
      <c r="K24" s="1256"/>
      <c r="L24" s="1256"/>
      <c r="M24" s="1256"/>
      <c r="AF24" s="1264"/>
      <c r="AG24" s="1264"/>
      <c r="AH24" s="1264"/>
      <c r="AI24" s="1264"/>
      <c r="AJ24" s="1264"/>
      <c r="AK24" s="1264"/>
      <c r="AL24" s="1264"/>
      <c r="AM24" s="1264"/>
      <c r="AN24" s="1264"/>
      <c r="AO24" s="1264"/>
      <c r="AP24" s="1264"/>
      <c r="AQ24" s="1264"/>
      <c r="AR24" s="1264"/>
    </row>
    <row r="25" spans="1:44" s="1265" customFormat="1" ht="17.25">
      <c r="A25" s="1255"/>
      <c r="B25" s="1256"/>
      <c r="C25" s="1256"/>
      <c r="D25" s="1256"/>
      <c r="E25" s="1256"/>
      <c r="F25" s="1256"/>
      <c r="G25" s="1256"/>
      <c r="H25" s="1256"/>
      <c r="I25" s="1256"/>
      <c r="J25" s="1256"/>
      <c r="K25" s="1256"/>
      <c r="L25" s="1256"/>
      <c r="M25" s="1256"/>
      <c r="AF25" s="1264"/>
      <c r="AG25" s="1264"/>
      <c r="AH25" s="1264"/>
      <c r="AI25" s="1264"/>
      <c r="AJ25" s="1264"/>
      <c r="AK25" s="1264"/>
      <c r="AL25" s="1264"/>
      <c r="AM25" s="1264"/>
      <c r="AN25" s="1264"/>
      <c r="AO25" s="1264"/>
      <c r="AP25" s="1264"/>
      <c r="AQ25" s="1264"/>
      <c r="AR25" s="1264"/>
    </row>
    <row r="26" spans="1:44" s="1265" customFormat="1">
      <c r="A26" s="1272"/>
      <c r="B26" s="1270"/>
      <c r="C26" s="1273"/>
      <c r="D26" s="1273"/>
      <c r="E26" s="1273"/>
      <c r="F26" s="1273"/>
      <c r="G26" s="1273"/>
      <c r="H26" s="1273"/>
      <c r="I26" s="1273"/>
      <c r="J26" s="1273"/>
      <c r="K26" s="1264"/>
      <c r="AF26" s="1264"/>
      <c r="AG26" s="1264"/>
      <c r="AH26" s="1264"/>
      <c r="AI26" s="1264"/>
      <c r="AJ26" s="1264"/>
      <c r="AK26" s="1264"/>
      <c r="AL26" s="1264"/>
      <c r="AM26" s="1264"/>
      <c r="AN26" s="1264"/>
      <c r="AO26" s="1264"/>
      <c r="AP26" s="1264"/>
      <c r="AQ26" s="1264"/>
      <c r="AR26" s="1264"/>
    </row>
    <row r="27" spans="1:44" s="1265" customFormat="1">
      <c r="A27" s="1274"/>
      <c r="B27" s="1275"/>
      <c r="C27" s="1275"/>
      <c r="D27" s="1275"/>
      <c r="E27" s="1275"/>
      <c r="F27" s="1275"/>
      <c r="G27" s="1275"/>
      <c r="H27" s="1275"/>
      <c r="I27" s="1273"/>
      <c r="J27" s="1275"/>
      <c r="K27" s="1264"/>
      <c r="AF27" s="1264"/>
      <c r="AG27" s="1264"/>
      <c r="AH27" s="1264"/>
      <c r="AI27" s="1264"/>
      <c r="AJ27" s="1264"/>
      <c r="AK27" s="1264"/>
      <c r="AL27" s="1264"/>
      <c r="AM27" s="1264"/>
      <c r="AN27" s="1264"/>
      <c r="AO27" s="1264"/>
      <c r="AP27" s="1264"/>
      <c r="AQ27" s="1264"/>
      <c r="AR27" s="1264"/>
    </row>
    <row r="28" spans="1:44" s="1265" customFormat="1">
      <c r="A28" s="1264"/>
      <c r="B28" s="1276"/>
      <c r="C28" s="1276"/>
      <c r="D28" s="1276"/>
      <c r="E28" s="1276"/>
      <c r="F28" s="1276"/>
      <c r="G28" s="1276"/>
      <c r="H28" s="1276"/>
      <c r="I28" s="1276"/>
      <c r="J28" s="1276"/>
      <c r="K28" s="1264"/>
      <c r="AF28" s="1264"/>
      <c r="AG28" s="1264"/>
      <c r="AH28" s="1264"/>
      <c r="AI28" s="1264"/>
      <c r="AJ28" s="1264"/>
      <c r="AK28" s="1264"/>
      <c r="AL28" s="1264"/>
      <c r="AM28" s="1264"/>
      <c r="AN28" s="1264"/>
      <c r="AO28" s="1264"/>
      <c r="AP28" s="1264"/>
      <c r="AQ28" s="1264"/>
      <c r="AR28" s="1264"/>
    </row>
    <row r="29" spans="1:44" s="1265" customFormat="1">
      <c r="A29" s="1277"/>
      <c r="B29" s="1270"/>
      <c r="C29" s="1270"/>
      <c r="D29" s="1262"/>
      <c r="E29" s="1263"/>
      <c r="F29" s="1262"/>
      <c r="G29" s="1263"/>
      <c r="H29" s="1262"/>
      <c r="I29" s="1262"/>
      <c r="J29" s="1263"/>
      <c r="K29" s="1264"/>
      <c r="AF29" s="1264"/>
      <c r="AG29" s="1264"/>
      <c r="AH29" s="1264"/>
      <c r="AI29" s="1264"/>
      <c r="AJ29" s="1264"/>
      <c r="AK29" s="1264"/>
      <c r="AL29" s="1264"/>
      <c r="AM29" s="1264"/>
      <c r="AN29" s="1264"/>
      <c r="AO29" s="1264"/>
      <c r="AP29" s="1264"/>
      <c r="AQ29" s="1264"/>
      <c r="AR29" s="1264"/>
    </row>
    <row r="30" spans="1:44" s="1265" customFormat="1">
      <c r="A30" s="1277"/>
      <c r="B30" s="1270"/>
      <c r="C30" s="1270"/>
      <c r="D30" s="1262"/>
      <c r="E30" s="1263"/>
      <c r="F30" s="1262"/>
      <c r="G30" s="1263"/>
      <c r="H30" s="1262"/>
      <c r="I30" s="1262"/>
      <c r="J30" s="1263"/>
      <c r="K30" s="1264"/>
      <c r="AF30" s="1264"/>
      <c r="AG30" s="1264"/>
      <c r="AH30" s="1264"/>
      <c r="AI30" s="1264"/>
      <c r="AJ30" s="1264"/>
      <c r="AK30" s="1264"/>
      <c r="AL30" s="1264"/>
      <c r="AM30" s="1264"/>
      <c r="AN30" s="1264"/>
      <c r="AO30" s="1264"/>
      <c r="AP30" s="1264"/>
      <c r="AQ30" s="1264"/>
      <c r="AR30" s="1264"/>
    </row>
    <row r="31" spans="1:44" s="1265" customFormat="1">
      <c r="A31" s="1277"/>
      <c r="B31" s="1270"/>
      <c r="C31" s="1270"/>
      <c r="D31" s="1262"/>
      <c r="E31" s="1262"/>
      <c r="F31" s="1262"/>
      <c r="G31" s="1263"/>
      <c r="H31" s="1262"/>
      <c r="I31" s="1262"/>
      <c r="J31" s="1263"/>
      <c r="K31" s="1264"/>
      <c r="AF31" s="1264"/>
      <c r="AG31" s="1264"/>
      <c r="AH31" s="1264"/>
      <c r="AI31" s="1264"/>
      <c r="AJ31" s="1264"/>
      <c r="AK31" s="1264"/>
      <c r="AL31" s="1264"/>
      <c r="AM31" s="1264"/>
      <c r="AN31" s="1264"/>
      <c r="AO31" s="1264"/>
      <c r="AP31" s="1264"/>
      <c r="AQ31" s="1264"/>
      <c r="AR31" s="1264"/>
    </row>
    <row r="32" spans="1:44" s="1265" customFormat="1">
      <c r="A32" s="1277"/>
      <c r="B32" s="1270"/>
      <c r="C32" s="1270"/>
      <c r="D32" s="1262"/>
      <c r="E32" s="1262"/>
      <c r="F32" s="1262"/>
      <c r="G32" s="1263"/>
      <c r="H32" s="1262"/>
      <c r="I32" s="1262"/>
      <c r="J32" s="1263"/>
      <c r="K32" s="1264"/>
      <c r="AF32" s="1264"/>
      <c r="AG32" s="1264"/>
      <c r="AH32" s="1264"/>
      <c r="AI32" s="1264"/>
      <c r="AJ32" s="1264"/>
      <c r="AK32" s="1264"/>
      <c r="AL32" s="1264"/>
      <c r="AM32" s="1264"/>
      <c r="AN32" s="1264"/>
      <c r="AO32" s="1264"/>
      <c r="AP32" s="1264"/>
      <c r="AQ32" s="1264"/>
      <c r="AR32" s="1264"/>
    </row>
    <row r="33" spans="1:44" s="1265" customFormat="1">
      <c r="A33" s="1277"/>
      <c r="B33" s="1278"/>
      <c r="C33" s="1278"/>
      <c r="D33" s="1262"/>
      <c r="E33" s="1262"/>
      <c r="F33" s="1262"/>
      <c r="G33" s="1263"/>
      <c r="H33" s="1262"/>
      <c r="I33" s="1278"/>
      <c r="J33" s="1263"/>
      <c r="K33" s="1264"/>
      <c r="AF33" s="1264"/>
      <c r="AG33" s="1264"/>
      <c r="AH33" s="1264"/>
      <c r="AI33" s="1264"/>
      <c r="AJ33" s="1264"/>
      <c r="AK33" s="1264"/>
      <c r="AL33" s="1264"/>
      <c r="AM33" s="1264"/>
      <c r="AN33" s="1264"/>
      <c r="AO33" s="1264"/>
      <c r="AP33" s="1264"/>
      <c r="AQ33" s="1264"/>
      <c r="AR33" s="1264"/>
    </row>
    <row r="34" spans="1:44" s="1265" customFormat="1">
      <c r="A34" s="1277"/>
      <c r="B34" s="1278"/>
      <c r="C34" s="1278"/>
      <c r="D34" s="1262"/>
      <c r="E34" s="1262"/>
      <c r="F34" s="1278"/>
      <c r="G34" s="1263"/>
      <c r="H34" s="1262"/>
      <c r="I34" s="1278"/>
      <c r="J34" s="1263"/>
      <c r="K34" s="1264"/>
      <c r="AF34" s="1264"/>
      <c r="AG34" s="1264"/>
      <c r="AH34" s="1264"/>
      <c r="AI34" s="1264"/>
      <c r="AJ34" s="1264"/>
      <c r="AK34" s="1264"/>
      <c r="AL34" s="1264"/>
      <c r="AM34" s="1264"/>
      <c r="AN34" s="1264"/>
      <c r="AO34" s="1264"/>
      <c r="AP34" s="1264"/>
      <c r="AQ34" s="1264"/>
      <c r="AR34" s="1264"/>
    </row>
    <row r="35" spans="1:44" s="1265" customFormat="1">
      <c r="A35" s="1276"/>
      <c r="B35" s="1263"/>
      <c r="C35" s="1279"/>
      <c r="D35" s="1279"/>
      <c r="E35" s="1263"/>
      <c r="F35" s="1263"/>
      <c r="G35" s="1263"/>
      <c r="H35" s="1263"/>
      <c r="I35" s="1263"/>
      <c r="J35" s="1263"/>
      <c r="K35" s="1264"/>
      <c r="AF35" s="1264"/>
      <c r="AG35" s="1264"/>
      <c r="AH35" s="1264"/>
      <c r="AI35" s="1264"/>
      <c r="AJ35" s="1264"/>
      <c r="AK35" s="1264"/>
      <c r="AL35" s="1264"/>
      <c r="AM35" s="1264"/>
      <c r="AN35" s="1264"/>
      <c r="AO35" s="1264"/>
      <c r="AP35" s="1264"/>
      <c r="AQ35" s="1264"/>
      <c r="AR35" s="1264"/>
    </row>
    <row r="36" spans="1:44" s="1265" customFormat="1">
      <c r="A36" s="1269"/>
      <c r="B36" s="1270"/>
      <c r="C36" s="1270"/>
      <c r="D36" s="1270"/>
      <c r="E36" s="1270"/>
      <c r="F36" s="1270"/>
      <c r="G36" s="1270"/>
      <c r="H36" s="1270"/>
      <c r="I36" s="1270"/>
      <c r="J36" s="1262"/>
      <c r="K36" s="1264"/>
      <c r="AF36" s="1264"/>
      <c r="AG36" s="1264"/>
      <c r="AH36" s="1264"/>
      <c r="AI36" s="1264"/>
      <c r="AJ36" s="1264"/>
      <c r="AK36" s="1264"/>
      <c r="AL36" s="1264"/>
      <c r="AM36" s="1264"/>
      <c r="AN36" s="1264"/>
      <c r="AO36" s="1264"/>
      <c r="AP36" s="1264"/>
      <c r="AQ36" s="1264"/>
      <c r="AR36" s="1264"/>
    </row>
    <row r="37" spans="1:44" s="1265" customFormat="1">
      <c r="A37" s="1271"/>
      <c r="B37" s="1270"/>
      <c r="C37" s="1270"/>
      <c r="D37" s="1270"/>
      <c r="E37" s="1270"/>
      <c r="F37" s="1270"/>
      <c r="G37" s="1270"/>
      <c r="H37" s="1270"/>
      <c r="I37" s="1270"/>
      <c r="J37" s="1263"/>
      <c r="K37" s="1264"/>
      <c r="AF37" s="1264"/>
      <c r="AG37" s="1264"/>
      <c r="AH37" s="1264"/>
      <c r="AI37" s="1264"/>
      <c r="AJ37" s="1264"/>
      <c r="AK37" s="1264"/>
      <c r="AL37" s="1264"/>
      <c r="AM37" s="1264"/>
      <c r="AN37" s="1264"/>
      <c r="AO37" s="1264"/>
      <c r="AP37" s="1264"/>
      <c r="AQ37" s="1264"/>
      <c r="AR37" s="1264"/>
    </row>
    <row r="38" spans="1:44" s="1265" customFormat="1">
      <c r="A38" s="1264"/>
      <c r="B38" s="1280"/>
      <c r="C38" s="1280"/>
      <c r="D38" s="1280"/>
      <c r="E38" s="1280"/>
      <c r="F38" s="1280"/>
      <c r="G38" s="1280"/>
      <c r="H38" s="1280"/>
      <c r="I38" s="1280"/>
      <c r="J38" s="1281"/>
      <c r="K38" s="1264"/>
      <c r="AF38" s="1264"/>
      <c r="AG38" s="1264"/>
      <c r="AH38" s="1264"/>
      <c r="AI38" s="1264"/>
      <c r="AJ38" s="1264"/>
      <c r="AK38" s="1264"/>
      <c r="AL38" s="1264"/>
      <c r="AM38" s="1264"/>
      <c r="AN38" s="1264"/>
      <c r="AO38" s="1264"/>
      <c r="AP38" s="1264"/>
      <c r="AQ38" s="1264"/>
      <c r="AR38" s="1264"/>
    </row>
    <row r="39" spans="1:44" s="1265" customFormat="1">
      <c r="A39" s="1264"/>
      <c r="B39" s="1264"/>
      <c r="C39" s="1264"/>
      <c r="D39" s="1264"/>
      <c r="E39" s="1264"/>
      <c r="F39" s="1264"/>
      <c r="G39" s="1264"/>
      <c r="H39" s="1264"/>
      <c r="I39" s="1264"/>
      <c r="J39" s="1264"/>
      <c r="K39" s="1264"/>
      <c r="AF39" s="1264"/>
      <c r="AG39" s="1264"/>
      <c r="AH39" s="1264"/>
      <c r="AI39" s="1264"/>
      <c r="AJ39" s="1264"/>
      <c r="AK39" s="1264"/>
      <c r="AL39" s="1264"/>
      <c r="AM39" s="1264"/>
      <c r="AN39" s="1264"/>
      <c r="AO39" s="1264"/>
      <c r="AP39" s="1264"/>
      <c r="AQ39" s="1264"/>
      <c r="AR39" s="1264"/>
    </row>
    <row r="40" spans="1:44" s="1265" customFormat="1">
      <c r="A40" s="1264"/>
      <c r="B40" s="1264"/>
      <c r="C40" s="1264"/>
      <c r="D40" s="1264"/>
      <c r="E40" s="1264"/>
      <c r="F40" s="1264"/>
      <c r="G40" s="1264"/>
      <c r="H40" s="1264"/>
      <c r="I40" s="1264"/>
      <c r="J40" s="1264"/>
      <c r="K40" s="1264"/>
      <c r="AF40" s="1264"/>
      <c r="AG40" s="1264"/>
      <c r="AH40" s="1264"/>
      <c r="AI40" s="1264"/>
      <c r="AJ40" s="1264"/>
      <c r="AK40" s="1264"/>
      <c r="AL40" s="1264"/>
      <c r="AM40" s="1264"/>
      <c r="AN40" s="1264"/>
      <c r="AO40" s="1264"/>
      <c r="AP40" s="1264"/>
      <c r="AQ40" s="1264"/>
      <c r="AR40" s="1264"/>
    </row>
    <row r="41" spans="1:44" s="1265" customFormat="1">
      <c r="A41" s="1264"/>
      <c r="B41" s="1264"/>
      <c r="C41" s="1264"/>
      <c r="D41" s="1264"/>
      <c r="E41" s="1264"/>
      <c r="F41" s="1264"/>
      <c r="G41" s="1264"/>
      <c r="H41" s="1264"/>
      <c r="I41" s="1264"/>
      <c r="J41" s="1264"/>
      <c r="K41" s="1264"/>
      <c r="AF41" s="1264"/>
      <c r="AG41" s="1264"/>
      <c r="AH41" s="1264"/>
      <c r="AI41" s="1264"/>
      <c r="AJ41" s="1264"/>
      <c r="AK41" s="1264"/>
      <c r="AL41" s="1264"/>
      <c r="AM41" s="1264"/>
      <c r="AN41" s="1264"/>
      <c r="AO41" s="1264"/>
      <c r="AP41" s="1264"/>
      <c r="AQ41" s="1264"/>
      <c r="AR41" s="1264"/>
    </row>
    <row r="42" spans="1:44" s="1265" customFormat="1">
      <c r="A42" s="1264"/>
      <c r="B42" s="1264"/>
      <c r="C42" s="1264"/>
      <c r="D42" s="1264"/>
      <c r="E42" s="1264"/>
      <c r="F42" s="1264"/>
      <c r="G42" s="1264"/>
      <c r="H42" s="1264"/>
      <c r="I42" s="1264"/>
      <c r="J42" s="1264"/>
      <c r="K42" s="1264"/>
      <c r="AF42" s="1264"/>
      <c r="AG42" s="1264"/>
      <c r="AH42" s="1264"/>
      <c r="AI42" s="1264"/>
      <c r="AJ42" s="1264"/>
      <c r="AK42" s="1264"/>
      <c r="AL42" s="1264"/>
      <c r="AM42" s="1264"/>
      <c r="AN42" s="1264"/>
      <c r="AO42" s="1264"/>
      <c r="AP42" s="1264"/>
      <c r="AQ42" s="1264"/>
      <c r="AR42" s="1264"/>
    </row>
    <row r="43" spans="1:44" s="1265" customFormat="1">
      <c r="A43" s="1264"/>
      <c r="B43" s="1264"/>
      <c r="C43" s="1264"/>
      <c r="D43" s="1264"/>
      <c r="E43" s="1264"/>
      <c r="F43" s="1264"/>
      <c r="G43" s="1264"/>
      <c r="H43" s="1264"/>
      <c r="I43" s="1264"/>
      <c r="J43" s="1264"/>
      <c r="K43" s="1264"/>
      <c r="AF43" s="1264"/>
      <c r="AG43" s="1264"/>
      <c r="AH43" s="1264"/>
      <c r="AI43" s="1264"/>
      <c r="AJ43" s="1264"/>
      <c r="AK43" s="1264"/>
      <c r="AL43" s="1264"/>
      <c r="AM43" s="1264"/>
      <c r="AN43" s="1264"/>
      <c r="AO43" s="1264"/>
      <c r="AP43" s="1264"/>
      <c r="AQ43" s="1264"/>
      <c r="AR43" s="1264"/>
    </row>
    <row r="44" spans="1:44" s="1265" customFormat="1">
      <c r="A44" s="1264"/>
      <c r="B44" s="1264"/>
      <c r="C44" s="1264"/>
      <c r="D44" s="1264"/>
      <c r="E44" s="1264"/>
      <c r="F44" s="1264"/>
      <c r="G44" s="1264"/>
      <c r="H44" s="1264"/>
      <c r="I44" s="1264"/>
      <c r="J44" s="1264"/>
      <c r="K44" s="1264"/>
      <c r="AF44" s="1264"/>
      <c r="AG44" s="1264"/>
      <c r="AH44" s="1264"/>
      <c r="AI44" s="1264"/>
      <c r="AJ44" s="1264"/>
      <c r="AK44" s="1264"/>
      <c r="AL44" s="1264"/>
      <c r="AM44" s="1264"/>
      <c r="AN44" s="1264"/>
      <c r="AO44" s="1264"/>
      <c r="AP44" s="1264"/>
      <c r="AQ44" s="1264"/>
      <c r="AR44" s="1264"/>
    </row>
    <row r="45" spans="1:44" s="1265" customFormat="1">
      <c r="A45" s="1264"/>
      <c r="B45" s="1264"/>
      <c r="C45" s="1264"/>
      <c r="D45" s="1264"/>
      <c r="E45" s="1264"/>
      <c r="F45" s="1264"/>
      <c r="G45" s="1264"/>
      <c r="H45" s="1264"/>
      <c r="I45" s="1264"/>
      <c r="J45" s="1264"/>
      <c r="K45" s="1264"/>
      <c r="AF45" s="1264"/>
      <c r="AG45" s="1264"/>
      <c r="AH45" s="1264"/>
      <c r="AI45" s="1264"/>
      <c r="AJ45" s="1264"/>
      <c r="AK45" s="1264"/>
      <c r="AL45" s="1264"/>
      <c r="AM45" s="1264"/>
      <c r="AN45" s="1264"/>
      <c r="AO45" s="1264"/>
      <c r="AP45" s="1264"/>
      <c r="AQ45" s="1264"/>
      <c r="AR45" s="1264"/>
    </row>
    <row r="46" spans="1:44" s="1265" customFormat="1">
      <c r="A46" s="1264"/>
      <c r="B46" s="1264"/>
      <c r="C46" s="1264"/>
      <c r="D46" s="1264"/>
      <c r="E46" s="1264"/>
      <c r="F46" s="1264"/>
      <c r="G46" s="1264"/>
      <c r="H46" s="1264"/>
      <c r="I46" s="1264"/>
      <c r="J46" s="1264"/>
      <c r="K46" s="1264"/>
      <c r="AF46" s="1264"/>
      <c r="AG46" s="1264"/>
      <c r="AH46" s="1264"/>
      <c r="AI46" s="1264"/>
      <c r="AJ46" s="1264"/>
      <c r="AK46" s="1264"/>
      <c r="AL46" s="1264"/>
      <c r="AM46" s="1264"/>
      <c r="AN46" s="1264"/>
      <c r="AO46" s="1264"/>
      <c r="AP46" s="1264"/>
      <c r="AQ46" s="1264"/>
      <c r="AR46" s="1264"/>
    </row>
    <row r="47" spans="1:44" s="1265" customFormat="1">
      <c r="A47" s="1264"/>
      <c r="B47" s="1264"/>
      <c r="C47" s="1264"/>
      <c r="D47" s="1264"/>
      <c r="E47" s="1264"/>
      <c r="F47" s="1264"/>
      <c r="G47" s="1264"/>
      <c r="H47" s="1264"/>
      <c r="I47" s="1264"/>
      <c r="J47" s="1264"/>
      <c r="K47" s="1264"/>
      <c r="AF47" s="1264"/>
      <c r="AG47" s="1264"/>
      <c r="AH47" s="1264"/>
      <c r="AI47" s="1264"/>
      <c r="AJ47" s="1264"/>
      <c r="AK47" s="1264"/>
      <c r="AL47" s="1264"/>
      <c r="AM47" s="1264"/>
      <c r="AN47" s="1264"/>
      <c r="AO47" s="1264"/>
      <c r="AP47" s="1264"/>
      <c r="AQ47" s="1264"/>
      <c r="AR47" s="1264"/>
    </row>
    <row r="48" spans="1:44" s="1265" customFormat="1">
      <c r="AF48" s="1264"/>
      <c r="AG48" s="1264"/>
      <c r="AH48" s="1264"/>
      <c r="AI48" s="1264"/>
      <c r="AJ48" s="1264"/>
      <c r="AK48" s="1264"/>
      <c r="AL48" s="1264"/>
      <c r="AM48" s="1264"/>
      <c r="AN48" s="1264"/>
      <c r="AO48" s="1264"/>
      <c r="AP48" s="1264"/>
      <c r="AQ48" s="1264"/>
      <c r="AR48" s="1264"/>
    </row>
    <row r="49" spans="32:44" s="1265" customFormat="1">
      <c r="AF49" s="1264"/>
      <c r="AG49" s="1264"/>
      <c r="AH49" s="1264"/>
      <c r="AI49" s="1264"/>
      <c r="AJ49" s="1264"/>
      <c r="AK49" s="1264"/>
      <c r="AL49" s="1264"/>
      <c r="AM49" s="1264"/>
      <c r="AN49" s="1264"/>
      <c r="AO49" s="1264"/>
      <c r="AP49" s="1264"/>
      <c r="AQ49" s="1264"/>
      <c r="AR49" s="1264"/>
    </row>
    <row r="50" spans="32:44" s="1265" customFormat="1">
      <c r="AF50" s="1264"/>
      <c r="AG50" s="1264"/>
      <c r="AH50" s="1264"/>
      <c r="AI50" s="1264"/>
      <c r="AJ50" s="1264"/>
      <c r="AK50" s="1264"/>
      <c r="AL50" s="1264"/>
      <c r="AM50" s="1264"/>
      <c r="AN50" s="1264"/>
      <c r="AO50" s="1264"/>
      <c r="AP50" s="1264"/>
      <c r="AQ50" s="1264"/>
      <c r="AR50" s="1264"/>
    </row>
    <row r="51" spans="32:44" s="1265" customFormat="1">
      <c r="AF51" s="1264"/>
      <c r="AG51" s="1264"/>
      <c r="AH51" s="1264"/>
      <c r="AI51" s="1264"/>
      <c r="AJ51" s="1264"/>
      <c r="AK51" s="1264"/>
      <c r="AL51" s="1264"/>
      <c r="AM51" s="1264"/>
      <c r="AN51" s="1264"/>
      <c r="AO51" s="1264"/>
      <c r="AP51" s="1264"/>
      <c r="AQ51" s="1264"/>
      <c r="AR51" s="1264"/>
    </row>
    <row r="52" spans="32:44" s="1265" customFormat="1">
      <c r="AF52" s="1264"/>
      <c r="AG52" s="1264"/>
      <c r="AH52" s="1264"/>
      <c r="AI52" s="1264"/>
      <c r="AJ52" s="1264"/>
      <c r="AK52" s="1264"/>
      <c r="AL52" s="1264"/>
      <c r="AM52" s="1264"/>
      <c r="AN52" s="1264"/>
      <c r="AO52" s="1264"/>
      <c r="AP52" s="1264"/>
      <c r="AQ52" s="1264"/>
      <c r="AR52" s="1264"/>
    </row>
    <row r="53" spans="32:44" s="1265" customFormat="1">
      <c r="AF53" s="1264"/>
      <c r="AG53" s="1264"/>
      <c r="AH53" s="1264"/>
      <c r="AI53" s="1264"/>
      <c r="AJ53" s="1264"/>
      <c r="AK53" s="1264"/>
      <c r="AL53" s="1264"/>
      <c r="AM53" s="1264"/>
      <c r="AN53" s="1264"/>
      <c r="AO53" s="1264"/>
      <c r="AP53" s="1264"/>
      <c r="AQ53" s="1264"/>
      <c r="AR53" s="1264"/>
    </row>
    <row r="54" spans="32:44" s="1265" customFormat="1">
      <c r="AF54" s="1264"/>
      <c r="AG54" s="1264"/>
      <c r="AH54" s="1264"/>
      <c r="AI54" s="1264"/>
      <c r="AJ54" s="1264"/>
      <c r="AK54" s="1264"/>
      <c r="AL54" s="1264"/>
      <c r="AM54" s="1264"/>
      <c r="AN54" s="1264"/>
      <c r="AO54" s="1264"/>
      <c r="AP54" s="1264"/>
      <c r="AQ54" s="1264"/>
      <c r="AR54" s="1264"/>
    </row>
    <row r="55" spans="32:44" s="1265" customFormat="1">
      <c r="AF55" s="1264"/>
      <c r="AG55" s="1264"/>
      <c r="AH55" s="1264"/>
      <c r="AI55" s="1264"/>
      <c r="AJ55" s="1264"/>
      <c r="AK55" s="1264"/>
      <c r="AL55" s="1264"/>
      <c r="AM55" s="1264"/>
      <c r="AN55" s="1264"/>
      <c r="AO55" s="1264"/>
      <c r="AP55" s="1264"/>
      <c r="AQ55" s="1264"/>
      <c r="AR55" s="1264"/>
    </row>
    <row r="56" spans="32:44" s="1265" customFormat="1">
      <c r="AF56" s="1264"/>
      <c r="AG56" s="1264"/>
      <c r="AH56" s="1264"/>
      <c r="AI56" s="1264"/>
      <c r="AJ56" s="1264"/>
      <c r="AK56" s="1264"/>
      <c r="AL56" s="1264"/>
      <c r="AM56" s="1264"/>
      <c r="AN56" s="1264"/>
      <c r="AO56" s="1264"/>
      <c r="AP56" s="1264"/>
      <c r="AQ56" s="1264"/>
      <c r="AR56" s="1264"/>
    </row>
    <row r="57" spans="32:44" s="1265" customFormat="1">
      <c r="AF57" s="1264"/>
      <c r="AG57" s="1264"/>
      <c r="AH57" s="1264"/>
      <c r="AI57" s="1264"/>
      <c r="AJ57" s="1264"/>
      <c r="AK57" s="1264"/>
      <c r="AL57" s="1264"/>
      <c r="AM57" s="1264"/>
      <c r="AN57" s="1264"/>
      <c r="AO57" s="1264"/>
      <c r="AP57" s="1264"/>
      <c r="AQ57" s="1264"/>
      <c r="AR57" s="1264"/>
    </row>
    <row r="58" spans="32:44" s="1265" customFormat="1">
      <c r="AF58" s="1264"/>
      <c r="AG58" s="1264"/>
      <c r="AH58" s="1264"/>
      <c r="AI58" s="1264"/>
      <c r="AJ58" s="1264"/>
      <c r="AK58" s="1264"/>
      <c r="AL58" s="1264"/>
      <c r="AM58" s="1264"/>
      <c r="AN58" s="1264"/>
      <c r="AO58" s="1264"/>
      <c r="AP58" s="1264"/>
      <c r="AQ58" s="1264"/>
      <c r="AR58" s="1264"/>
    </row>
    <row r="59" spans="32:44" s="1265" customFormat="1">
      <c r="AF59" s="1264"/>
      <c r="AG59" s="1264"/>
      <c r="AH59" s="1264"/>
      <c r="AI59" s="1264"/>
      <c r="AJ59" s="1264"/>
      <c r="AK59" s="1264"/>
      <c r="AL59" s="1264"/>
      <c r="AM59" s="1264"/>
      <c r="AN59" s="1264"/>
      <c r="AO59" s="1264"/>
      <c r="AP59" s="1264"/>
      <c r="AQ59" s="1264"/>
      <c r="AR59" s="1264"/>
    </row>
    <row r="60" spans="32:44" s="1265" customFormat="1">
      <c r="AF60" s="1264"/>
      <c r="AG60" s="1264"/>
      <c r="AH60" s="1264"/>
      <c r="AI60" s="1264"/>
      <c r="AJ60" s="1264"/>
      <c r="AK60" s="1264"/>
      <c r="AL60" s="1264"/>
      <c r="AM60" s="1264"/>
      <c r="AN60" s="1264"/>
      <c r="AO60" s="1264"/>
      <c r="AP60" s="1264"/>
      <c r="AQ60" s="1264"/>
      <c r="AR60" s="1264"/>
    </row>
    <row r="61" spans="32:44" s="1265" customFormat="1">
      <c r="AF61" s="1264"/>
      <c r="AG61" s="1264"/>
      <c r="AH61" s="1264"/>
      <c r="AI61" s="1264"/>
      <c r="AJ61" s="1264"/>
      <c r="AK61" s="1264"/>
      <c r="AL61" s="1264"/>
      <c r="AM61" s="1264"/>
      <c r="AN61" s="1264"/>
      <c r="AO61" s="1264"/>
      <c r="AP61" s="1264"/>
      <c r="AQ61" s="1264"/>
      <c r="AR61" s="1264"/>
    </row>
    <row r="62" spans="32:44" s="1265" customFormat="1">
      <c r="AF62" s="1264"/>
      <c r="AG62" s="1264"/>
      <c r="AH62" s="1264"/>
      <c r="AI62" s="1264"/>
      <c r="AJ62" s="1264"/>
      <c r="AK62" s="1264"/>
      <c r="AL62" s="1264"/>
      <c r="AM62" s="1264"/>
      <c r="AN62" s="1264"/>
      <c r="AO62" s="1264"/>
      <c r="AP62" s="1264"/>
      <c r="AQ62" s="1264"/>
      <c r="AR62" s="1264"/>
    </row>
    <row r="63" spans="32:44" s="1265" customFormat="1">
      <c r="AF63" s="1264"/>
      <c r="AG63" s="1264"/>
      <c r="AH63" s="1264"/>
      <c r="AI63" s="1264"/>
      <c r="AJ63" s="1264"/>
      <c r="AK63" s="1264"/>
      <c r="AL63" s="1264"/>
      <c r="AM63" s="1264"/>
      <c r="AN63" s="1264"/>
      <c r="AO63" s="1264"/>
      <c r="AP63" s="1264"/>
      <c r="AQ63" s="1264"/>
      <c r="AR63" s="1264"/>
    </row>
    <row r="64" spans="32:44" s="1265" customFormat="1">
      <c r="AF64" s="1264"/>
      <c r="AG64" s="1264"/>
      <c r="AH64" s="1264"/>
      <c r="AI64" s="1264"/>
      <c r="AJ64" s="1264"/>
      <c r="AK64" s="1264"/>
      <c r="AL64" s="1264"/>
      <c r="AM64" s="1264"/>
      <c r="AN64" s="1264"/>
      <c r="AO64" s="1264"/>
      <c r="AP64" s="1264"/>
      <c r="AQ64" s="1264"/>
      <c r="AR64" s="1264"/>
    </row>
    <row r="65" spans="32:44" s="1265" customFormat="1">
      <c r="AF65" s="1264"/>
      <c r="AG65" s="1264"/>
      <c r="AH65" s="1264"/>
      <c r="AI65" s="1264"/>
      <c r="AJ65" s="1264"/>
      <c r="AK65" s="1264"/>
      <c r="AL65" s="1264"/>
      <c r="AM65" s="1264"/>
      <c r="AN65" s="1264"/>
      <c r="AO65" s="1264"/>
      <c r="AP65" s="1264"/>
      <c r="AQ65" s="1264"/>
      <c r="AR65" s="1264"/>
    </row>
    <row r="66" spans="32:44" s="1265" customFormat="1">
      <c r="AF66" s="1264"/>
      <c r="AG66" s="1264"/>
      <c r="AH66" s="1264"/>
      <c r="AI66" s="1264"/>
      <c r="AJ66" s="1264"/>
      <c r="AK66" s="1264"/>
      <c r="AL66" s="1264"/>
      <c r="AM66" s="1264"/>
      <c r="AN66" s="1264"/>
      <c r="AO66" s="1264"/>
      <c r="AP66" s="1264"/>
      <c r="AQ66" s="1264"/>
      <c r="AR66" s="1264"/>
    </row>
    <row r="67" spans="32:44" s="1265" customFormat="1">
      <c r="AF67" s="1264"/>
      <c r="AG67" s="1264"/>
      <c r="AH67" s="1264"/>
      <c r="AI67" s="1264"/>
      <c r="AJ67" s="1264"/>
      <c r="AK67" s="1264"/>
      <c r="AL67" s="1264"/>
      <c r="AM67" s="1264"/>
      <c r="AN67" s="1264"/>
      <c r="AO67" s="1264"/>
      <c r="AP67" s="1264"/>
      <c r="AQ67" s="1264"/>
      <c r="AR67" s="1264"/>
    </row>
    <row r="68" spans="32:44" s="1265" customFormat="1">
      <c r="AF68" s="1264"/>
      <c r="AG68" s="1264"/>
      <c r="AH68" s="1264"/>
      <c r="AI68" s="1264"/>
      <c r="AJ68" s="1264"/>
      <c r="AK68" s="1264"/>
      <c r="AL68" s="1264"/>
      <c r="AM68" s="1264"/>
      <c r="AN68" s="1264"/>
      <c r="AO68" s="1264"/>
      <c r="AP68" s="1264"/>
      <c r="AQ68" s="1264"/>
      <c r="AR68" s="1264"/>
    </row>
    <row r="69" spans="32:44" s="1265" customFormat="1">
      <c r="AF69" s="1264"/>
      <c r="AG69" s="1264"/>
      <c r="AH69" s="1264"/>
      <c r="AI69" s="1264"/>
      <c r="AJ69" s="1264"/>
      <c r="AK69" s="1264"/>
      <c r="AL69" s="1264"/>
      <c r="AM69" s="1264"/>
      <c r="AN69" s="1264"/>
      <c r="AO69" s="1264"/>
      <c r="AP69" s="1264"/>
      <c r="AQ69" s="1264"/>
      <c r="AR69" s="1264"/>
    </row>
    <row r="70" spans="32:44" s="1265" customFormat="1">
      <c r="AF70" s="1264"/>
      <c r="AG70" s="1264"/>
      <c r="AH70" s="1264"/>
      <c r="AI70" s="1264"/>
      <c r="AJ70" s="1264"/>
      <c r="AK70" s="1264"/>
      <c r="AL70" s="1264"/>
      <c r="AM70" s="1264"/>
      <c r="AN70" s="1264"/>
      <c r="AO70" s="1264"/>
      <c r="AP70" s="1264"/>
      <c r="AQ70" s="1264"/>
      <c r="AR70" s="1264"/>
    </row>
    <row r="71" spans="32:44" s="1265" customFormat="1">
      <c r="AF71" s="1264"/>
      <c r="AG71" s="1264"/>
      <c r="AH71" s="1264"/>
      <c r="AI71" s="1264"/>
      <c r="AJ71" s="1264"/>
      <c r="AK71" s="1264"/>
      <c r="AL71" s="1264"/>
      <c r="AM71" s="1264"/>
      <c r="AN71" s="1264"/>
      <c r="AO71" s="1264"/>
      <c r="AP71" s="1264"/>
      <c r="AQ71" s="1264"/>
      <c r="AR71" s="1264"/>
    </row>
    <row r="72" spans="32:44" s="1265" customFormat="1">
      <c r="AF72" s="1264"/>
      <c r="AG72" s="1264"/>
      <c r="AH72" s="1264"/>
      <c r="AI72" s="1264"/>
      <c r="AJ72" s="1264"/>
      <c r="AK72" s="1264"/>
      <c r="AL72" s="1264"/>
      <c r="AM72" s="1264"/>
      <c r="AN72" s="1264"/>
      <c r="AO72" s="1264"/>
      <c r="AP72" s="1264"/>
      <c r="AQ72" s="1264"/>
      <c r="AR72" s="1264"/>
    </row>
    <row r="73" spans="32:44" s="1265" customFormat="1">
      <c r="AF73" s="1264"/>
      <c r="AG73" s="1264"/>
      <c r="AH73" s="1264"/>
      <c r="AI73" s="1264"/>
      <c r="AJ73" s="1264"/>
      <c r="AK73" s="1264"/>
      <c r="AL73" s="1264"/>
      <c r="AM73" s="1264"/>
      <c r="AN73" s="1264"/>
      <c r="AO73" s="1264"/>
      <c r="AP73" s="1264"/>
      <c r="AQ73" s="1264"/>
      <c r="AR73" s="1264"/>
    </row>
  </sheetData>
  <mergeCells count="1">
    <mergeCell ref="AF1:AQ1"/>
  </mergeCell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DB91"/>
  <sheetViews>
    <sheetView showGridLines="0" showZeros="0" zoomScaleNormal="100" workbookViewId="0">
      <pane ySplit="5" topLeftCell="A6" activePane="bottomLeft" state="frozen"/>
      <selection activeCell="R49" sqref="R49"/>
      <selection pane="bottomLeft"/>
    </sheetView>
  </sheetViews>
  <sheetFormatPr baseColWidth="10" defaultColWidth="9.7109375" defaultRowHeight="16.5"/>
  <cols>
    <col min="1" max="1" width="18.5703125" style="1227" customWidth="1"/>
    <col min="2" max="13" width="10.7109375" style="1235" customWidth="1"/>
    <col min="14" max="14" width="11.5703125" style="1235" customWidth="1"/>
    <col min="15" max="15" width="6.140625" style="1227" customWidth="1"/>
    <col min="16" max="29" width="5.85546875" style="1227" customWidth="1"/>
    <col min="30" max="31" width="5.7109375" style="1227" customWidth="1"/>
    <col min="32" max="36" width="6.7109375" style="1227" bestFit="1" customWidth="1"/>
    <col min="37" max="37" width="7.140625" style="1227" bestFit="1" customWidth="1"/>
    <col min="38" max="43" width="6.85546875" style="1227" customWidth="1"/>
    <col min="44" max="160" width="5.7109375" style="1227" customWidth="1"/>
    <col min="161" max="16384" width="9.7109375" style="1227"/>
  </cols>
  <sheetData>
    <row r="1" spans="1:45" ht="93.75" customHeight="1">
      <c r="A1" s="1224" t="s">
        <v>1546</v>
      </c>
      <c r="B1" s="1224"/>
      <c r="C1" s="1224"/>
      <c r="D1" s="1224"/>
      <c r="E1" s="1224"/>
      <c r="F1" s="1224"/>
      <c r="G1" s="1224"/>
      <c r="H1" s="1224"/>
      <c r="I1" s="1224"/>
      <c r="J1" s="1224"/>
      <c r="K1" s="1224"/>
      <c r="L1" s="1224"/>
      <c r="M1" s="1225"/>
      <c r="N1" s="1226"/>
      <c r="AF1" s="1228"/>
      <c r="AG1" s="1228"/>
      <c r="AH1" s="1228"/>
      <c r="AI1" s="1228"/>
      <c r="AJ1" s="1228"/>
      <c r="AK1" s="1228"/>
      <c r="AL1" s="1228"/>
      <c r="AM1" s="1228"/>
      <c r="AN1" s="1228"/>
      <c r="AO1" s="1228"/>
      <c r="AP1" s="1228"/>
      <c r="AQ1" s="1228"/>
      <c r="AR1" s="1229"/>
    </row>
    <row r="2" spans="1:45" ht="14.25" customHeight="1">
      <c r="A2" s="1230" t="s">
        <v>1525</v>
      </c>
      <c r="B2" s="1230"/>
      <c r="C2" s="1230"/>
      <c r="D2" s="1230"/>
      <c r="E2" s="1230"/>
      <c r="F2" s="1230"/>
      <c r="G2" s="1230"/>
      <c r="H2" s="1230"/>
      <c r="I2" s="1230"/>
      <c r="J2" s="1230"/>
      <c r="K2" s="1230"/>
      <c r="L2" s="1230"/>
      <c r="M2" s="1231"/>
      <c r="N2" s="1232"/>
      <c r="AF2" s="1233"/>
      <c r="AG2" s="1233"/>
      <c r="AH2" s="1233"/>
      <c r="AI2" s="1233"/>
      <c r="AJ2" s="1233"/>
      <c r="AK2" s="1233"/>
      <c r="AL2" s="1233"/>
      <c r="AM2" s="1233"/>
      <c r="AN2" s="1233"/>
      <c r="AO2" s="1233"/>
      <c r="AP2" s="1233"/>
      <c r="AQ2" s="1233"/>
      <c r="AR2" s="1234"/>
    </row>
    <row r="3" spans="1:45" ht="14.25" customHeight="1">
      <c r="A3" s="1230" t="s">
        <v>1547</v>
      </c>
      <c r="B3" s="1230"/>
      <c r="C3" s="1230"/>
      <c r="D3" s="1230"/>
      <c r="E3" s="1230"/>
      <c r="F3" s="1230"/>
      <c r="G3" s="1230"/>
      <c r="H3" s="1230"/>
      <c r="I3" s="1230"/>
      <c r="J3" s="1230"/>
      <c r="K3" s="1230"/>
      <c r="L3" s="1230"/>
      <c r="M3" s="1231"/>
      <c r="N3" s="1232"/>
      <c r="Q3" s="1235"/>
      <c r="R3" s="1235"/>
      <c r="S3" s="1235"/>
      <c r="T3" s="1235"/>
      <c r="AF3" s="1236"/>
      <c r="AG3" s="1236"/>
      <c r="AH3" s="1236"/>
      <c r="AI3" s="1236"/>
      <c r="AJ3" s="1236"/>
      <c r="AK3" s="1236"/>
      <c r="AL3" s="1236"/>
      <c r="AM3" s="1236"/>
      <c r="AN3" s="1236"/>
      <c r="AO3" s="1236"/>
      <c r="AP3" s="1236"/>
      <c r="AQ3" s="1236"/>
      <c r="AR3" s="1237"/>
    </row>
    <row r="4" spans="1:45" ht="15" customHeight="1">
      <c r="A4" s="1230" t="s">
        <v>206</v>
      </c>
      <c r="B4" s="1230"/>
      <c r="C4" s="1230"/>
      <c r="D4" s="1230"/>
      <c r="E4" s="1230"/>
      <c r="F4" s="1230"/>
      <c r="G4" s="1230"/>
      <c r="H4" s="1230"/>
      <c r="I4" s="1230"/>
      <c r="J4" s="1230"/>
      <c r="K4" s="1230"/>
      <c r="L4" s="1230"/>
      <c r="M4" s="1231"/>
      <c r="N4" s="1232"/>
      <c r="AF4" s="1238"/>
      <c r="AG4" s="1238"/>
      <c r="AH4" s="1238"/>
      <c r="AI4" s="1238"/>
      <c r="AJ4" s="1238"/>
      <c r="AK4" s="1238"/>
      <c r="AL4" s="1238"/>
      <c r="AM4" s="1238"/>
      <c r="AN4" s="1238"/>
      <c r="AO4" s="1238"/>
      <c r="AP4" s="1238"/>
      <c r="AQ4" s="1238"/>
      <c r="AR4" s="1234"/>
    </row>
    <row r="5" spans="1:45" s="1244" customFormat="1" ht="18.75" customHeight="1">
      <c r="A5" s="1239" t="s">
        <v>1536</v>
      </c>
      <c r="B5" s="1240" t="s">
        <v>60</v>
      </c>
      <c r="C5" s="1240" t="s">
        <v>59</v>
      </c>
      <c r="D5" s="1240" t="s">
        <v>1522</v>
      </c>
      <c r="E5" s="1241" t="s">
        <v>58</v>
      </c>
      <c r="F5" s="1240" t="s">
        <v>15</v>
      </c>
      <c r="G5" s="1242" t="s">
        <v>57</v>
      </c>
      <c r="H5" s="1240" t="s">
        <v>56</v>
      </c>
      <c r="I5" s="1240" t="s">
        <v>55</v>
      </c>
      <c r="J5" s="1240" t="s">
        <v>54</v>
      </c>
      <c r="K5" s="1241" t="s">
        <v>53</v>
      </c>
      <c r="L5" s="1241" t="s">
        <v>52</v>
      </c>
      <c r="M5" s="1240" t="s">
        <v>1523</v>
      </c>
      <c r="N5" s="1243" t="s">
        <v>1524</v>
      </c>
    </row>
    <row r="6" spans="1:45">
      <c r="A6" s="1245" t="s">
        <v>1537</v>
      </c>
      <c r="B6" s="1246"/>
      <c r="C6" s="1245"/>
      <c r="D6" s="1245"/>
      <c r="E6" s="1247"/>
      <c r="F6" s="1245"/>
      <c r="G6" s="1247"/>
      <c r="H6" s="1245"/>
      <c r="I6" s="1245"/>
      <c r="J6" s="1245"/>
      <c r="K6" s="1247"/>
      <c r="L6" s="1247"/>
      <c r="M6" s="1245"/>
      <c r="N6" s="1247"/>
      <c r="P6" s="1248"/>
      <c r="X6" s="1248"/>
      <c r="AF6" s="1249"/>
      <c r="AG6" s="1249"/>
      <c r="AH6" s="1249"/>
      <c r="AI6" s="1249"/>
      <c r="AJ6" s="1249"/>
      <c r="AK6" s="1249"/>
      <c r="AL6" s="1249"/>
      <c r="AM6" s="1249"/>
      <c r="AN6" s="1249"/>
      <c r="AO6" s="1249"/>
      <c r="AP6" s="1249"/>
      <c r="AQ6" s="1249"/>
    </row>
    <row r="7" spans="1:45" ht="18">
      <c r="A7" s="1250" t="s">
        <v>1527</v>
      </c>
      <c r="B7" s="1251">
        <v>22653.165000000001</v>
      </c>
      <c r="C7" s="1251">
        <v>23906.902999999998</v>
      </c>
      <c r="D7" s="1251">
        <v>27502.356</v>
      </c>
      <c r="E7" s="1251">
        <v>24622.717000000001</v>
      </c>
      <c r="F7" s="1251">
        <v>25370.268</v>
      </c>
      <c r="G7" s="1251">
        <v>23752.398000000001</v>
      </c>
      <c r="H7" s="1251">
        <v>23143.876</v>
      </c>
      <c r="I7" s="1251">
        <v>24162.920999999998</v>
      </c>
      <c r="J7" s="1251">
        <v>22732.007000000001</v>
      </c>
      <c r="K7" s="1251">
        <v>21313.569</v>
      </c>
      <c r="L7" s="1251">
        <v>21460.856</v>
      </c>
      <c r="M7" s="1251">
        <v>19720.998</v>
      </c>
      <c r="N7" s="1251">
        <v>260621.03599999999</v>
      </c>
      <c r="AF7" s="1252"/>
      <c r="AG7" s="1252"/>
      <c r="AH7" s="1252"/>
      <c r="AI7" s="1252"/>
      <c r="AJ7" s="1252"/>
      <c r="AK7" s="1252"/>
      <c r="AL7" s="1252"/>
      <c r="AM7" s="1252"/>
      <c r="AN7" s="1252"/>
      <c r="AO7" s="1252"/>
      <c r="AP7" s="1252"/>
      <c r="AQ7" s="1252"/>
    </row>
    <row r="8" spans="1:45" ht="17.25">
      <c r="A8" s="1253" t="s">
        <v>1207</v>
      </c>
      <c r="B8" s="1254">
        <v>22335.356</v>
      </c>
      <c r="C8" s="1254">
        <v>22988.848000000002</v>
      </c>
      <c r="D8" s="1254">
        <v>26602.411</v>
      </c>
      <c r="E8" s="1254">
        <v>23142.572</v>
      </c>
      <c r="F8" s="1254">
        <v>25760.064999999999</v>
      </c>
      <c r="G8" s="1254">
        <v>24581.931</v>
      </c>
      <c r="H8" s="1254">
        <v>24117.137999999999</v>
      </c>
      <c r="I8" s="1254">
        <v>24096.927</v>
      </c>
      <c r="J8" s="1254">
        <v>23895.307000000001</v>
      </c>
      <c r="K8" s="1254">
        <v>23706.945</v>
      </c>
      <c r="L8" s="1254">
        <v>22109.423999999999</v>
      </c>
      <c r="M8" s="1254"/>
      <c r="N8" s="1254">
        <v>263336.924</v>
      </c>
      <c r="AG8" s="1255"/>
      <c r="AH8" s="1256"/>
      <c r="AI8" s="1256"/>
      <c r="AJ8" s="1256"/>
      <c r="AK8" s="1256"/>
      <c r="AL8" s="1256"/>
      <c r="AM8" s="1256"/>
      <c r="AN8" s="1256"/>
      <c r="AO8" s="1256"/>
      <c r="AP8" s="1256"/>
      <c r="AQ8" s="1256"/>
      <c r="AR8" s="1256"/>
      <c r="AS8" s="1256"/>
    </row>
    <row r="9" spans="1:45" ht="17.25">
      <c r="A9" s="1257" t="s">
        <v>1528</v>
      </c>
      <c r="B9" s="1258">
        <v>-1.4029342036752865</v>
      </c>
      <c r="C9" s="1258">
        <v>-3.8401251722148828</v>
      </c>
      <c r="D9" s="1258">
        <v>-3.2722469304084285</v>
      </c>
      <c r="E9" s="1258">
        <v>-6.0112984281953885</v>
      </c>
      <c r="F9" s="1258">
        <v>1.5364323309473917</v>
      </c>
      <c r="G9" s="1258">
        <v>3.4924179023945214</v>
      </c>
      <c r="H9" s="1258">
        <v>4.2052679507961273</v>
      </c>
      <c r="I9" s="1258">
        <v>-0.27312095255369684</v>
      </c>
      <c r="J9" s="1258">
        <v>5.1174539933935392</v>
      </c>
      <c r="K9" s="1258">
        <v>11.229353469613656</v>
      </c>
      <c r="L9" s="1258">
        <v>3.0220975342269583</v>
      </c>
      <c r="M9" s="1258" t="s">
        <v>191</v>
      </c>
      <c r="N9" s="1258">
        <v>1.0420831877899559</v>
      </c>
    </row>
    <row r="10" spans="1:45" s="1259" customFormat="1">
      <c r="A10" s="1245" t="s">
        <v>1538</v>
      </c>
      <c r="B10" s="1246"/>
      <c r="C10" s="1245"/>
      <c r="D10" s="1245"/>
      <c r="E10" s="1245"/>
      <c r="F10" s="1245"/>
      <c r="G10" s="1245"/>
      <c r="H10" s="1245"/>
      <c r="I10" s="1245"/>
      <c r="J10" s="1245"/>
      <c r="K10" s="1245"/>
      <c r="L10" s="1245"/>
      <c r="M10" s="1245"/>
      <c r="N10" s="1245"/>
      <c r="AF10" s="1249"/>
      <c r="AG10" s="1249"/>
      <c r="AH10" s="1249"/>
      <c r="AI10" s="1249"/>
      <c r="AJ10" s="1249"/>
      <c r="AK10" s="1249"/>
      <c r="AL10" s="1249"/>
      <c r="AM10" s="1249"/>
      <c r="AN10" s="1249"/>
      <c r="AO10" s="1249"/>
      <c r="AP10" s="1249"/>
      <c r="AQ10" s="1249"/>
    </row>
    <row r="11" spans="1:45" s="1259" customFormat="1" ht="18">
      <c r="A11" s="1250" t="s">
        <v>1527</v>
      </c>
      <c r="B11" s="1251">
        <v>3758.5059999999999</v>
      </c>
      <c r="C11" s="1251">
        <v>4365.3490000000002</v>
      </c>
      <c r="D11" s="1251">
        <v>4753.7049999999999</v>
      </c>
      <c r="E11" s="1251">
        <v>4136.7529999999997</v>
      </c>
      <c r="F11" s="1251">
        <v>4258.8280000000004</v>
      </c>
      <c r="G11" s="1251">
        <v>4200.2730000000001</v>
      </c>
      <c r="H11" s="1251">
        <v>4311.1220000000003</v>
      </c>
      <c r="I11" s="1251">
        <v>4592.2389999999996</v>
      </c>
      <c r="J11" s="1251">
        <v>4336.1909999999998</v>
      </c>
      <c r="K11" s="1251">
        <v>4034.6480000000001</v>
      </c>
      <c r="L11" s="1251">
        <v>4770.8890000000001</v>
      </c>
      <c r="M11" s="1251">
        <v>3935.3519999999999</v>
      </c>
      <c r="N11" s="1251">
        <v>47518.503000000004</v>
      </c>
      <c r="AF11" s="1252"/>
      <c r="AG11" s="1252"/>
      <c r="AH11" s="1252"/>
      <c r="AI11" s="1252"/>
      <c r="AJ11" s="1252"/>
      <c r="AK11" s="1252"/>
      <c r="AL11" s="1252"/>
      <c r="AM11" s="1252"/>
      <c r="AN11" s="1252"/>
      <c r="AO11" s="1252"/>
      <c r="AP11" s="1252"/>
      <c r="AQ11" s="1252"/>
    </row>
    <row r="12" spans="1:45" s="1259" customFormat="1" ht="17.25">
      <c r="A12" s="1253" t="s">
        <v>1207</v>
      </c>
      <c r="B12" s="1254">
        <v>4377.9889999999996</v>
      </c>
      <c r="C12" s="1254">
        <v>4747.1459999999997</v>
      </c>
      <c r="D12" s="1254">
        <v>4925.6570000000002</v>
      </c>
      <c r="E12" s="1254">
        <v>4394.6260000000002</v>
      </c>
      <c r="F12" s="1254">
        <v>4776.9059999999999</v>
      </c>
      <c r="G12" s="1254">
        <v>4824.7430000000004</v>
      </c>
      <c r="H12" s="1254">
        <v>4084.2339999999999</v>
      </c>
      <c r="I12" s="1254">
        <v>4526.5039999999999</v>
      </c>
      <c r="J12" s="1254">
        <v>4954.1220000000003</v>
      </c>
      <c r="K12" s="1254">
        <v>4540.982</v>
      </c>
      <c r="L12" s="1254">
        <v>4719.5169999999998</v>
      </c>
      <c r="M12" s="1254"/>
      <c r="N12" s="1254">
        <v>50872.425999999999</v>
      </c>
      <c r="AG12" s="1255"/>
      <c r="AH12" s="1256"/>
      <c r="AI12" s="1256"/>
      <c r="AJ12" s="1256"/>
      <c r="AK12" s="1256"/>
      <c r="AL12" s="1256"/>
      <c r="AM12" s="1256"/>
      <c r="AN12" s="1256"/>
      <c r="AO12" s="1256"/>
      <c r="AP12" s="1256"/>
      <c r="AQ12" s="1256"/>
      <c r="AR12" s="1256"/>
      <c r="AS12" s="1256"/>
    </row>
    <row r="13" spans="1:45" s="1259" customFormat="1" ht="17.25">
      <c r="A13" s="1257" t="s">
        <v>1528</v>
      </c>
      <c r="B13" s="1258">
        <v>16.48216073088615</v>
      </c>
      <c r="C13" s="1258">
        <v>8.7460819283864737</v>
      </c>
      <c r="D13" s="1258">
        <v>3.6172206731381209</v>
      </c>
      <c r="E13" s="1258">
        <v>6.2337055173465927</v>
      </c>
      <c r="F13" s="1258">
        <v>12.164802147445243</v>
      </c>
      <c r="G13" s="1258">
        <v>14.867366954481298</v>
      </c>
      <c r="H13" s="1258">
        <v>-5.2628526866092074</v>
      </c>
      <c r="I13" s="1258">
        <v>-1.4314368219946658</v>
      </c>
      <c r="J13" s="1258">
        <v>14.250548465231361</v>
      </c>
      <c r="K13" s="1258">
        <v>12.549644975224609</v>
      </c>
      <c r="L13" s="1258">
        <v>-1.0767804490945139</v>
      </c>
      <c r="M13" s="1258" t="s">
        <v>191</v>
      </c>
      <c r="N13" s="1258">
        <v>7.0581411203126265</v>
      </c>
    </row>
    <row r="14" spans="1:45" s="1259" customFormat="1">
      <c r="A14" s="1245" t="s">
        <v>1539</v>
      </c>
      <c r="B14" s="1246"/>
      <c r="C14" s="1245"/>
      <c r="D14" s="1245"/>
      <c r="E14" s="1245"/>
      <c r="F14" s="1245"/>
      <c r="G14" s="1245"/>
      <c r="H14" s="1245"/>
      <c r="I14" s="1245"/>
      <c r="J14" s="1245"/>
      <c r="K14" s="1245"/>
      <c r="L14" s="1245"/>
      <c r="M14" s="1245"/>
      <c r="N14" s="1245"/>
      <c r="P14" s="1248"/>
      <c r="Q14" s="1227"/>
      <c r="R14" s="1227"/>
      <c r="S14" s="1227"/>
      <c r="T14" s="1227"/>
      <c r="U14" s="1227"/>
      <c r="V14" s="1227"/>
      <c r="X14" s="1248"/>
      <c r="AF14" s="1249"/>
      <c r="AG14" s="1249"/>
      <c r="AH14" s="1249"/>
      <c r="AI14" s="1249"/>
      <c r="AJ14" s="1249"/>
      <c r="AK14" s="1249"/>
      <c r="AL14" s="1249"/>
      <c r="AM14" s="1249"/>
      <c r="AN14" s="1249"/>
      <c r="AO14" s="1249"/>
      <c r="AP14" s="1249"/>
      <c r="AQ14" s="1249"/>
    </row>
    <row r="15" spans="1:45" s="1259" customFormat="1" ht="18">
      <c r="A15" s="1250" t="s">
        <v>1527</v>
      </c>
      <c r="B15" s="1251">
        <v>9161.5969999999998</v>
      </c>
      <c r="C15" s="1251">
        <v>9733.0789999999997</v>
      </c>
      <c r="D15" s="1251">
        <v>11235.127</v>
      </c>
      <c r="E15" s="1251">
        <v>9577.5889999999999</v>
      </c>
      <c r="F15" s="1251">
        <v>10110.404</v>
      </c>
      <c r="G15" s="1251">
        <v>10014.9</v>
      </c>
      <c r="H15" s="1251">
        <v>9231.4500000000007</v>
      </c>
      <c r="I15" s="1251">
        <v>10124.316000000001</v>
      </c>
      <c r="J15" s="1251">
        <v>8775.3080000000009</v>
      </c>
      <c r="K15" s="1251">
        <v>9184.9940000000006</v>
      </c>
      <c r="L15" s="1251">
        <v>8985.3780000000006</v>
      </c>
      <c r="M15" s="1251">
        <v>7658.5959999999995</v>
      </c>
      <c r="N15" s="1251">
        <v>106134.14200000002</v>
      </c>
      <c r="AF15" s="1252"/>
      <c r="AG15" s="1252"/>
      <c r="AH15" s="1252"/>
      <c r="AI15" s="1252"/>
      <c r="AJ15" s="1252"/>
      <c r="AK15" s="1252"/>
      <c r="AL15" s="1252"/>
      <c r="AM15" s="1252"/>
      <c r="AN15" s="1252"/>
      <c r="AO15" s="1252"/>
      <c r="AP15" s="1252"/>
      <c r="AQ15" s="1252"/>
    </row>
    <row r="16" spans="1:45" s="1259" customFormat="1" ht="17.25">
      <c r="A16" s="1253" t="s">
        <v>1207</v>
      </c>
      <c r="B16" s="1254">
        <v>9034.0769999999993</v>
      </c>
      <c r="C16" s="1254">
        <v>9129.0300000000007</v>
      </c>
      <c r="D16" s="1254">
        <v>10055.359</v>
      </c>
      <c r="E16" s="1254">
        <v>9178.3649999999998</v>
      </c>
      <c r="F16" s="1254">
        <v>10370.753000000001</v>
      </c>
      <c r="G16" s="1254">
        <v>9913.4830000000002</v>
      </c>
      <c r="H16" s="1254">
        <v>9369.0910000000003</v>
      </c>
      <c r="I16" s="1254">
        <v>9689.4230000000007</v>
      </c>
      <c r="J16" s="1254">
        <v>8960.4920000000002</v>
      </c>
      <c r="K16" s="1254">
        <v>8864.6679999999997</v>
      </c>
      <c r="L16" s="1254">
        <v>9092.2880000000005</v>
      </c>
      <c r="M16" s="1254"/>
      <c r="N16" s="1254">
        <v>103657.02899999999</v>
      </c>
      <c r="AG16" s="1255"/>
      <c r="AH16" s="1256"/>
      <c r="AI16" s="1256"/>
      <c r="AJ16" s="1256"/>
      <c r="AK16" s="1256"/>
      <c r="AL16" s="1256"/>
      <c r="AM16" s="1256"/>
      <c r="AN16" s="1256"/>
      <c r="AO16" s="1256"/>
      <c r="AP16" s="1256"/>
      <c r="AQ16" s="1256"/>
      <c r="AR16" s="1256"/>
      <c r="AS16" s="1256"/>
    </row>
    <row r="17" spans="1:106" s="1259" customFormat="1" ht="17.25">
      <c r="A17" s="1257" t="s">
        <v>1528</v>
      </c>
      <c r="B17" s="1258">
        <v>-1.3918970677273848</v>
      </c>
      <c r="C17" s="1258">
        <v>-6.2061450441324695</v>
      </c>
      <c r="D17" s="1258">
        <v>-10.500709070756386</v>
      </c>
      <c r="E17" s="1258">
        <v>-4.1683141759371836</v>
      </c>
      <c r="F17" s="1258">
        <v>2.5750603042173168</v>
      </c>
      <c r="G17" s="1258">
        <v>-1.0126611349089814</v>
      </c>
      <c r="H17" s="1258">
        <v>1.4910008720190291</v>
      </c>
      <c r="I17" s="1258">
        <v>-4.2955296930676639</v>
      </c>
      <c r="J17" s="1258">
        <v>2.1102849039600642</v>
      </c>
      <c r="K17" s="1258">
        <v>-3.4874927517644636</v>
      </c>
      <c r="L17" s="1258">
        <v>1.1898219529551284</v>
      </c>
      <c r="M17" s="1258" t="s">
        <v>191</v>
      </c>
      <c r="N17" s="1258">
        <v>-2.333945470629061</v>
      </c>
    </row>
    <row r="18" spans="1:106">
      <c r="A18" s="1245" t="s">
        <v>1540</v>
      </c>
      <c r="B18" s="1246"/>
      <c r="C18" s="1245"/>
      <c r="D18" s="1245"/>
      <c r="E18" s="1245"/>
      <c r="F18" s="1245"/>
      <c r="G18" s="1245"/>
      <c r="H18" s="1245"/>
      <c r="I18" s="1245"/>
      <c r="J18" s="1245"/>
      <c r="K18" s="1245"/>
      <c r="L18" s="1245"/>
      <c r="M18" s="1245"/>
      <c r="N18" s="1245"/>
      <c r="AF18" s="1249"/>
      <c r="AG18" s="1249"/>
      <c r="AH18" s="1249"/>
      <c r="AI18" s="1249"/>
      <c r="AJ18" s="1249"/>
      <c r="AK18" s="1249"/>
      <c r="AL18" s="1249"/>
      <c r="AM18" s="1249"/>
      <c r="AN18" s="1249"/>
      <c r="AO18" s="1249"/>
      <c r="AP18" s="1249"/>
      <c r="AQ18" s="1249"/>
    </row>
    <row r="19" spans="1:106" ht="14.25" customHeight="1">
      <c r="A19" s="1250" t="s">
        <v>1527</v>
      </c>
      <c r="B19" s="1251">
        <v>6145.42</v>
      </c>
      <c r="C19" s="1251">
        <v>5513.0029999999997</v>
      </c>
      <c r="D19" s="1251">
        <v>7175.7110000000002</v>
      </c>
      <c r="E19" s="1251">
        <v>6220.9049999999997</v>
      </c>
      <c r="F19" s="1251">
        <v>6266.8190000000004</v>
      </c>
      <c r="G19" s="1251">
        <v>6229.585</v>
      </c>
      <c r="H19" s="1251">
        <v>6007.0320000000002</v>
      </c>
      <c r="I19" s="1251">
        <v>6253.2889999999998</v>
      </c>
      <c r="J19" s="1251">
        <v>6113.0680000000002</v>
      </c>
      <c r="K19" s="1251">
        <v>6146.1750000000002</v>
      </c>
      <c r="L19" s="1251">
        <v>6408.3450000000003</v>
      </c>
      <c r="M19" s="1251">
        <v>6621.3310000000001</v>
      </c>
      <c r="N19" s="1251">
        <v>68479.351999999999</v>
      </c>
      <c r="AF19" s="1252"/>
      <c r="AG19" s="1252"/>
      <c r="AH19" s="1252"/>
      <c r="AI19" s="1252"/>
      <c r="AJ19" s="1252"/>
      <c r="AK19" s="1252"/>
      <c r="AL19" s="1252"/>
      <c r="AM19" s="1252"/>
      <c r="AN19" s="1252"/>
      <c r="AO19" s="1252"/>
      <c r="AP19" s="1252"/>
      <c r="AQ19" s="1252"/>
    </row>
    <row r="20" spans="1:106" ht="14.25" customHeight="1">
      <c r="A20" s="1253" t="s">
        <v>1207</v>
      </c>
      <c r="B20" s="1254">
        <v>5821.7820000000002</v>
      </c>
      <c r="C20" s="1254">
        <v>6033.5739999999996</v>
      </c>
      <c r="D20" s="1254">
        <v>6861.6289999999999</v>
      </c>
      <c r="E20" s="1254">
        <v>6100.3010000000004</v>
      </c>
      <c r="F20" s="1254">
        <v>6758.741</v>
      </c>
      <c r="G20" s="1254">
        <v>6435.6480000000001</v>
      </c>
      <c r="H20" s="1254">
        <v>6571.0339999999997</v>
      </c>
      <c r="I20" s="1254">
        <v>6813.1639999999998</v>
      </c>
      <c r="J20" s="1254">
        <v>6225.2920000000004</v>
      </c>
      <c r="K20" s="1254">
        <v>6246.2510000000002</v>
      </c>
      <c r="L20" s="1254">
        <v>6204.107</v>
      </c>
      <c r="M20" s="1254"/>
      <c r="N20" s="1254">
        <v>70071.523000000001</v>
      </c>
      <c r="AG20" s="1255"/>
      <c r="AH20" s="1256"/>
      <c r="AI20" s="1256"/>
      <c r="AJ20" s="1256"/>
      <c r="AK20" s="1256"/>
      <c r="AL20" s="1256"/>
      <c r="AM20" s="1256"/>
      <c r="AN20" s="1256"/>
      <c r="AO20" s="1256"/>
      <c r="AP20" s="1256"/>
      <c r="AQ20" s="1256"/>
      <c r="AR20" s="1256"/>
      <c r="AS20" s="1256"/>
    </row>
    <row r="21" spans="1:106" ht="17.25">
      <c r="A21" s="1257" t="s">
        <v>1528</v>
      </c>
      <c r="B21" s="1258">
        <v>-5.266328420189339</v>
      </c>
      <c r="C21" s="1258">
        <v>9.4426032418266317</v>
      </c>
      <c r="D21" s="1258">
        <v>-4.3770157410185533</v>
      </c>
      <c r="E21" s="1258">
        <v>-1.9386889849627806</v>
      </c>
      <c r="F21" s="1258">
        <v>7.8496283361622403</v>
      </c>
      <c r="G21" s="1258">
        <v>3.3078126392046983</v>
      </c>
      <c r="H21" s="1258">
        <v>9.3890293908871882</v>
      </c>
      <c r="I21" s="1258">
        <v>8.9532884215010711</v>
      </c>
      <c r="J21" s="1258">
        <v>1.8358048691753481</v>
      </c>
      <c r="K21" s="1258">
        <v>1.6282647337571632</v>
      </c>
      <c r="L21" s="1258">
        <v>-3.1870631184806797</v>
      </c>
      <c r="M21" s="1258" t="s">
        <v>191</v>
      </c>
      <c r="N21" s="1258">
        <v>2.325038064028405</v>
      </c>
    </row>
    <row r="22" spans="1:106" s="1259" customFormat="1">
      <c r="A22" s="1245" t="s">
        <v>1541</v>
      </c>
      <c r="B22" s="1246"/>
      <c r="C22" s="1245"/>
      <c r="D22" s="1245"/>
      <c r="E22" s="1245"/>
      <c r="F22" s="1245"/>
      <c r="G22" s="1245"/>
      <c r="H22" s="1245"/>
      <c r="I22" s="1245"/>
      <c r="J22" s="1245"/>
      <c r="K22" s="1245"/>
      <c r="L22" s="1245"/>
      <c r="M22" s="1245"/>
      <c r="N22" s="1245"/>
      <c r="P22" s="1248"/>
      <c r="X22" s="1248"/>
      <c r="AF22" s="1249"/>
      <c r="AG22" s="1249"/>
      <c r="AH22" s="1249"/>
      <c r="AI22" s="1249"/>
      <c r="AJ22" s="1249"/>
      <c r="AK22" s="1249"/>
      <c r="AL22" s="1249"/>
      <c r="AM22" s="1249"/>
      <c r="AN22" s="1249"/>
      <c r="AO22" s="1249"/>
      <c r="AP22" s="1249"/>
      <c r="AQ22" s="1249"/>
    </row>
    <row r="23" spans="1:106" s="1259" customFormat="1" ht="18">
      <c r="A23" s="1250" t="s">
        <v>1527</v>
      </c>
      <c r="B23" s="1251">
        <v>40027.896000000001</v>
      </c>
      <c r="C23" s="1251">
        <v>36208.103999999999</v>
      </c>
      <c r="D23" s="1251">
        <v>40452.788999999997</v>
      </c>
      <c r="E23" s="1251">
        <v>38447.75</v>
      </c>
      <c r="F23" s="1251">
        <v>40535.565999999999</v>
      </c>
      <c r="G23" s="1251">
        <v>37419.305</v>
      </c>
      <c r="H23" s="1251">
        <v>37200.552000000003</v>
      </c>
      <c r="I23" s="1251">
        <v>36877.993999999999</v>
      </c>
      <c r="J23" s="1251">
        <v>34372.858999999997</v>
      </c>
      <c r="K23" s="1251">
        <v>34269.857000000004</v>
      </c>
      <c r="L23" s="1251">
        <v>34670.665999999997</v>
      </c>
      <c r="M23" s="1251">
        <v>33108.260999999999</v>
      </c>
      <c r="N23" s="1251">
        <v>410483.33799999999</v>
      </c>
      <c r="AF23" s="1252"/>
      <c r="AG23" s="1252"/>
      <c r="AH23" s="1252"/>
      <c r="AI23" s="1252"/>
      <c r="AJ23" s="1252"/>
      <c r="AK23" s="1252"/>
      <c r="AL23" s="1252"/>
      <c r="AM23" s="1252"/>
      <c r="AN23" s="1252"/>
      <c r="AO23" s="1252"/>
      <c r="AP23" s="1252"/>
      <c r="AQ23" s="1252"/>
    </row>
    <row r="24" spans="1:106" s="1259" customFormat="1" ht="17.25">
      <c r="A24" s="1253" t="s">
        <v>1207</v>
      </c>
      <c r="B24" s="1254">
        <v>37156.523000000001</v>
      </c>
      <c r="C24" s="1254">
        <v>34206.356</v>
      </c>
      <c r="D24" s="1254">
        <v>41969.500999999997</v>
      </c>
      <c r="E24" s="1254">
        <v>37960.815999999999</v>
      </c>
      <c r="F24" s="1254">
        <v>41224.483</v>
      </c>
      <c r="G24" s="1254">
        <v>40638.910000000003</v>
      </c>
      <c r="H24" s="1254">
        <v>41915.313000000002</v>
      </c>
      <c r="I24" s="1254">
        <v>38588.449000000001</v>
      </c>
      <c r="J24" s="1254">
        <v>37271.561000000002</v>
      </c>
      <c r="K24" s="1254">
        <v>37395.502</v>
      </c>
      <c r="L24" s="1254">
        <v>38320.76</v>
      </c>
      <c r="M24" s="1254"/>
      <c r="N24" s="1254">
        <v>426648.174</v>
      </c>
      <c r="AG24" s="1255"/>
      <c r="AH24" s="1256"/>
      <c r="AI24" s="1256"/>
      <c r="AJ24" s="1256"/>
      <c r="AK24" s="1256"/>
      <c r="AL24" s="1256"/>
      <c r="AM24" s="1256"/>
      <c r="AN24" s="1256"/>
      <c r="AO24" s="1256"/>
      <c r="AP24" s="1256"/>
      <c r="AQ24" s="1256"/>
      <c r="AR24" s="1256"/>
      <c r="AS24" s="1256"/>
    </row>
    <row r="25" spans="1:106" s="1259" customFormat="1" ht="17.25">
      <c r="A25" s="1257" t="s">
        <v>1528</v>
      </c>
      <c r="B25" s="1258">
        <v>-7.1734297500922821</v>
      </c>
      <c r="C25" s="1258">
        <v>-5.5284529673246539</v>
      </c>
      <c r="D25" s="1258">
        <v>3.7493385190326478</v>
      </c>
      <c r="E25" s="1258">
        <v>-1.2664824339525751</v>
      </c>
      <c r="F25" s="1258">
        <v>1.6995371422715522</v>
      </c>
      <c r="G25" s="1258">
        <v>8.604128270153609</v>
      </c>
      <c r="H25" s="1258">
        <v>12.673900645345256</v>
      </c>
      <c r="I25" s="1258">
        <v>4.6381454479329847</v>
      </c>
      <c r="J25" s="1258">
        <v>8.4331128812997633</v>
      </c>
      <c r="K25" s="1258">
        <v>9.1206829371946299</v>
      </c>
      <c r="L25" s="1258">
        <v>10.527902752142126</v>
      </c>
      <c r="M25" s="1258" t="s">
        <v>191</v>
      </c>
      <c r="N25" s="1258">
        <v>3.9380005236655933</v>
      </c>
    </row>
    <row r="26" spans="1:106" s="1259" customFormat="1">
      <c r="A26" s="1245" t="s">
        <v>1542</v>
      </c>
      <c r="B26" s="1246"/>
      <c r="C26" s="1245"/>
      <c r="D26" s="1245"/>
      <c r="E26" s="1245"/>
      <c r="F26" s="1245"/>
      <c r="G26" s="1245"/>
      <c r="H26" s="1245"/>
      <c r="I26" s="1245"/>
      <c r="J26" s="1245"/>
      <c r="K26" s="1245"/>
      <c r="L26" s="1245"/>
      <c r="M26" s="1245"/>
      <c r="N26" s="1245"/>
      <c r="AF26" s="1249"/>
      <c r="AG26" s="1249"/>
      <c r="AH26" s="1249"/>
      <c r="AI26" s="1249"/>
      <c r="AJ26" s="1249"/>
      <c r="AK26" s="1249"/>
      <c r="AL26" s="1249"/>
      <c r="AM26" s="1249"/>
      <c r="AN26" s="1249"/>
      <c r="AO26" s="1249"/>
      <c r="AP26" s="1249"/>
      <c r="AQ26" s="1249"/>
      <c r="CM26" s="1260"/>
      <c r="DB26" s="1260"/>
    </row>
    <row r="27" spans="1:106" s="1259" customFormat="1" ht="18">
      <c r="A27" s="1250" t="s">
        <v>1527</v>
      </c>
      <c r="B27" s="1251">
        <v>72770.926000000007</v>
      </c>
      <c r="C27" s="1251">
        <v>67066.706999999995</v>
      </c>
      <c r="D27" s="1251">
        <v>78298.184999999998</v>
      </c>
      <c r="E27" s="1251">
        <v>74922.403000000006</v>
      </c>
      <c r="F27" s="1251">
        <v>76822.381999999998</v>
      </c>
      <c r="G27" s="1251">
        <v>77110.959000000003</v>
      </c>
      <c r="H27" s="1251">
        <v>75552.555999999997</v>
      </c>
      <c r="I27" s="1251">
        <v>75805.812999999995</v>
      </c>
      <c r="J27" s="1251">
        <v>72901.357999999993</v>
      </c>
      <c r="K27" s="1251">
        <v>73638.072</v>
      </c>
      <c r="L27" s="1251">
        <v>72162.361000000004</v>
      </c>
      <c r="M27" s="1251">
        <v>75550.437000000005</v>
      </c>
      <c r="N27" s="1251">
        <v>817051.72200000007</v>
      </c>
      <c r="AF27" s="1252"/>
      <c r="AG27" s="1252"/>
      <c r="AH27" s="1252"/>
      <c r="AI27" s="1252"/>
      <c r="AJ27" s="1252"/>
      <c r="AK27" s="1252"/>
      <c r="AL27" s="1252"/>
      <c r="AM27" s="1252"/>
      <c r="AN27" s="1252"/>
      <c r="AO27" s="1252"/>
      <c r="AP27" s="1252"/>
      <c r="AQ27" s="1252"/>
      <c r="CM27" s="1260"/>
      <c r="DB27" s="1260"/>
    </row>
    <row r="28" spans="1:106" s="1259" customFormat="1" ht="17.25">
      <c r="A28" s="1253" t="s">
        <v>1207</v>
      </c>
      <c r="B28" s="1254">
        <v>75134.551999999996</v>
      </c>
      <c r="C28" s="1254">
        <v>67353.925000000003</v>
      </c>
      <c r="D28" s="1254">
        <v>73543.313999999998</v>
      </c>
      <c r="E28" s="1254">
        <v>75431.357999999993</v>
      </c>
      <c r="F28" s="1254">
        <v>78233.351999999999</v>
      </c>
      <c r="G28" s="1254">
        <v>77584.370999999999</v>
      </c>
      <c r="H28" s="1254">
        <v>78058.732999999993</v>
      </c>
      <c r="I28" s="1254">
        <v>76140.84</v>
      </c>
      <c r="J28" s="1254">
        <v>71670.296000000002</v>
      </c>
      <c r="K28" s="1254">
        <v>72646.548999999999</v>
      </c>
      <c r="L28" s="1254">
        <v>70378.554000000004</v>
      </c>
      <c r="M28" s="1254"/>
      <c r="N28" s="1254">
        <v>816175.84399999992</v>
      </c>
      <c r="Q28" s="1256"/>
      <c r="R28" s="1256"/>
      <c r="S28" s="1256"/>
      <c r="T28" s="1256"/>
      <c r="U28" s="1256"/>
      <c r="V28" s="1256"/>
      <c r="W28" s="1256"/>
      <c r="X28" s="1256"/>
      <c r="Y28" s="1256"/>
      <c r="Z28" s="1256"/>
      <c r="AA28" s="1256"/>
      <c r="AB28" s="1256"/>
      <c r="AG28" s="1255"/>
      <c r="AH28" s="1256"/>
      <c r="AI28" s="1256"/>
      <c r="AJ28" s="1256"/>
      <c r="AK28" s="1256"/>
      <c r="AL28" s="1256"/>
      <c r="AM28" s="1256"/>
      <c r="AN28" s="1256"/>
      <c r="AO28" s="1256"/>
      <c r="AP28" s="1256"/>
      <c r="AQ28" s="1256"/>
      <c r="AR28" s="1256"/>
      <c r="AS28" s="1256"/>
    </row>
    <row r="29" spans="1:106" s="1259" customFormat="1" ht="17.25">
      <c r="A29" s="1257" t="s">
        <v>1528</v>
      </c>
      <c r="B29" s="1258">
        <v>3.2480361731276872</v>
      </c>
      <c r="C29" s="1258">
        <v>0.42825719771809645</v>
      </c>
      <c r="D29" s="1258">
        <v>-6.0727729512503998</v>
      </c>
      <c r="E29" s="1258">
        <v>0.67930949838859078</v>
      </c>
      <c r="F29" s="1258">
        <v>1.8366652572683932</v>
      </c>
      <c r="G29" s="1258">
        <v>0.61393608138111233</v>
      </c>
      <c r="H29" s="1258">
        <v>3.3171306606754598</v>
      </c>
      <c r="I29" s="1258">
        <v>0.44195423377361465</v>
      </c>
      <c r="J29" s="1258">
        <v>-1.6886681315319123</v>
      </c>
      <c r="K29" s="1258">
        <v>-1.3464814776790917</v>
      </c>
      <c r="L29" s="1258">
        <v>-2.4719354733972807</v>
      </c>
      <c r="M29" s="1258" t="s">
        <v>191</v>
      </c>
      <c r="N29" s="1258">
        <v>-0.10719982302420306</v>
      </c>
    </row>
    <row r="30" spans="1:106" s="1259" customFormat="1">
      <c r="A30" s="1245" t="s">
        <v>1543</v>
      </c>
      <c r="B30" s="1246"/>
      <c r="C30" s="1245"/>
      <c r="D30" s="1245"/>
      <c r="E30" s="1245"/>
      <c r="F30" s="1245"/>
      <c r="G30" s="1245"/>
      <c r="H30" s="1245"/>
      <c r="I30" s="1245"/>
      <c r="J30" s="1245"/>
      <c r="K30" s="1245"/>
      <c r="L30" s="1245"/>
      <c r="M30" s="1245"/>
      <c r="N30" s="1245"/>
      <c r="P30" s="1248"/>
      <c r="AF30" s="1249"/>
      <c r="AG30" s="1249"/>
      <c r="AH30" s="1249"/>
      <c r="AI30" s="1249"/>
      <c r="AJ30" s="1249"/>
      <c r="AK30" s="1249"/>
      <c r="AL30" s="1249"/>
      <c r="AM30" s="1249"/>
      <c r="AN30" s="1249"/>
      <c r="AO30" s="1249"/>
      <c r="AP30" s="1249"/>
      <c r="AQ30" s="1249"/>
    </row>
    <row r="31" spans="1:106" s="1259" customFormat="1" ht="18">
      <c r="A31" s="1250" t="s">
        <v>1527</v>
      </c>
      <c r="B31" s="1251">
        <v>48441.476999999999</v>
      </c>
      <c r="C31" s="1251">
        <v>43646.413</v>
      </c>
      <c r="D31" s="1251">
        <v>48034.025000000001</v>
      </c>
      <c r="E31" s="1251">
        <v>43739.67</v>
      </c>
      <c r="F31" s="1251">
        <v>47099.48</v>
      </c>
      <c r="G31" s="1251">
        <v>43959.671000000002</v>
      </c>
      <c r="H31" s="1251">
        <v>43292.705000000002</v>
      </c>
      <c r="I31" s="1251">
        <v>45938.34</v>
      </c>
      <c r="J31" s="1251">
        <v>45363.43</v>
      </c>
      <c r="K31" s="1251">
        <v>46479.644</v>
      </c>
      <c r="L31" s="1251">
        <v>46683.478999999999</v>
      </c>
      <c r="M31" s="1251">
        <v>45560.964999999997</v>
      </c>
      <c r="N31" s="1251">
        <v>502678.33400000009</v>
      </c>
      <c r="AF31" s="1252"/>
      <c r="AG31" s="1252"/>
      <c r="AH31" s="1252"/>
      <c r="AI31" s="1252"/>
      <c r="AJ31" s="1252"/>
      <c r="AK31" s="1252"/>
      <c r="AL31" s="1252"/>
      <c r="AM31" s="1252"/>
      <c r="AN31" s="1252"/>
      <c r="AO31" s="1252"/>
      <c r="AP31" s="1252"/>
      <c r="AQ31" s="1252"/>
    </row>
    <row r="32" spans="1:106" s="1259" customFormat="1" ht="17.25">
      <c r="A32" s="1253" t="s">
        <v>1207</v>
      </c>
      <c r="B32" s="1254">
        <v>47197.034</v>
      </c>
      <c r="C32" s="1254">
        <v>44569.553</v>
      </c>
      <c r="D32" s="1254">
        <v>48542.595999999998</v>
      </c>
      <c r="E32" s="1254">
        <v>43866.404999999999</v>
      </c>
      <c r="F32" s="1254">
        <v>46800.728000000003</v>
      </c>
      <c r="G32" s="1254">
        <v>44861.004999999997</v>
      </c>
      <c r="H32" s="1254">
        <v>43621.286</v>
      </c>
      <c r="I32" s="1254">
        <v>44642.544999999998</v>
      </c>
      <c r="J32" s="1254">
        <v>43583.345999999998</v>
      </c>
      <c r="K32" s="1254">
        <v>45452.514000000003</v>
      </c>
      <c r="L32" s="1254">
        <v>46370.294999999998</v>
      </c>
      <c r="M32" s="1254"/>
      <c r="N32" s="1254">
        <v>499507.30700000003</v>
      </c>
      <c r="AG32" s="1255"/>
      <c r="AH32" s="1256"/>
      <c r="AI32" s="1256"/>
      <c r="AJ32" s="1256"/>
      <c r="AK32" s="1256"/>
      <c r="AL32" s="1256"/>
      <c r="AM32" s="1256"/>
      <c r="AN32" s="1256"/>
      <c r="AO32" s="1256"/>
      <c r="AP32" s="1256"/>
      <c r="AQ32" s="1256"/>
      <c r="AR32" s="1256"/>
      <c r="AS32" s="1256"/>
    </row>
    <row r="33" spans="1:43" s="1259" customFormat="1" ht="17.25">
      <c r="A33" s="1257" t="s">
        <v>1528</v>
      </c>
      <c r="B33" s="1258">
        <v>-2.5689617184876425</v>
      </c>
      <c r="C33" s="1258">
        <v>2.1150420768826876</v>
      </c>
      <c r="D33" s="1258">
        <v>1.0587724014383468</v>
      </c>
      <c r="E33" s="1258">
        <v>0.28974841373974414</v>
      </c>
      <c r="F33" s="1258">
        <v>-0.63429999651799562</v>
      </c>
      <c r="G33" s="1258">
        <v>2.0503656635646763</v>
      </c>
      <c r="H33" s="1258">
        <v>0.75897544401532002</v>
      </c>
      <c r="I33" s="1258">
        <v>-2.8207266522908725</v>
      </c>
      <c r="J33" s="1258">
        <v>-3.9240507166235119</v>
      </c>
      <c r="K33" s="1258">
        <v>-2.2098491115809651</v>
      </c>
      <c r="L33" s="1258">
        <v>-0.67086688205050393</v>
      </c>
      <c r="M33" s="1258" t="s">
        <v>191</v>
      </c>
      <c r="N33" s="1258">
        <v>-0.6308262730893972</v>
      </c>
    </row>
    <row r="34" spans="1:43" s="1259" customFormat="1">
      <c r="A34" s="1245" t="s">
        <v>38</v>
      </c>
      <c r="B34" s="1246"/>
      <c r="C34" s="1245"/>
      <c r="D34" s="1245"/>
      <c r="E34" s="1245"/>
      <c r="F34" s="1245"/>
      <c r="G34" s="1245"/>
      <c r="H34" s="1245"/>
      <c r="I34" s="1245"/>
      <c r="J34" s="1245"/>
      <c r="K34" s="1245"/>
      <c r="L34" s="1245"/>
      <c r="M34" s="1245"/>
      <c r="N34" s="1245"/>
    </row>
    <row r="35" spans="1:43" s="1259" customFormat="1" ht="18">
      <c r="A35" s="1250" t="s">
        <v>1527</v>
      </c>
      <c r="B35" s="1251">
        <v>202958.98700000002</v>
      </c>
      <c r="C35" s="1251">
        <v>190439.55799999999</v>
      </c>
      <c r="D35" s="1251">
        <v>217451.89799999999</v>
      </c>
      <c r="E35" s="1251">
        <v>201667.78700000001</v>
      </c>
      <c r="F35" s="1251">
        <v>210463.747</v>
      </c>
      <c r="G35" s="1251">
        <v>202687.09100000001</v>
      </c>
      <c r="H35" s="1251">
        <v>198739.29300000001</v>
      </c>
      <c r="I35" s="1251">
        <v>203754.91199999998</v>
      </c>
      <c r="J35" s="1251">
        <v>194594.22099999996</v>
      </c>
      <c r="K35" s="1251">
        <v>195066.959</v>
      </c>
      <c r="L35" s="1251">
        <v>195141.97399999999</v>
      </c>
      <c r="M35" s="1251">
        <v>192155.94</v>
      </c>
      <c r="N35" s="1251">
        <v>2212966.4270000001</v>
      </c>
      <c r="AF35" s="1252"/>
      <c r="AG35" s="1252"/>
      <c r="AH35" s="1252"/>
      <c r="AI35" s="1252"/>
      <c r="AJ35" s="1252"/>
      <c r="AK35" s="1252"/>
      <c r="AL35" s="1252"/>
      <c r="AM35" s="1252"/>
      <c r="AN35" s="1252"/>
      <c r="AO35" s="1252"/>
      <c r="AP35" s="1252"/>
      <c r="AQ35" s="1252"/>
    </row>
    <row r="36" spans="1:43" s="1259" customFormat="1">
      <c r="A36" s="1253" t="s">
        <v>1207</v>
      </c>
      <c r="B36" s="1254">
        <v>201057.31299999997</v>
      </c>
      <c r="C36" s="1254">
        <v>189028.43200000003</v>
      </c>
      <c r="D36" s="1254">
        <v>212500.46699999998</v>
      </c>
      <c r="E36" s="1254">
        <v>200074.443</v>
      </c>
      <c r="F36" s="1254">
        <v>213925.02799999999</v>
      </c>
      <c r="G36" s="1254">
        <v>208840.09100000001</v>
      </c>
      <c r="H36" s="1254">
        <v>207736.829</v>
      </c>
      <c r="I36" s="1254">
        <v>204497.85200000001</v>
      </c>
      <c r="J36" s="1254">
        <v>196560.416</v>
      </c>
      <c r="K36" s="1254">
        <v>198853.41099999999</v>
      </c>
      <c r="L36" s="1254">
        <v>197194.94500000001</v>
      </c>
      <c r="M36" s="1254"/>
      <c r="N36" s="1254">
        <v>2230269.227</v>
      </c>
    </row>
    <row r="37" spans="1:43" s="1259" customFormat="1" ht="17.25">
      <c r="A37" s="1257" t="s">
        <v>1544</v>
      </c>
      <c r="B37" s="1258">
        <v>-0.93697452283798555</v>
      </c>
      <c r="C37" s="1258">
        <v>-0.74098365634725383</v>
      </c>
      <c r="D37" s="1258">
        <v>-2.2770235833949783</v>
      </c>
      <c r="E37" s="1258">
        <v>-0.79008354467637787</v>
      </c>
      <c r="F37" s="1258">
        <v>1.6445972521813985</v>
      </c>
      <c r="G37" s="1258">
        <v>3.035713803796213</v>
      </c>
      <c r="H37" s="1258">
        <v>4.5273060320285907</v>
      </c>
      <c r="I37" s="1258">
        <v>0.36462433847977138</v>
      </c>
      <c r="J37" s="1258">
        <v>1.0104077037313743</v>
      </c>
      <c r="K37" s="1258">
        <v>1.9411037212098989</v>
      </c>
      <c r="L37" s="1258">
        <v>1.0520396806071091</v>
      </c>
      <c r="M37" s="1258" t="s">
        <v>191</v>
      </c>
      <c r="N37" s="1258">
        <v>0.78188262546107978</v>
      </c>
    </row>
    <row r="38" spans="1:43" s="1259" customFormat="1" ht="17.25">
      <c r="A38" s="1261" t="s">
        <v>1545</v>
      </c>
      <c r="B38" s="1262"/>
      <c r="C38" s="1263"/>
      <c r="D38" s="1263"/>
      <c r="E38" s="1263"/>
      <c r="F38" s="1263"/>
      <c r="G38" s="1262"/>
      <c r="H38" s="1262"/>
      <c r="I38" s="1263"/>
      <c r="J38" s="1263"/>
      <c r="K38" s="1264"/>
      <c r="L38" s="1265"/>
      <c r="M38" s="1265"/>
    </row>
    <row r="39" spans="1:43" s="1259" customFormat="1" ht="18">
      <c r="A39" s="1266" t="s">
        <v>1548</v>
      </c>
      <c r="B39" s="1262"/>
      <c r="C39" s="1262"/>
      <c r="D39" s="1263"/>
      <c r="E39" s="1263"/>
      <c r="F39" s="1263"/>
      <c r="G39" s="1262"/>
      <c r="H39" s="1262"/>
      <c r="I39" s="1263"/>
      <c r="J39" s="1263"/>
      <c r="K39" s="1264"/>
      <c r="L39" s="1265"/>
      <c r="M39" s="1265"/>
    </row>
    <row r="40" spans="1:43" s="1259" customFormat="1" ht="18">
      <c r="A40" s="1266" t="s">
        <v>1549</v>
      </c>
      <c r="B40" s="1266"/>
      <c r="C40" s="1266"/>
      <c r="D40" s="1266"/>
      <c r="E40" s="1266"/>
      <c r="F40" s="1266"/>
      <c r="G40" s="1266"/>
      <c r="H40" s="1266"/>
      <c r="I40" s="1266"/>
      <c r="J40" s="1266"/>
      <c r="K40" s="1266"/>
      <c r="L40" s="1266"/>
      <c r="M40" s="1265"/>
      <c r="N40" s="1265"/>
    </row>
    <row r="41" spans="1:43" s="1259" customFormat="1" ht="18">
      <c r="A41" s="1268" t="s">
        <v>1534</v>
      </c>
      <c r="B41" s="1267"/>
      <c r="C41" s="1267"/>
      <c r="D41" s="1267"/>
      <c r="E41" s="1267"/>
      <c r="F41" s="1267"/>
      <c r="G41" s="1267"/>
      <c r="H41" s="1267"/>
      <c r="I41" s="1267"/>
      <c r="J41" s="1267"/>
      <c r="K41" s="1267"/>
      <c r="L41" s="1267"/>
      <c r="M41" s="1265"/>
      <c r="N41" s="1265"/>
    </row>
    <row r="42" spans="1:43" s="1259" customFormat="1">
      <c r="A42" s="1269"/>
      <c r="B42" s="1270"/>
      <c r="C42" s="1270"/>
      <c r="D42" s="1270"/>
      <c r="E42" s="1270"/>
      <c r="F42" s="1270"/>
      <c r="G42" s="1270"/>
      <c r="H42" s="1270"/>
      <c r="I42" s="1270"/>
      <c r="J42" s="1262"/>
      <c r="K42" s="1264"/>
      <c r="L42" s="1265"/>
      <c r="M42" s="1265"/>
      <c r="N42" s="1265"/>
    </row>
    <row r="43" spans="1:43" s="1259" customFormat="1">
      <c r="A43" s="1271"/>
      <c r="B43" s="1270"/>
      <c r="C43" s="1270"/>
      <c r="D43" s="1270"/>
      <c r="E43" s="1270"/>
      <c r="F43" s="1270"/>
      <c r="G43" s="1270"/>
      <c r="H43" s="1270"/>
      <c r="I43" s="1270"/>
      <c r="J43" s="1263"/>
      <c r="K43" s="1264"/>
      <c r="L43" s="1265"/>
      <c r="M43" s="1265"/>
    </row>
    <row r="44" spans="1:43" s="1259" customFormat="1">
      <c r="A44" s="1272"/>
      <c r="B44" s="1273"/>
      <c r="C44" s="1273"/>
      <c r="D44" s="1273"/>
      <c r="E44" s="1273"/>
      <c r="F44" s="1273"/>
      <c r="G44" s="1273"/>
      <c r="H44" s="1273"/>
      <c r="I44" s="1273"/>
      <c r="J44" s="1273"/>
      <c r="K44" s="1264"/>
      <c r="L44" s="1265"/>
      <c r="M44" s="1265"/>
    </row>
    <row r="45" spans="1:43" s="1259" customFormat="1">
      <c r="A45" s="1274"/>
      <c r="B45" s="1275"/>
      <c r="C45" s="1275"/>
      <c r="D45" s="1275"/>
      <c r="E45" s="1275"/>
      <c r="F45" s="1275"/>
      <c r="G45" s="1275"/>
      <c r="H45" s="1275"/>
      <c r="I45" s="1273"/>
      <c r="J45" s="1275"/>
      <c r="K45" s="1264"/>
      <c r="L45" s="1265"/>
      <c r="M45" s="1265"/>
    </row>
    <row r="46" spans="1:43" s="1259" customFormat="1">
      <c r="A46" s="1264"/>
      <c r="B46" s="1276"/>
      <c r="C46" s="1276"/>
      <c r="D46" s="1276"/>
      <c r="E46" s="1276"/>
      <c r="F46" s="1276"/>
      <c r="G46" s="1276"/>
      <c r="H46" s="1276"/>
      <c r="I46" s="1276"/>
      <c r="J46" s="1276"/>
      <c r="K46" s="1264"/>
      <c r="L46" s="1265"/>
      <c r="M46" s="1265"/>
      <c r="N46" s="1265"/>
    </row>
    <row r="47" spans="1:43" s="1259" customFormat="1">
      <c r="A47" s="1277"/>
      <c r="B47" s="1270"/>
      <c r="C47" s="1270"/>
      <c r="D47" s="1262"/>
      <c r="E47" s="1263"/>
      <c r="F47" s="1262"/>
      <c r="G47" s="1263"/>
      <c r="H47" s="1262"/>
      <c r="I47" s="1262"/>
      <c r="J47" s="1263"/>
      <c r="K47" s="1264"/>
      <c r="L47" s="1265"/>
      <c r="M47" s="1265"/>
      <c r="N47" s="1265"/>
    </row>
    <row r="48" spans="1:43" s="1259" customFormat="1">
      <c r="A48" s="1277"/>
      <c r="B48" s="1270"/>
      <c r="C48" s="1270"/>
      <c r="D48" s="1262"/>
      <c r="E48" s="1263"/>
      <c r="F48" s="1262"/>
      <c r="G48" s="1263"/>
      <c r="H48" s="1262"/>
      <c r="I48" s="1262"/>
      <c r="J48" s="1263"/>
      <c r="K48" s="1264"/>
      <c r="L48" s="1265"/>
      <c r="M48" s="1265"/>
      <c r="N48" s="1265"/>
    </row>
    <row r="49" spans="1:14" s="1259" customFormat="1">
      <c r="A49" s="1277"/>
      <c r="B49" s="1270"/>
      <c r="C49" s="1270"/>
      <c r="D49" s="1262"/>
      <c r="E49" s="1262"/>
      <c r="F49" s="1262"/>
      <c r="G49" s="1263"/>
      <c r="H49" s="1262"/>
      <c r="I49" s="1262"/>
      <c r="J49" s="1263"/>
      <c r="K49" s="1264"/>
      <c r="L49" s="1265"/>
      <c r="M49" s="1265"/>
      <c r="N49" s="1265"/>
    </row>
    <row r="50" spans="1:14" s="1259" customFormat="1">
      <c r="A50" s="1277"/>
      <c r="B50" s="1270"/>
      <c r="C50" s="1270"/>
      <c r="D50" s="1262"/>
      <c r="E50" s="1262"/>
      <c r="F50" s="1262"/>
      <c r="G50" s="1263"/>
      <c r="H50" s="1262"/>
      <c r="I50" s="1262"/>
      <c r="J50" s="1263"/>
      <c r="K50" s="1264"/>
      <c r="L50" s="1265"/>
      <c r="M50" s="1265"/>
      <c r="N50" s="1265"/>
    </row>
    <row r="51" spans="1:14" s="1259" customFormat="1">
      <c r="A51" s="1277"/>
      <c r="B51" s="1278"/>
      <c r="C51" s="1278"/>
      <c r="D51" s="1262"/>
      <c r="E51" s="1262"/>
      <c r="F51" s="1262"/>
      <c r="G51" s="1263"/>
      <c r="H51" s="1262"/>
      <c r="I51" s="1278"/>
      <c r="J51" s="1263"/>
      <c r="K51" s="1264"/>
      <c r="L51" s="1265"/>
      <c r="M51" s="1265"/>
      <c r="N51" s="1265"/>
    </row>
    <row r="52" spans="1:14" s="1259" customFormat="1">
      <c r="A52" s="1277"/>
      <c r="B52" s="1278"/>
      <c r="C52" s="1278"/>
      <c r="D52" s="1262"/>
      <c r="E52" s="1262"/>
      <c r="F52" s="1278"/>
      <c r="G52" s="1263"/>
      <c r="H52" s="1262"/>
      <c r="I52" s="1278"/>
      <c r="J52" s="1263"/>
      <c r="K52" s="1264"/>
      <c r="L52" s="1265"/>
      <c r="M52" s="1265"/>
      <c r="N52" s="1265"/>
    </row>
    <row r="53" spans="1:14" s="1259" customFormat="1">
      <c r="A53" s="1276"/>
      <c r="B53" s="1263"/>
      <c r="C53" s="1279"/>
      <c r="D53" s="1279"/>
      <c r="E53" s="1263"/>
      <c r="F53" s="1263"/>
      <c r="G53" s="1263"/>
      <c r="H53" s="1263"/>
      <c r="I53" s="1263"/>
      <c r="J53" s="1263"/>
      <c r="K53" s="1264"/>
      <c r="L53" s="1265"/>
      <c r="M53" s="1265"/>
      <c r="N53" s="1265"/>
    </row>
    <row r="54" spans="1:14" s="1259" customFormat="1">
      <c r="A54" s="1269"/>
      <c r="B54" s="1270"/>
      <c r="C54" s="1270"/>
      <c r="D54" s="1270"/>
      <c r="E54" s="1270"/>
      <c r="F54" s="1270"/>
      <c r="G54" s="1270"/>
      <c r="H54" s="1270"/>
      <c r="I54" s="1270"/>
      <c r="J54" s="1262"/>
      <c r="K54" s="1264"/>
      <c r="L54" s="1265"/>
      <c r="M54" s="1265"/>
      <c r="N54" s="1265"/>
    </row>
    <row r="55" spans="1:14" s="1259" customFormat="1">
      <c r="A55" s="1271"/>
      <c r="B55" s="1270"/>
      <c r="C55" s="1270"/>
      <c r="D55" s="1270"/>
      <c r="E55" s="1270"/>
      <c r="F55" s="1270"/>
      <c r="G55" s="1270"/>
      <c r="H55" s="1270"/>
      <c r="I55" s="1270"/>
      <c r="J55" s="1263"/>
      <c r="K55" s="1264"/>
      <c r="L55" s="1265"/>
      <c r="M55" s="1265"/>
      <c r="N55" s="1265"/>
    </row>
    <row r="56" spans="1:14" s="1259" customFormat="1">
      <c r="A56" s="1264"/>
      <c r="B56" s="1280"/>
      <c r="C56" s="1280"/>
      <c r="D56" s="1280"/>
      <c r="E56" s="1280"/>
      <c r="F56" s="1280"/>
      <c r="G56" s="1280"/>
      <c r="H56" s="1280"/>
      <c r="I56" s="1280"/>
      <c r="J56" s="1281"/>
      <c r="K56" s="1264"/>
      <c r="L56" s="1265"/>
      <c r="M56" s="1265"/>
      <c r="N56" s="1265"/>
    </row>
    <row r="57" spans="1:14" s="1259" customFormat="1">
      <c r="A57" s="1264"/>
      <c r="B57" s="1264"/>
      <c r="C57" s="1264"/>
      <c r="D57" s="1264"/>
      <c r="E57" s="1264"/>
      <c r="F57" s="1264"/>
      <c r="G57" s="1264"/>
      <c r="H57" s="1264"/>
      <c r="I57" s="1264"/>
      <c r="J57" s="1264"/>
      <c r="K57" s="1264"/>
      <c r="L57" s="1265"/>
      <c r="M57" s="1265"/>
      <c r="N57" s="1265"/>
    </row>
    <row r="58" spans="1:14" s="1259" customFormat="1">
      <c r="A58" s="1264"/>
      <c r="B58" s="1264"/>
      <c r="C58" s="1264"/>
      <c r="D58" s="1264"/>
      <c r="E58" s="1264"/>
      <c r="F58" s="1264"/>
      <c r="G58" s="1264"/>
      <c r="H58" s="1264"/>
      <c r="I58" s="1264"/>
      <c r="J58" s="1264"/>
      <c r="K58" s="1264"/>
      <c r="L58" s="1265"/>
      <c r="M58" s="1265"/>
      <c r="N58" s="1265"/>
    </row>
    <row r="59" spans="1:14" s="1259" customFormat="1">
      <c r="A59" s="1264"/>
      <c r="B59" s="1264"/>
      <c r="C59" s="1264"/>
      <c r="D59" s="1264"/>
      <c r="E59" s="1264"/>
      <c r="F59" s="1264"/>
      <c r="G59" s="1264"/>
      <c r="H59" s="1264"/>
      <c r="I59" s="1264"/>
      <c r="J59" s="1264"/>
      <c r="K59" s="1264"/>
      <c r="L59" s="1265"/>
      <c r="M59" s="1265"/>
      <c r="N59" s="1265"/>
    </row>
    <row r="60" spans="1:14" s="1259" customFormat="1">
      <c r="A60" s="1264"/>
      <c r="B60" s="1264"/>
      <c r="C60" s="1264"/>
      <c r="D60" s="1264"/>
      <c r="E60" s="1264"/>
      <c r="F60" s="1264"/>
      <c r="G60" s="1264"/>
      <c r="H60" s="1264"/>
      <c r="I60" s="1264"/>
      <c r="J60" s="1264"/>
      <c r="K60" s="1264"/>
      <c r="L60" s="1265"/>
      <c r="M60" s="1265"/>
      <c r="N60" s="1265"/>
    </row>
    <row r="61" spans="1:14" s="1259" customFormat="1">
      <c r="A61" s="1264"/>
      <c r="B61" s="1264"/>
      <c r="C61" s="1264"/>
      <c r="D61" s="1264"/>
      <c r="E61" s="1264"/>
      <c r="F61" s="1264"/>
      <c r="G61" s="1264"/>
      <c r="H61" s="1264"/>
      <c r="I61" s="1264"/>
      <c r="J61" s="1264"/>
      <c r="K61" s="1264"/>
      <c r="L61" s="1265"/>
      <c r="M61" s="1265"/>
      <c r="N61" s="1265"/>
    </row>
    <row r="62" spans="1:14" s="1259" customFormat="1">
      <c r="A62" s="1264"/>
      <c r="B62" s="1264"/>
      <c r="C62" s="1264"/>
      <c r="D62" s="1264"/>
      <c r="E62" s="1264"/>
      <c r="F62" s="1264"/>
      <c r="G62" s="1264"/>
      <c r="H62" s="1264"/>
      <c r="I62" s="1264"/>
      <c r="J62" s="1264"/>
      <c r="K62" s="1264"/>
      <c r="L62" s="1265"/>
      <c r="M62" s="1265"/>
      <c r="N62" s="1265"/>
    </row>
    <row r="63" spans="1:14" s="1259" customFormat="1">
      <c r="A63" s="1264"/>
      <c r="B63" s="1264"/>
      <c r="C63" s="1264"/>
      <c r="D63" s="1264"/>
      <c r="E63" s="1264"/>
      <c r="F63" s="1264"/>
      <c r="G63" s="1264"/>
      <c r="H63" s="1264"/>
      <c r="I63" s="1264"/>
      <c r="J63" s="1264"/>
      <c r="K63" s="1264"/>
      <c r="L63" s="1265"/>
      <c r="M63" s="1265"/>
      <c r="N63" s="1265"/>
    </row>
    <row r="64" spans="1:14" s="1259" customFormat="1">
      <c r="A64" s="1264"/>
      <c r="B64" s="1264"/>
      <c r="C64" s="1264"/>
      <c r="D64" s="1264"/>
      <c r="E64" s="1264"/>
      <c r="F64" s="1264"/>
      <c r="G64" s="1264"/>
      <c r="H64" s="1264"/>
      <c r="I64" s="1264"/>
      <c r="J64" s="1264"/>
      <c r="K64" s="1264"/>
      <c r="L64" s="1265"/>
      <c r="M64" s="1265"/>
      <c r="N64" s="1265"/>
    </row>
    <row r="65" spans="1:14" s="1259" customFormat="1">
      <c r="A65" s="1264"/>
      <c r="B65" s="1264"/>
      <c r="C65" s="1264"/>
      <c r="D65" s="1264"/>
      <c r="E65" s="1264"/>
      <c r="F65" s="1264"/>
      <c r="G65" s="1264"/>
      <c r="H65" s="1264"/>
      <c r="I65" s="1264"/>
      <c r="J65" s="1264"/>
      <c r="K65" s="1264"/>
      <c r="L65" s="1265"/>
      <c r="M65" s="1265"/>
      <c r="N65" s="1265"/>
    </row>
    <row r="66" spans="1:14" s="1259" customFormat="1">
      <c r="B66" s="1265"/>
      <c r="C66" s="1265"/>
      <c r="D66" s="1265"/>
      <c r="E66" s="1265"/>
      <c r="F66" s="1265"/>
      <c r="G66" s="1265"/>
      <c r="H66" s="1265"/>
      <c r="I66" s="1265"/>
      <c r="J66" s="1265"/>
      <c r="K66" s="1265"/>
      <c r="L66" s="1265"/>
      <c r="M66" s="1265"/>
      <c r="N66" s="1265"/>
    </row>
    <row r="67" spans="1:14" s="1259" customFormat="1">
      <c r="B67" s="1265"/>
      <c r="C67" s="1265"/>
      <c r="D67" s="1265"/>
      <c r="E67" s="1265"/>
      <c r="F67" s="1265"/>
      <c r="G67" s="1265"/>
      <c r="H67" s="1265"/>
      <c r="I67" s="1265"/>
      <c r="J67" s="1265"/>
      <c r="K67" s="1265"/>
      <c r="L67" s="1265"/>
      <c r="M67" s="1265"/>
      <c r="N67" s="1265"/>
    </row>
    <row r="68" spans="1:14" s="1259" customFormat="1">
      <c r="B68" s="1265"/>
      <c r="C68" s="1265"/>
      <c r="D68" s="1265"/>
      <c r="E68" s="1265"/>
      <c r="F68" s="1265"/>
      <c r="G68" s="1265"/>
      <c r="H68" s="1265"/>
      <c r="I68" s="1265"/>
      <c r="J68" s="1265"/>
      <c r="K68" s="1265"/>
      <c r="L68" s="1265"/>
      <c r="M68" s="1265"/>
      <c r="N68" s="1265"/>
    </row>
    <row r="69" spans="1:14" s="1259" customFormat="1">
      <c r="B69" s="1265"/>
      <c r="C69" s="1265"/>
      <c r="D69" s="1265"/>
      <c r="E69" s="1265"/>
      <c r="F69" s="1265"/>
      <c r="G69" s="1265"/>
      <c r="H69" s="1265"/>
      <c r="I69" s="1265"/>
      <c r="J69" s="1265"/>
      <c r="K69" s="1265"/>
      <c r="L69" s="1265"/>
      <c r="M69" s="1265"/>
      <c r="N69" s="1265"/>
    </row>
    <row r="70" spans="1:14" s="1259" customFormat="1">
      <c r="B70" s="1265"/>
      <c r="C70" s="1265"/>
      <c r="D70" s="1265"/>
      <c r="E70" s="1265"/>
      <c r="F70" s="1265"/>
      <c r="G70" s="1265"/>
      <c r="H70" s="1265"/>
      <c r="I70" s="1265"/>
      <c r="J70" s="1265"/>
      <c r="K70" s="1265"/>
      <c r="L70" s="1265"/>
      <c r="M70" s="1265"/>
      <c r="N70" s="1265"/>
    </row>
    <row r="71" spans="1:14" s="1259" customFormat="1">
      <c r="B71" s="1265"/>
      <c r="C71" s="1265"/>
      <c r="D71" s="1265"/>
      <c r="E71" s="1265"/>
      <c r="F71" s="1265"/>
      <c r="G71" s="1265"/>
      <c r="H71" s="1265"/>
      <c r="I71" s="1265"/>
      <c r="J71" s="1265"/>
      <c r="K71" s="1265"/>
      <c r="L71" s="1265"/>
      <c r="M71" s="1265"/>
      <c r="N71" s="1265"/>
    </row>
    <row r="72" spans="1:14" s="1259" customFormat="1">
      <c r="B72" s="1265"/>
      <c r="C72" s="1265"/>
      <c r="D72" s="1265"/>
      <c r="E72" s="1265"/>
      <c r="F72" s="1265"/>
      <c r="G72" s="1265"/>
      <c r="H72" s="1265"/>
      <c r="I72" s="1265"/>
      <c r="J72" s="1265"/>
      <c r="K72" s="1265"/>
      <c r="L72" s="1265"/>
      <c r="M72" s="1265"/>
      <c r="N72" s="1265"/>
    </row>
    <row r="73" spans="1:14" s="1259" customFormat="1">
      <c r="B73" s="1265"/>
      <c r="C73" s="1265"/>
      <c r="D73" s="1265"/>
      <c r="E73" s="1265"/>
      <c r="F73" s="1265"/>
      <c r="G73" s="1265"/>
      <c r="H73" s="1265"/>
      <c r="I73" s="1265"/>
      <c r="J73" s="1265"/>
      <c r="K73" s="1265"/>
      <c r="L73" s="1265"/>
      <c r="M73" s="1265"/>
      <c r="N73" s="1265"/>
    </row>
    <row r="74" spans="1:14" s="1259" customFormat="1">
      <c r="B74" s="1265"/>
      <c r="C74" s="1265"/>
      <c r="D74" s="1265"/>
      <c r="E74" s="1265"/>
      <c r="F74" s="1265"/>
      <c r="G74" s="1265"/>
      <c r="H74" s="1265"/>
      <c r="I74" s="1265"/>
      <c r="J74" s="1265"/>
      <c r="K74" s="1265"/>
      <c r="L74" s="1265"/>
      <c r="M74" s="1265"/>
      <c r="N74" s="1265"/>
    </row>
    <row r="75" spans="1:14" s="1259" customFormat="1">
      <c r="B75" s="1265"/>
      <c r="C75" s="1265"/>
      <c r="D75" s="1265"/>
      <c r="E75" s="1265"/>
      <c r="F75" s="1265"/>
      <c r="G75" s="1265"/>
      <c r="H75" s="1265"/>
      <c r="I75" s="1265"/>
      <c r="J75" s="1265"/>
      <c r="K75" s="1265"/>
      <c r="L75" s="1265"/>
      <c r="M75" s="1265"/>
      <c r="N75" s="1265"/>
    </row>
    <row r="76" spans="1:14" s="1259" customFormat="1">
      <c r="B76" s="1265"/>
      <c r="C76" s="1265"/>
      <c r="D76" s="1265"/>
      <c r="E76" s="1265"/>
      <c r="F76" s="1265"/>
      <c r="G76" s="1265"/>
      <c r="H76" s="1265"/>
      <c r="I76" s="1265"/>
      <c r="J76" s="1265"/>
      <c r="K76" s="1265"/>
      <c r="L76" s="1265"/>
      <c r="M76" s="1265"/>
      <c r="N76" s="1265"/>
    </row>
    <row r="77" spans="1:14" s="1259" customFormat="1">
      <c r="B77" s="1265"/>
      <c r="C77" s="1265"/>
      <c r="D77" s="1265"/>
      <c r="E77" s="1265"/>
      <c r="F77" s="1265"/>
      <c r="G77" s="1265"/>
      <c r="H77" s="1265"/>
      <c r="I77" s="1265"/>
      <c r="J77" s="1265"/>
      <c r="K77" s="1265"/>
      <c r="L77" s="1265"/>
      <c r="M77" s="1265"/>
      <c r="N77" s="1265"/>
    </row>
    <row r="78" spans="1:14" s="1259" customFormat="1">
      <c r="B78" s="1265"/>
      <c r="C78" s="1265"/>
      <c r="D78" s="1265"/>
      <c r="E78" s="1265"/>
      <c r="F78" s="1265"/>
      <c r="G78" s="1265"/>
      <c r="H78" s="1265"/>
      <c r="I78" s="1265"/>
      <c r="J78" s="1265"/>
      <c r="K78" s="1265"/>
      <c r="L78" s="1265"/>
      <c r="M78" s="1265"/>
      <c r="N78" s="1265"/>
    </row>
    <row r="79" spans="1:14" s="1259" customFormat="1">
      <c r="B79" s="1265"/>
      <c r="C79" s="1265"/>
      <c r="D79" s="1265"/>
      <c r="E79" s="1265"/>
      <c r="F79" s="1265"/>
      <c r="G79" s="1265"/>
      <c r="H79" s="1265"/>
      <c r="I79" s="1265"/>
      <c r="J79" s="1265"/>
      <c r="K79" s="1265"/>
      <c r="L79" s="1265"/>
      <c r="M79" s="1265"/>
      <c r="N79" s="1265"/>
    </row>
    <row r="80" spans="1:14" s="1259" customFormat="1">
      <c r="B80" s="1265"/>
      <c r="C80" s="1265"/>
      <c r="D80" s="1265"/>
      <c r="E80" s="1265"/>
      <c r="F80" s="1265"/>
      <c r="G80" s="1265"/>
      <c r="H80" s="1265"/>
      <c r="I80" s="1265"/>
      <c r="J80" s="1265"/>
      <c r="K80" s="1265"/>
      <c r="L80" s="1265"/>
      <c r="M80" s="1265"/>
      <c r="N80" s="1265"/>
    </row>
    <row r="81" spans="2:14" s="1259" customFormat="1">
      <c r="B81" s="1265"/>
      <c r="C81" s="1265"/>
      <c r="D81" s="1265"/>
      <c r="E81" s="1265"/>
      <c r="F81" s="1265"/>
      <c r="G81" s="1265"/>
      <c r="H81" s="1265"/>
      <c r="I81" s="1265"/>
      <c r="J81" s="1265"/>
      <c r="K81" s="1265"/>
      <c r="L81" s="1265"/>
      <c r="M81" s="1265"/>
      <c r="N81" s="1265"/>
    </row>
    <row r="82" spans="2:14" s="1259" customFormat="1">
      <c r="B82" s="1265"/>
      <c r="C82" s="1265"/>
      <c r="D82" s="1265"/>
      <c r="E82" s="1265"/>
      <c r="F82" s="1265"/>
      <c r="G82" s="1265"/>
      <c r="H82" s="1265"/>
      <c r="I82" s="1265"/>
      <c r="J82" s="1265"/>
      <c r="K82" s="1265"/>
      <c r="L82" s="1265"/>
      <c r="M82" s="1265"/>
      <c r="N82" s="1265"/>
    </row>
    <row r="83" spans="2:14" s="1259" customFormat="1">
      <c r="B83" s="1265"/>
      <c r="C83" s="1265"/>
      <c r="D83" s="1265"/>
      <c r="E83" s="1265"/>
      <c r="F83" s="1265"/>
      <c r="G83" s="1265"/>
      <c r="H83" s="1265"/>
      <c r="I83" s="1265"/>
      <c r="J83" s="1265"/>
      <c r="K83" s="1265"/>
      <c r="L83" s="1265"/>
      <c r="M83" s="1265"/>
      <c r="N83" s="1265"/>
    </row>
    <row r="84" spans="2:14" s="1259" customFormat="1">
      <c r="B84" s="1265"/>
      <c r="C84" s="1265"/>
      <c r="D84" s="1265"/>
      <c r="E84" s="1265"/>
      <c r="F84" s="1265"/>
      <c r="G84" s="1265"/>
      <c r="H84" s="1265"/>
      <c r="I84" s="1265"/>
      <c r="J84" s="1265"/>
      <c r="K84" s="1265"/>
      <c r="L84" s="1265"/>
      <c r="M84" s="1265"/>
      <c r="N84" s="1265"/>
    </row>
    <row r="85" spans="2:14" s="1259" customFormat="1">
      <c r="B85" s="1265"/>
      <c r="C85" s="1265"/>
      <c r="D85" s="1265"/>
      <c r="E85" s="1265"/>
      <c r="F85" s="1265"/>
      <c r="G85" s="1265"/>
      <c r="H85" s="1265"/>
      <c r="I85" s="1265"/>
      <c r="J85" s="1265"/>
      <c r="K85" s="1265"/>
      <c r="L85" s="1265"/>
      <c r="M85" s="1265"/>
      <c r="N85" s="1265"/>
    </row>
    <row r="86" spans="2:14" s="1259" customFormat="1">
      <c r="B86" s="1265"/>
      <c r="C86" s="1265"/>
      <c r="D86" s="1265"/>
      <c r="E86" s="1265"/>
      <c r="F86" s="1265"/>
      <c r="G86" s="1265"/>
      <c r="H86" s="1265"/>
      <c r="I86" s="1265"/>
      <c r="J86" s="1265"/>
      <c r="K86" s="1265"/>
      <c r="L86" s="1265"/>
      <c r="M86" s="1265"/>
      <c r="N86" s="1265"/>
    </row>
    <row r="87" spans="2:14" s="1259" customFormat="1">
      <c r="B87" s="1265"/>
      <c r="C87" s="1265"/>
      <c r="D87" s="1265"/>
      <c r="E87" s="1265"/>
      <c r="F87" s="1265"/>
      <c r="G87" s="1265"/>
      <c r="H87" s="1265"/>
      <c r="I87" s="1265"/>
      <c r="J87" s="1265"/>
      <c r="K87" s="1265"/>
      <c r="L87" s="1265"/>
      <c r="M87" s="1265"/>
      <c r="N87" s="1265"/>
    </row>
    <row r="88" spans="2:14" s="1259" customFormat="1">
      <c r="B88" s="1265"/>
      <c r="C88" s="1265"/>
      <c r="D88" s="1265"/>
      <c r="E88" s="1265"/>
      <c r="F88" s="1265"/>
      <c r="G88" s="1265"/>
      <c r="H88" s="1265"/>
      <c r="I88" s="1265"/>
      <c r="J88" s="1265"/>
      <c r="K88" s="1265"/>
      <c r="L88" s="1265"/>
      <c r="M88" s="1265"/>
      <c r="N88" s="1265"/>
    </row>
    <row r="89" spans="2:14" s="1259" customFormat="1">
      <c r="B89" s="1265"/>
      <c r="C89" s="1265"/>
      <c r="D89" s="1265"/>
      <c r="E89" s="1265"/>
      <c r="F89" s="1265"/>
      <c r="G89" s="1265"/>
      <c r="H89" s="1265"/>
      <c r="I89" s="1265"/>
      <c r="J89" s="1265"/>
      <c r="K89" s="1265"/>
      <c r="L89" s="1265"/>
      <c r="M89" s="1265"/>
      <c r="N89" s="1265"/>
    </row>
    <row r="90" spans="2:14" s="1259" customFormat="1">
      <c r="B90" s="1265"/>
      <c r="C90" s="1265"/>
      <c r="D90" s="1265"/>
      <c r="E90" s="1265"/>
      <c r="F90" s="1265"/>
      <c r="G90" s="1265"/>
      <c r="H90" s="1265"/>
      <c r="I90" s="1265"/>
      <c r="J90" s="1265"/>
      <c r="K90" s="1265"/>
      <c r="L90" s="1265"/>
      <c r="M90" s="1265"/>
      <c r="N90" s="1265"/>
    </row>
    <row r="91" spans="2:14" s="1259" customFormat="1">
      <c r="B91" s="1265"/>
      <c r="C91" s="1265"/>
      <c r="D91" s="1265"/>
      <c r="E91" s="1265"/>
      <c r="F91" s="1265"/>
      <c r="G91" s="1265"/>
      <c r="H91" s="1265"/>
      <c r="I91" s="1265"/>
      <c r="J91" s="1265"/>
      <c r="K91" s="1265"/>
      <c r="L91" s="1265"/>
      <c r="M91" s="1265"/>
      <c r="N91" s="1265"/>
    </row>
  </sheetData>
  <mergeCells count="1">
    <mergeCell ref="AF1:AQ1"/>
  </mergeCells>
  <printOptions horizontalCentered="1" verticalCentered="1"/>
  <pageMargins left="0.19685039370078741" right="0.19685039370078741" top="0.39370078740157483" bottom="0.19685039370078741" header="0.19685039370078741" footer="0.19685039370078741"/>
  <pageSetup paperSize="9" scale="63" orientation="portrait" horizontalDpi="4294967292" verticalDpi="4294967292" r:id="rId1"/>
  <headerFooter alignWithMargins="0">
    <oddHeader xml:space="preserve">&amp;C&amp;"Univers (WN),Fett Kursiv"
</oddHeader>
    <oddFooter xml:space="preserve">&amp;C </oddFooter>
  </headerFooter>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rgb="FFF9E03A"/>
  </sheetPr>
  <dimension ref="A1:Q41"/>
  <sheetViews>
    <sheetView showGridLines="0" showZeros="0" zoomScale="160" zoomScaleNormal="160" workbookViewId="0"/>
  </sheetViews>
  <sheetFormatPr baseColWidth="10" defaultRowHeight="16.5"/>
  <cols>
    <col min="1" max="1" width="5.5703125" style="229" customWidth="1"/>
    <col min="2" max="7" width="11.5703125" style="229" customWidth="1"/>
    <col min="8" max="16384" width="11.42578125" style="229"/>
  </cols>
  <sheetData>
    <row r="1" spans="1:17" ht="28.5" customHeight="1">
      <c r="A1" s="1194" t="s">
        <v>2097</v>
      </c>
      <c r="B1" s="1195"/>
      <c r="C1" s="1195"/>
      <c r="D1" s="1195"/>
      <c r="E1" s="1195"/>
      <c r="F1" s="1195"/>
      <c r="G1" s="1195"/>
      <c r="H1" s="229" t="s">
        <v>191</v>
      </c>
    </row>
    <row r="2" spans="1:17" ht="10.5" customHeight="1">
      <c r="A2" s="1196" t="s">
        <v>1188</v>
      </c>
      <c r="B2" s="1195"/>
      <c r="C2" s="1195"/>
      <c r="D2" s="1195"/>
      <c r="E2" s="1195"/>
      <c r="F2" s="1195"/>
      <c r="G2" s="1195"/>
    </row>
    <row r="3" spans="1:17" ht="10.5" customHeight="1">
      <c r="A3" s="1196" t="s">
        <v>1189</v>
      </c>
      <c r="B3" s="1195"/>
      <c r="C3" s="1195"/>
      <c r="D3" s="1195"/>
      <c r="E3" s="1195"/>
      <c r="F3" s="1195"/>
      <c r="G3" s="1195"/>
    </row>
    <row r="4" spans="1:17" ht="10.5" customHeight="1">
      <c r="A4" s="1196" t="s">
        <v>97</v>
      </c>
      <c r="B4" s="1195"/>
      <c r="C4" s="1195"/>
      <c r="D4" s="1195"/>
      <c r="E4" s="1195"/>
      <c r="F4" s="1195"/>
      <c r="G4" s="1195"/>
    </row>
    <row r="5" spans="1:17" ht="14.25" customHeight="1">
      <c r="A5" s="1197"/>
      <c r="B5" s="1198" t="s">
        <v>1195</v>
      </c>
      <c r="C5" s="1199"/>
      <c r="D5" s="1198" t="s">
        <v>2098</v>
      </c>
      <c r="E5" s="1200"/>
      <c r="F5" s="1198" t="s">
        <v>38</v>
      </c>
      <c r="G5" s="1201"/>
    </row>
    <row r="6" spans="1:17" ht="12" customHeight="1">
      <c r="A6" s="1202"/>
      <c r="B6" s="1203">
        <v>2022</v>
      </c>
      <c r="C6" s="1204">
        <v>2023</v>
      </c>
      <c r="D6" s="1204">
        <v>2022</v>
      </c>
      <c r="E6" s="1204">
        <v>2023</v>
      </c>
      <c r="F6" s="1204">
        <v>2022</v>
      </c>
      <c r="G6" s="1205">
        <v>2023</v>
      </c>
    </row>
    <row r="7" spans="1:17" ht="8.1" customHeight="1">
      <c r="A7" s="1206" t="s">
        <v>18</v>
      </c>
      <c r="B7" s="1207">
        <v>258.56200000000001</v>
      </c>
      <c r="C7" s="1207">
        <v>267.78399999999999</v>
      </c>
      <c r="D7" s="1207">
        <v>75.998000000000005</v>
      </c>
      <c r="E7" s="1207">
        <v>65.960999999999999</v>
      </c>
      <c r="F7" s="1207">
        <v>334.56</v>
      </c>
      <c r="G7" s="1208">
        <v>333.745</v>
      </c>
      <c r="I7" s="1209"/>
      <c r="O7" s="1210"/>
      <c r="P7" s="1211"/>
      <c r="Q7" s="1210"/>
    </row>
    <row r="8" spans="1:17" ht="8.1" customHeight="1">
      <c r="A8" s="1206" t="s">
        <v>203</v>
      </c>
      <c r="B8" s="1207">
        <v>230.21899999999999</v>
      </c>
      <c r="C8" s="1207">
        <v>288.56200000000001</v>
      </c>
      <c r="D8" s="1207">
        <v>82.432000000000002</v>
      </c>
      <c r="E8" s="1207">
        <v>77.042000000000002</v>
      </c>
      <c r="F8" s="1207">
        <v>312.65100000000001</v>
      </c>
      <c r="G8" s="1208">
        <v>365.60400000000004</v>
      </c>
      <c r="I8" s="1209"/>
      <c r="O8" s="1210"/>
      <c r="P8" s="1211"/>
      <c r="Q8" s="1210"/>
    </row>
    <row r="9" spans="1:17" ht="8.1" customHeight="1">
      <c r="A9" s="1206" t="s">
        <v>1</v>
      </c>
      <c r="B9" s="1207">
        <v>223.85499999999999</v>
      </c>
      <c r="C9" s="1207">
        <v>305.05200000000002</v>
      </c>
      <c r="D9" s="1207">
        <v>84.135000000000005</v>
      </c>
      <c r="E9" s="1207">
        <v>91.013000000000005</v>
      </c>
      <c r="F9" s="1207">
        <v>307.99</v>
      </c>
      <c r="G9" s="1208">
        <v>396.06500000000005</v>
      </c>
      <c r="I9" s="1209"/>
      <c r="O9" s="1210"/>
      <c r="P9" s="1211"/>
      <c r="Q9" s="1210"/>
    </row>
    <row r="10" spans="1:17" ht="8.1" customHeight="1">
      <c r="A10" s="1206" t="s">
        <v>16</v>
      </c>
      <c r="B10" s="1207">
        <v>166.136</v>
      </c>
      <c r="C10" s="1207">
        <v>246.77099999999999</v>
      </c>
      <c r="D10" s="1207">
        <v>78.617000000000004</v>
      </c>
      <c r="E10" s="1207">
        <v>86.14</v>
      </c>
      <c r="F10" s="1207">
        <v>244.75299999999999</v>
      </c>
      <c r="G10" s="1208">
        <v>332.911</v>
      </c>
      <c r="I10" s="1209"/>
    </row>
    <row r="11" spans="1:17" ht="8.1" customHeight="1">
      <c r="A11" s="1206" t="s">
        <v>15</v>
      </c>
      <c r="B11" s="1207">
        <v>129.73500000000001</v>
      </c>
      <c r="C11" s="1207">
        <v>251.91900000000001</v>
      </c>
      <c r="D11" s="1207">
        <v>97.677000000000007</v>
      </c>
      <c r="E11" s="1207">
        <v>81.436999999999998</v>
      </c>
      <c r="F11" s="1207">
        <v>227.41200000000003</v>
      </c>
      <c r="G11" s="1208">
        <v>333.35599999999999</v>
      </c>
      <c r="I11" s="1209"/>
    </row>
    <row r="12" spans="1:17" ht="8.1" customHeight="1">
      <c r="A12" s="1206" t="s">
        <v>4</v>
      </c>
      <c r="B12" s="1207">
        <v>155.93100000000001</v>
      </c>
      <c r="C12" s="1207">
        <v>313.34699999999998</v>
      </c>
      <c r="D12" s="1207">
        <v>99.5</v>
      </c>
      <c r="E12" s="1207">
        <v>107.73699999999999</v>
      </c>
      <c r="F12" s="1207">
        <v>255.43100000000001</v>
      </c>
      <c r="G12" s="1208">
        <v>421.08399999999995</v>
      </c>
      <c r="I12" s="1209"/>
    </row>
    <row r="13" spans="1:17" ht="8.1" customHeight="1">
      <c r="A13" s="1206" t="s">
        <v>24</v>
      </c>
      <c r="B13" s="1207">
        <v>232.37100000000001</v>
      </c>
      <c r="C13" s="1207">
        <v>259.78899999999999</v>
      </c>
      <c r="D13" s="1207">
        <v>73.135999999999996</v>
      </c>
      <c r="E13" s="1207">
        <v>165.37899999999999</v>
      </c>
      <c r="F13" s="1207">
        <v>305.50700000000001</v>
      </c>
      <c r="G13" s="1208">
        <v>425.16800000000001</v>
      </c>
      <c r="H13" s="1209"/>
      <c r="I13" s="1209"/>
    </row>
    <row r="14" spans="1:17" ht="8.1" customHeight="1">
      <c r="A14" s="1206" t="s">
        <v>23</v>
      </c>
      <c r="B14" s="1207">
        <v>302.26799999999997</v>
      </c>
      <c r="C14" s="1207">
        <v>415.98899999999998</v>
      </c>
      <c r="D14" s="1207">
        <v>73.516999999999996</v>
      </c>
      <c r="E14" s="1207" t="s">
        <v>9</v>
      </c>
      <c r="F14" s="1207">
        <v>375.78499999999997</v>
      </c>
      <c r="G14" s="1208" t="s">
        <v>9</v>
      </c>
      <c r="H14" s="1209"/>
      <c r="I14" s="1209"/>
    </row>
    <row r="15" spans="1:17" ht="8.1" customHeight="1">
      <c r="A15" s="1206" t="s">
        <v>22</v>
      </c>
      <c r="B15" s="1207">
        <v>326.04599999999999</v>
      </c>
      <c r="C15" s="1207">
        <v>323.654</v>
      </c>
      <c r="D15" s="1207">
        <v>59.045999999999999</v>
      </c>
      <c r="E15" s="1207" t="s">
        <v>9</v>
      </c>
      <c r="F15" s="1207">
        <v>385.09199999999998</v>
      </c>
      <c r="G15" s="1208" t="s">
        <v>9</v>
      </c>
      <c r="H15" s="1209"/>
      <c r="I15" s="1209"/>
    </row>
    <row r="16" spans="1:17" ht="8.1" customHeight="1">
      <c r="A16" s="1206" t="s">
        <v>21</v>
      </c>
      <c r="B16" s="1207">
        <v>310.279</v>
      </c>
      <c r="C16" s="1207">
        <v>292.202</v>
      </c>
      <c r="D16" s="1207">
        <v>60.872999999999998</v>
      </c>
      <c r="E16" s="1207">
        <v>173.892</v>
      </c>
      <c r="F16" s="1207">
        <v>371.15199999999999</v>
      </c>
      <c r="G16" s="1208">
        <v>466.09399999999999</v>
      </c>
      <c r="H16" s="1209"/>
      <c r="I16" s="1209"/>
    </row>
    <row r="17" spans="1:12" ht="8.1" customHeight="1">
      <c r="A17" s="1212" t="s">
        <v>20</v>
      </c>
      <c r="B17" s="1213">
        <v>297.286</v>
      </c>
      <c r="C17" s="1213">
        <v>376.36399999999998</v>
      </c>
      <c r="D17" s="1213">
        <v>70.433999999999997</v>
      </c>
      <c r="E17" s="1213" t="s">
        <v>9</v>
      </c>
      <c r="F17" s="1213">
        <v>367.72</v>
      </c>
      <c r="G17" s="1214" t="s">
        <v>9</v>
      </c>
      <c r="H17" s="1209"/>
      <c r="I17" s="1209"/>
    </row>
    <row r="18" spans="1:12" ht="8.1" customHeight="1">
      <c r="A18" s="1215" t="s">
        <v>1192</v>
      </c>
      <c r="B18" s="1216"/>
      <c r="C18" s="1217"/>
      <c r="D18" s="1210"/>
      <c r="E18" s="1218"/>
      <c r="F18" s="1210"/>
      <c r="G18" s="1210"/>
      <c r="H18" s="1209"/>
      <c r="I18" s="1209"/>
    </row>
    <row r="19" spans="1:12" ht="8.1" customHeight="1">
      <c r="A19" s="1219" t="s">
        <v>1193</v>
      </c>
      <c r="B19" s="1216"/>
      <c r="C19" s="1217"/>
      <c r="D19" s="1210"/>
      <c r="E19" s="1218"/>
      <c r="F19" s="1210"/>
      <c r="G19" s="1210"/>
      <c r="H19" s="1209"/>
      <c r="I19" s="1209"/>
    </row>
    <row r="20" spans="1:12" ht="8.1" customHeight="1">
      <c r="A20" s="1219" t="s">
        <v>1194</v>
      </c>
      <c r="B20" s="1216"/>
      <c r="C20" s="1217"/>
      <c r="D20" s="1210"/>
      <c r="E20" s="1218"/>
      <c r="F20" s="1210"/>
      <c r="G20" s="1210"/>
      <c r="H20" s="1209"/>
      <c r="I20" s="1209"/>
    </row>
    <row r="21" spans="1:12" ht="8.1" customHeight="1">
      <c r="A21" s="1215" t="s">
        <v>1190</v>
      </c>
      <c r="B21" s="1216"/>
      <c r="C21" s="1217"/>
      <c r="D21" s="1210"/>
      <c r="E21" s="1218"/>
      <c r="F21" s="1210"/>
      <c r="G21" s="1210"/>
      <c r="H21" s="1209"/>
      <c r="I21" s="1209"/>
    </row>
    <row r="22" spans="1:12" ht="9.9499999999999993" customHeight="1">
      <c r="A22" s="1215" t="s">
        <v>1191</v>
      </c>
      <c r="B22" s="726"/>
      <c r="C22" s="726"/>
      <c r="D22" s="726"/>
      <c r="E22" s="726"/>
      <c r="F22" s="726"/>
    </row>
    <row r="23" spans="1:12" ht="8.1" customHeight="1">
      <c r="A23" s="1215" t="s">
        <v>326</v>
      </c>
      <c r="B23" s="969"/>
      <c r="C23" s="969"/>
      <c r="D23" s="969"/>
      <c r="E23" s="969"/>
      <c r="F23" s="969"/>
    </row>
    <row r="24" spans="1:12">
      <c r="A24" s="224" t="s">
        <v>1503</v>
      </c>
      <c r="J24" s="1220"/>
      <c r="K24" s="1220"/>
      <c r="L24" s="1220"/>
    </row>
    <row r="25" spans="1:12">
      <c r="J25" s="1220"/>
      <c r="K25" s="1220"/>
      <c r="L25" s="1220"/>
    </row>
    <row r="26" spans="1:12">
      <c r="J26" s="1220"/>
      <c r="K26" s="1220"/>
      <c r="L26" s="1220"/>
    </row>
    <row r="27" spans="1:12">
      <c r="C27" s="1221"/>
      <c r="J27" s="1220"/>
      <c r="K27" s="1220"/>
      <c r="L27" s="1220"/>
    </row>
    <row r="28" spans="1:12">
      <c r="J28" s="1220"/>
      <c r="K28" s="1220"/>
      <c r="L28" s="1220"/>
    </row>
    <row r="29" spans="1:12">
      <c r="J29" s="1220"/>
      <c r="K29" s="1220"/>
      <c r="L29" s="1220"/>
    </row>
    <row r="30" spans="1:12">
      <c r="J30" s="1220"/>
      <c r="K30" s="1220"/>
      <c r="L30" s="1220"/>
    </row>
    <row r="31" spans="1:12">
      <c r="J31" s="1220"/>
      <c r="K31" s="1220"/>
      <c r="L31" s="1220"/>
    </row>
    <row r="32" spans="1:12">
      <c r="J32" s="1220"/>
      <c r="K32" s="1220"/>
      <c r="L32" s="1220"/>
    </row>
    <row r="33" spans="3:12">
      <c r="J33" s="1220"/>
      <c r="K33" s="1220"/>
      <c r="L33" s="1220"/>
    </row>
    <row r="34" spans="3:12">
      <c r="J34" s="1220"/>
      <c r="K34" s="1220"/>
      <c r="L34" s="1220"/>
    </row>
    <row r="35" spans="3:12">
      <c r="J35" s="1220"/>
      <c r="K35" s="1220"/>
      <c r="L35" s="1220"/>
    </row>
    <row r="36" spans="3:12">
      <c r="J36" s="1220"/>
      <c r="K36" s="1220"/>
      <c r="L36" s="1220"/>
    </row>
    <row r="37" spans="3:12" ht="17.25">
      <c r="C37" s="106"/>
      <c r="D37" s="1222">
        <v>2023</v>
      </c>
      <c r="E37" s="1222">
        <v>2022</v>
      </c>
      <c r="F37" s="1223"/>
      <c r="I37" s="1220"/>
      <c r="J37" s="1220"/>
      <c r="K37" s="1220"/>
      <c r="L37" s="1220"/>
    </row>
    <row r="38" spans="3:12">
      <c r="C38" s="1220"/>
      <c r="D38" s="1223"/>
      <c r="E38" s="1223"/>
      <c r="F38" s="1223"/>
      <c r="I38" s="1220"/>
      <c r="J38" s="1220"/>
      <c r="K38" s="1220"/>
      <c r="L38" s="1220"/>
    </row>
    <row r="39" spans="3:12">
      <c r="C39" s="1220"/>
      <c r="I39" s="1220"/>
      <c r="J39" s="1220"/>
      <c r="K39" s="1220"/>
      <c r="L39" s="1220"/>
    </row>
    <row r="40" spans="3:12">
      <c r="C40" s="1220"/>
      <c r="I40" s="1220"/>
    </row>
    <row r="41" spans="3:12">
      <c r="C41" s="1220"/>
      <c r="D41" s="1220"/>
      <c r="I41" s="1220"/>
    </row>
  </sheetData>
  <mergeCells count="1">
    <mergeCell ref="A5:A6"/>
  </mergeCells>
  <hyperlinks>
    <hyperlink ref="A24"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F9E03A"/>
  </sheetPr>
  <dimension ref="A1:M17"/>
  <sheetViews>
    <sheetView showGridLines="0" zoomScale="145" zoomScaleNormal="145" zoomScaleSheetLayoutView="130" workbookViewId="0"/>
  </sheetViews>
  <sheetFormatPr baseColWidth="10" defaultColWidth="11.42578125" defaultRowHeight="16.5"/>
  <cols>
    <col min="1" max="1" width="9.5703125" style="1159" customWidth="1"/>
    <col min="2" max="10" width="7.28515625" style="1159" customWidth="1"/>
    <col min="11" max="16384" width="11.42578125" style="1159"/>
  </cols>
  <sheetData>
    <row r="1" spans="1:13" ht="15.75" customHeight="1">
      <c r="A1" s="1158" t="s">
        <v>1196</v>
      </c>
      <c r="B1" s="1158"/>
      <c r="C1" s="1158"/>
      <c r="D1" s="1158"/>
      <c r="E1" s="1158"/>
      <c r="F1" s="1158"/>
      <c r="G1" s="1158"/>
      <c r="H1" s="1158"/>
      <c r="I1" s="1158"/>
      <c r="J1" s="1158"/>
      <c r="K1" s="1159" t="s">
        <v>191</v>
      </c>
    </row>
    <row r="2" spans="1:13" ht="12.75" customHeight="1">
      <c r="A2" s="1160" t="s">
        <v>1197</v>
      </c>
      <c r="B2" s="1160"/>
      <c r="C2" s="1160"/>
      <c r="D2" s="1160"/>
      <c r="E2" s="1160"/>
      <c r="F2" s="1160"/>
      <c r="G2" s="1160"/>
      <c r="H2" s="1160"/>
      <c r="I2" s="1160"/>
      <c r="J2" s="1160"/>
    </row>
    <row r="3" spans="1:13" ht="12.75" customHeight="1">
      <c r="A3" s="1160" t="s">
        <v>1206</v>
      </c>
      <c r="B3" s="1160"/>
      <c r="C3" s="1160"/>
      <c r="D3" s="1160"/>
      <c r="E3" s="1160"/>
      <c r="F3" s="1160"/>
      <c r="G3" s="1160"/>
      <c r="H3" s="1160"/>
      <c r="I3" s="1160"/>
      <c r="J3" s="1160"/>
    </row>
    <row r="4" spans="1:13" ht="12" customHeight="1">
      <c r="A4" s="1161" t="s">
        <v>1198</v>
      </c>
      <c r="B4" s="1162" t="s">
        <v>38</v>
      </c>
      <c r="C4" s="1163"/>
      <c r="D4" s="1164"/>
      <c r="E4" s="1162" t="s">
        <v>1199</v>
      </c>
      <c r="F4" s="1163"/>
      <c r="G4" s="1164"/>
      <c r="H4" s="1162" t="s">
        <v>1200</v>
      </c>
      <c r="I4" s="1163"/>
      <c r="J4" s="1165"/>
    </row>
    <row r="5" spans="1:13" ht="12" customHeight="1">
      <c r="A5" s="1166"/>
      <c r="B5" s="1167">
        <v>2021</v>
      </c>
      <c r="C5" s="1168">
        <v>2022</v>
      </c>
      <c r="D5" s="1169">
        <v>2023</v>
      </c>
      <c r="E5" s="1167">
        <v>2021</v>
      </c>
      <c r="F5" s="1168">
        <v>2022</v>
      </c>
      <c r="G5" s="1169">
        <v>2023</v>
      </c>
      <c r="H5" s="1168">
        <v>2021</v>
      </c>
      <c r="I5" s="1169">
        <v>2022</v>
      </c>
      <c r="J5" s="1170">
        <v>2023</v>
      </c>
    </row>
    <row r="6" spans="1:13" ht="8.1" customHeight="1">
      <c r="A6" s="1171" t="s">
        <v>1201</v>
      </c>
      <c r="B6" s="1172">
        <v>11668.604189999996</v>
      </c>
      <c r="C6" s="1172">
        <v>3893.9056299999993</v>
      </c>
      <c r="D6" s="1173">
        <v>8304</v>
      </c>
      <c r="E6" s="1174">
        <v>2555.0549999999998</v>
      </c>
      <c r="F6" s="1174">
        <v>1287.41599</v>
      </c>
      <c r="G6" s="1175">
        <v>7082</v>
      </c>
      <c r="H6" s="1176">
        <v>9113.5491899999961</v>
      </c>
      <c r="I6" s="1177">
        <v>2606.4896399999993</v>
      </c>
      <c r="J6" s="1178">
        <v>1222</v>
      </c>
    </row>
    <row r="7" spans="1:13" ht="8.1" customHeight="1">
      <c r="A7" s="1171" t="s">
        <v>1202</v>
      </c>
      <c r="B7" s="1172">
        <v>5788.0835599999882</v>
      </c>
      <c r="C7" s="1172">
        <v>6027.1207300000005</v>
      </c>
      <c r="D7" s="1176">
        <v>5003.9291300000004</v>
      </c>
      <c r="E7" s="1174">
        <v>2933.0398899999996</v>
      </c>
      <c r="F7" s="1174">
        <v>2869.45399</v>
      </c>
      <c r="G7" s="1179">
        <v>2832.7182299999999</v>
      </c>
      <c r="H7" s="1176">
        <v>2855.0436699999891</v>
      </c>
      <c r="I7" s="1177">
        <v>3157.6667400000001</v>
      </c>
      <c r="J7" s="1180">
        <v>2171.2109</v>
      </c>
    </row>
    <row r="8" spans="1:13" ht="8.1" customHeight="1">
      <c r="A8" s="1171" t="s">
        <v>1203</v>
      </c>
      <c r="B8" s="1172">
        <v>7539.5716199999861</v>
      </c>
      <c r="C8" s="1172">
        <v>5730.7628000000004</v>
      </c>
      <c r="D8" s="1176">
        <v>2950.8690000000001</v>
      </c>
      <c r="E8" s="1174">
        <v>1222.5974000000003</v>
      </c>
      <c r="F8" s="1174">
        <v>1363.0532100000005</v>
      </c>
      <c r="G8" s="1175">
        <v>0</v>
      </c>
      <c r="H8" s="1176">
        <v>6316.9742199999855</v>
      </c>
      <c r="I8" s="1177">
        <v>4367.7095900000004</v>
      </c>
      <c r="J8" s="1178">
        <v>2950.8690000000001</v>
      </c>
    </row>
    <row r="9" spans="1:13" ht="8.1" customHeight="1">
      <c r="A9" s="1171" t="s">
        <v>1204</v>
      </c>
      <c r="B9" s="1172">
        <v>11507.759409999988</v>
      </c>
      <c r="C9" s="1172">
        <v>5863.9373199999991</v>
      </c>
      <c r="D9" s="1176"/>
      <c r="E9" s="1174">
        <v>3605.7777700000001</v>
      </c>
      <c r="F9" s="1174">
        <v>2426.95001</v>
      </c>
      <c r="G9" s="1175"/>
      <c r="H9" s="1176">
        <v>7901.9816399999872</v>
      </c>
      <c r="I9" s="1177">
        <v>3436.9873099999995</v>
      </c>
      <c r="J9" s="1178"/>
      <c r="L9" s="1181"/>
      <c r="M9" s="1181"/>
    </row>
    <row r="10" spans="1:13" ht="8.1" customHeight="1">
      <c r="A10" s="1182" t="s">
        <v>1205</v>
      </c>
      <c r="B10" s="1183">
        <v>36504.018779999955</v>
      </c>
      <c r="C10" s="1183">
        <v>21515.726479999998</v>
      </c>
      <c r="D10" s="1183">
        <v>16258.798130000001</v>
      </c>
      <c r="E10" s="1184">
        <v>10316.47006</v>
      </c>
      <c r="F10" s="1184">
        <v>7946.8732</v>
      </c>
      <c r="G10" s="1184">
        <v>9914.7182300000004</v>
      </c>
      <c r="H10" s="1184">
        <v>26187.548719999959</v>
      </c>
      <c r="I10" s="1185">
        <v>13568.853279999999</v>
      </c>
      <c r="J10" s="1186">
        <v>6344.0799000000006</v>
      </c>
      <c r="L10" s="1181"/>
      <c r="M10" s="1181"/>
    </row>
    <row r="11" spans="1:13" ht="12" customHeight="1">
      <c r="A11" s="1193" t="s">
        <v>2048</v>
      </c>
      <c r="B11" s="1187"/>
      <c r="C11" s="1188"/>
      <c r="D11" s="1188"/>
      <c r="E11" s="1187"/>
      <c r="F11" s="1187"/>
      <c r="G11" s="1187"/>
      <c r="H11" s="1187"/>
      <c r="I11" s="1187"/>
    </row>
    <row r="12" spans="1:13">
      <c r="A12" s="224" t="s">
        <v>1503</v>
      </c>
      <c r="B12" s="1189"/>
      <c r="C12" s="1189"/>
      <c r="D12" s="1189"/>
      <c r="E12" s="1189"/>
      <c r="F12" s="1189"/>
      <c r="G12" s="1189"/>
      <c r="H12" s="1189"/>
      <c r="I12" s="1189"/>
      <c r="J12" s="1189"/>
    </row>
    <row r="13" spans="1:13" ht="13.35" customHeight="1">
      <c r="B13" s="1189"/>
      <c r="C13" s="1189"/>
      <c r="D13" s="1189"/>
      <c r="E13" s="1189"/>
      <c r="F13" s="1189"/>
      <c r="G13" s="1189"/>
      <c r="H13" s="1189"/>
      <c r="I13" s="1189"/>
      <c r="J13" s="1189"/>
      <c r="K13" s="1190"/>
    </row>
    <row r="14" spans="1:13">
      <c r="A14" s="1191"/>
      <c r="B14" s="1191"/>
      <c r="C14" s="1192"/>
      <c r="D14" s="1189"/>
      <c r="E14" s="1189"/>
      <c r="F14" s="1189"/>
      <c r="G14" s="1189"/>
      <c r="H14" s="1189"/>
      <c r="I14" s="1189"/>
      <c r="J14" s="1189"/>
    </row>
    <row r="15" spans="1:13">
      <c r="A15" s="1191"/>
      <c r="B15" s="1191"/>
      <c r="C15" s="1181"/>
      <c r="G15" s="1190"/>
    </row>
    <row r="16" spans="1:13">
      <c r="A16" s="1191"/>
      <c r="B16" s="1191"/>
    </row>
    <row r="17" spans="1:2">
      <c r="A17" s="1191"/>
      <c r="B17" s="1191"/>
    </row>
  </sheetData>
  <hyperlinks>
    <hyperlink ref="A12" location="Inhaltsverzeichnis!A1" display="Zurück zum Inhaltsverzeichnis"/>
  </hyperlinks>
  <pageMargins left="0.78740157480314965" right="0.78740157480314965" top="0.39370078740157483" bottom="0.19685039370078741" header="0" footer="0.19685039370078741"/>
  <pageSetup paperSize="9" scale="98" orientation="portrait" horizontalDpi="4294967292" verticalDpi="300" r:id="rId1"/>
  <headerFooter alignWithMargins="0">
    <oddFooter>&amp;L&amp;D / &amp;T&amp;R&amp;A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N43"/>
  <sheetViews>
    <sheetView showGridLines="0" zoomScale="160" zoomScaleNormal="160" workbookViewId="0">
      <selection sqref="A1:M1"/>
    </sheetView>
  </sheetViews>
  <sheetFormatPr baseColWidth="10" defaultRowHeight="16.5"/>
  <cols>
    <col min="1" max="1" width="14.42578125" style="87" customWidth="1"/>
    <col min="2" max="3" width="6" style="2431" customWidth="1"/>
    <col min="4" max="4" width="5.140625" style="2431" customWidth="1"/>
    <col min="5" max="5" width="5.42578125" style="2431" customWidth="1"/>
    <col min="6" max="7" width="6.5703125" style="2431" customWidth="1"/>
    <col min="8" max="9" width="6" style="2431" customWidth="1"/>
    <col min="10" max="11" width="5.85546875" style="2431" customWidth="1"/>
    <col min="12" max="13" width="6" style="2431" customWidth="1"/>
    <col min="14" max="16384" width="11.42578125" style="87"/>
  </cols>
  <sheetData>
    <row r="1" spans="1:13" ht="30.75" customHeight="1">
      <c r="A1" s="2395" t="s">
        <v>2215</v>
      </c>
      <c r="B1" s="2396"/>
      <c r="C1" s="2396"/>
      <c r="D1" s="2396"/>
      <c r="E1" s="2396"/>
      <c r="F1" s="2396"/>
      <c r="G1" s="2396"/>
      <c r="H1" s="2396"/>
      <c r="I1" s="2396"/>
      <c r="J1" s="2396"/>
      <c r="K1" s="2396"/>
      <c r="L1" s="2396"/>
      <c r="M1" s="2396"/>
    </row>
    <row r="2" spans="1:13" ht="11.25" customHeight="1">
      <c r="A2" s="2397" t="s">
        <v>1908</v>
      </c>
      <c r="B2" s="2398"/>
      <c r="C2" s="2398"/>
      <c r="D2" s="2398"/>
      <c r="E2" s="2398"/>
      <c r="F2" s="2398"/>
      <c r="G2" s="2398"/>
      <c r="H2" s="2398"/>
      <c r="I2" s="2398"/>
      <c r="J2" s="2398"/>
      <c r="K2" s="2398"/>
      <c r="L2" s="2398"/>
      <c r="M2" s="2398"/>
    </row>
    <row r="3" spans="1:13" ht="11.25" customHeight="1">
      <c r="A3" s="2397" t="s">
        <v>1920</v>
      </c>
      <c r="B3" s="2398"/>
      <c r="C3" s="2398"/>
      <c r="D3" s="2398"/>
      <c r="E3" s="2398"/>
      <c r="F3" s="2398"/>
      <c r="G3" s="2398"/>
      <c r="H3" s="2398"/>
      <c r="I3" s="2398"/>
      <c r="J3" s="2398"/>
      <c r="K3" s="2398"/>
      <c r="L3" s="2398"/>
      <c r="M3" s="2398"/>
    </row>
    <row r="4" spans="1:13" ht="12" customHeight="1">
      <c r="A4" s="2399"/>
      <c r="B4" s="2400" t="s">
        <v>1909</v>
      </c>
      <c r="C4" s="2401"/>
      <c r="D4" s="2401"/>
      <c r="E4" s="2402"/>
      <c r="F4" s="2403" t="s">
        <v>1910</v>
      </c>
      <c r="G4" s="2404"/>
      <c r="H4" s="2404"/>
      <c r="I4" s="2404"/>
      <c r="J4" s="2404"/>
      <c r="K4" s="2405"/>
      <c r="L4" s="2406" t="s">
        <v>1911</v>
      </c>
      <c r="M4" s="2407"/>
    </row>
    <row r="5" spans="1:13" ht="21.75" customHeight="1">
      <c r="A5" s="2408"/>
      <c r="B5" s="2409" t="s">
        <v>1912</v>
      </c>
      <c r="C5" s="2410"/>
      <c r="D5" s="2411" t="s">
        <v>1922</v>
      </c>
      <c r="E5" s="2412"/>
      <c r="F5" s="2413" t="s">
        <v>38</v>
      </c>
      <c r="G5" s="2413"/>
      <c r="H5" s="2409" t="s">
        <v>1923</v>
      </c>
      <c r="I5" s="2414"/>
      <c r="J5" s="2409" t="s">
        <v>1924</v>
      </c>
      <c r="K5" s="2414"/>
      <c r="L5" s="2409" t="s">
        <v>34</v>
      </c>
      <c r="M5" s="2415"/>
    </row>
    <row r="6" spans="1:13" ht="12" customHeight="1">
      <c r="A6" s="2416"/>
      <c r="B6" s="2417">
        <v>2022</v>
      </c>
      <c r="C6" s="2417">
        <v>2023</v>
      </c>
      <c r="D6" s="2417">
        <v>2022</v>
      </c>
      <c r="E6" s="2417">
        <v>2023</v>
      </c>
      <c r="F6" s="2417">
        <v>2022</v>
      </c>
      <c r="G6" s="2417">
        <v>2023</v>
      </c>
      <c r="H6" s="2417">
        <v>2022</v>
      </c>
      <c r="I6" s="2417">
        <v>2023</v>
      </c>
      <c r="J6" s="2417">
        <v>2022</v>
      </c>
      <c r="K6" s="2417">
        <v>2023</v>
      </c>
      <c r="L6" s="2417">
        <v>2022</v>
      </c>
      <c r="M6" s="2418">
        <v>2023</v>
      </c>
    </row>
    <row r="7" spans="1:13" ht="9" customHeight="1">
      <c r="A7" s="2419" t="s">
        <v>1913</v>
      </c>
      <c r="B7" s="2420">
        <v>14.760999999999999</v>
      </c>
      <c r="C7" s="2420">
        <v>14.481</v>
      </c>
      <c r="D7" s="2420">
        <v>5.4779999999999998</v>
      </c>
      <c r="E7" s="2420">
        <v>5.2789999999999999</v>
      </c>
      <c r="F7" s="2420">
        <v>1.64</v>
      </c>
      <c r="G7" s="2420">
        <v>1.51</v>
      </c>
      <c r="H7" s="2420">
        <v>0.66</v>
      </c>
      <c r="I7" s="2420">
        <v>0.63</v>
      </c>
      <c r="J7" s="2420">
        <v>1.36</v>
      </c>
      <c r="K7" s="2420">
        <v>1.29</v>
      </c>
      <c r="L7" s="2420">
        <v>1.24</v>
      </c>
      <c r="M7" s="2421">
        <v>1.26</v>
      </c>
    </row>
    <row r="8" spans="1:13" ht="9" customHeight="1">
      <c r="A8" s="2419" t="s">
        <v>1407</v>
      </c>
      <c r="B8" s="2420">
        <v>39.814999999999998</v>
      </c>
      <c r="C8" s="2420">
        <v>39.113</v>
      </c>
      <c r="D8" s="2420">
        <v>24.277999999999999</v>
      </c>
      <c r="E8" s="2420">
        <v>23.364999999999998</v>
      </c>
      <c r="F8" s="2420">
        <v>3.46</v>
      </c>
      <c r="G8" s="2420">
        <v>3.39</v>
      </c>
      <c r="H8" s="2420">
        <v>1.36</v>
      </c>
      <c r="I8" s="2420">
        <v>1.3</v>
      </c>
      <c r="J8" s="2420">
        <v>2.99</v>
      </c>
      <c r="K8" s="2420">
        <v>2.94</v>
      </c>
      <c r="L8" s="2420">
        <v>2</v>
      </c>
      <c r="M8" s="2421">
        <v>1.96</v>
      </c>
    </row>
    <row r="9" spans="1:13" ht="9" customHeight="1">
      <c r="A9" s="2419" t="s">
        <v>543</v>
      </c>
      <c r="B9" s="2422" t="s">
        <v>353</v>
      </c>
      <c r="C9" s="2422" t="s">
        <v>353</v>
      </c>
      <c r="D9" s="2422" t="s">
        <v>353</v>
      </c>
      <c r="E9" s="2422" t="s">
        <v>353</v>
      </c>
      <c r="F9" s="2422" t="s">
        <v>353</v>
      </c>
      <c r="G9" s="2422" t="s">
        <v>353</v>
      </c>
      <c r="H9" s="2422" t="s">
        <v>353</v>
      </c>
      <c r="I9" s="2422" t="s">
        <v>353</v>
      </c>
      <c r="J9" s="2422" t="s">
        <v>353</v>
      </c>
      <c r="K9" s="2422" t="s">
        <v>353</v>
      </c>
      <c r="L9" s="2422" t="s">
        <v>353</v>
      </c>
      <c r="M9" s="2423" t="s">
        <v>353</v>
      </c>
    </row>
    <row r="10" spans="1:13" ht="9" customHeight="1">
      <c r="A10" s="2419" t="s">
        <v>1914</v>
      </c>
      <c r="B10" s="2420">
        <v>3.919</v>
      </c>
      <c r="C10" s="2420">
        <v>3.8359999999999999</v>
      </c>
      <c r="D10" s="2420">
        <v>0.55800000000000005</v>
      </c>
      <c r="E10" s="2420">
        <v>0.54700000000000004</v>
      </c>
      <c r="F10" s="2420">
        <v>0.14000000000000001</v>
      </c>
      <c r="G10" s="2420">
        <v>0.14000000000000001</v>
      </c>
      <c r="H10" s="2420">
        <v>7.0000000000000007E-2</v>
      </c>
      <c r="I10" s="2420">
        <v>7.0000000000000007E-2</v>
      </c>
      <c r="J10" s="2420">
        <v>0.12</v>
      </c>
      <c r="K10" s="2420">
        <v>0.11</v>
      </c>
      <c r="L10" s="2420">
        <v>0.25</v>
      </c>
      <c r="M10" s="2421">
        <v>0.28000000000000003</v>
      </c>
    </row>
    <row r="11" spans="1:13" ht="9" customHeight="1">
      <c r="A11" s="2419" t="s">
        <v>1053</v>
      </c>
      <c r="B11" s="2420">
        <v>7.3999999999999996E-2</v>
      </c>
      <c r="C11" s="2420">
        <v>7.0000000000000007E-2</v>
      </c>
      <c r="D11" s="2422" t="s">
        <v>353</v>
      </c>
      <c r="E11" s="2422" t="s">
        <v>353</v>
      </c>
      <c r="F11" s="2422" t="s">
        <v>353</v>
      </c>
      <c r="G11" s="2422" t="s">
        <v>353</v>
      </c>
      <c r="H11" s="2422" t="s">
        <v>353</v>
      </c>
      <c r="I11" s="2422" t="s">
        <v>353</v>
      </c>
      <c r="J11" s="2422" t="s">
        <v>353</v>
      </c>
      <c r="K11" s="2422" t="s">
        <v>353</v>
      </c>
      <c r="L11" s="2422" t="s">
        <v>353</v>
      </c>
      <c r="M11" s="2423" t="s">
        <v>353</v>
      </c>
    </row>
    <row r="12" spans="1:13" ht="9" customHeight="1">
      <c r="A12" s="2419" t="s">
        <v>1147</v>
      </c>
      <c r="B12" s="2420">
        <v>9.2999999999999999E-2</v>
      </c>
      <c r="C12" s="2420">
        <v>8.5999999999999993E-2</v>
      </c>
      <c r="D12" s="2422" t="s">
        <v>353</v>
      </c>
      <c r="E12" s="2422" t="s">
        <v>353</v>
      </c>
      <c r="F12" s="2422" t="s">
        <v>353</v>
      </c>
      <c r="G12" s="2422" t="s">
        <v>353</v>
      </c>
      <c r="H12" s="2422" t="s">
        <v>353</v>
      </c>
      <c r="I12" s="2422" t="s">
        <v>353</v>
      </c>
      <c r="J12" s="2422" t="s">
        <v>353</v>
      </c>
      <c r="K12" s="2422" t="s">
        <v>353</v>
      </c>
      <c r="L12" s="2422" t="s">
        <v>353</v>
      </c>
      <c r="M12" s="2423" t="s">
        <v>353</v>
      </c>
    </row>
    <row r="13" spans="1:13" ht="9" customHeight="1">
      <c r="A13" s="2419" t="s">
        <v>1915</v>
      </c>
      <c r="B13" s="2420">
        <v>7.4749999999999996</v>
      </c>
      <c r="C13" s="2420">
        <v>7.3730000000000002</v>
      </c>
      <c r="D13" s="2420">
        <v>2.238</v>
      </c>
      <c r="E13" s="2420">
        <v>2.1890000000000001</v>
      </c>
      <c r="F13" s="2420">
        <v>0.6</v>
      </c>
      <c r="G13" s="2420">
        <v>0.57999999999999996</v>
      </c>
      <c r="H13" s="2420">
        <v>0.2</v>
      </c>
      <c r="I13" s="2420">
        <v>0.19</v>
      </c>
      <c r="J13" s="2420">
        <v>0.55000000000000004</v>
      </c>
      <c r="K13" s="2420">
        <v>0.53</v>
      </c>
      <c r="L13" s="2420">
        <v>0.88</v>
      </c>
      <c r="M13" s="2421">
        <v>0.91</v>
      </c>
    </row>
    <row r="14" spans="1:13" ht="9" customHeight="1">
      <c r="A14" s="2419" t="s">
        <v>1430</v>
      </c>
      <c r="B14" s="2420">
        <v>3.1539999999999999</v>
      </c>
      <c r="C14" s="2420">
        <v>3.1829999999999998</v>
      </c>
      <c r="D14" s="2420">
        <v>0.626</v>
      </c>
      <c r="E14" s="2420">
        <v>0.61799999999999999</v>
      </c>
      <c r="F14" s="2420">
        <v>0.13</v>
      </c>
      <c r="G14" s="2420">
        <v>0.13</v>
      </c>
      <c r="H14" s="2420">
        <v>0.06</v>
      </c>
      <c r="I14" s="2420">
        <v>0.06</v>
      </c>
      <c r="J14" s="2420">
        <v>0.11</v>
      </c>
      <c r="K14" s="2420">
        <v>0.11</v>
      </c>
      <c r="L14" s="2420">
        <v>0.28999999999999998</v>
      </c>
      <c r="M14" s="2421">
        <v>0.28999999999999998</v>
      </c>
    </row>
    <row r="15" spans="1:13" ht="9" customHeight="1">
      <c r="A15" s="2419" t="s">
        <v>1916</v>
      </c>
      <c r="B15" s="2420">
        <v>18.88</v>
      </c>
      <c r="C15" s="2420">
        <v>18.625</v>
      </c>
      <c r="D15" s="2420">
        <v>7.843</v>
      </c>
      <c r="E15" s="2420">
        <v>7.569</v>
      </c>
      <c r="F15" s="2420">
        <v>4.18</v>
      </c>
      <c r="G15" s="2420">
        <v>4.05</v>
      </c>
      <c r="H15" s="2420">
        <v>1.34</v>
      </c>
      <c r="I15" s="2420">
        <v>1.23</v>
      </c>
      <c r="J15" s="2420">
        <v>3.71</v>
      </c>
      <c r="K15" s="2420">
        <v>3.55</v>
      </c>
      <c r="L15" s="2420">
        <v>0.97</v>
      </c>
      <c r="M15" s="2421">
        <v>1.05</v>
      </c>
    </row>
    <row r="16" spans="1:13" ht="9" customHeight="1">
      <c r="A16" s="2419" t="s">
        <v>1427</v>
      </c>
      <c r="B16" s="2420">
        <v>15.823</v>
      </c>
      <c r="C16" s="2420">
        <v>15.571999999999999</v>
      </c>
      <c r="D16" s="2420">
        <v>4.8049999999999997</v>
      </c>
      <c r="E16" s="2420">
        <v>4.6379999999999999</v>
      </c>
      <c r="F16" s="2420">
        <v>5.68</v>
      </c>
      <c r="G16" s="2420">
        <v>5.35</v>
      </c>
      <c r="H16" s="2420">
        <v>1.4</v>
      </c>
      <c r="I16" s="2420">
        <v>1.33</v>
      </c>
      <c r="J16" s="2420">
        <v>4.47</v>
      </c>
      <c r="K16" s="2420">
        <v>4.21</v>
      </c>
      <c r="L16" s="2420">
        <v>1.28</v>
      </c>
      <c r="M16" s="2421">
        <v>1.28</v>
      </c>
    </row>
    <row r="17" spans="1:14" ht="9" customHeight="1">
      <c r="A17" s="2419" t="s">
        <v>1917</v>
      </c>
      <c r="B17" s="2420">
        <v>4.4930000000000003</v>
      </c>
      <c r="C17" s="2420">
        <v>4.4349999999999996</v>
      </c>
      <c r="D17" s="2420">
        <v>1.4179999999999999</v>
      </c>
      <c r="E17" s="2420">
        <v>1.3560000000000001</v>
      </c>
      <c r="F17" s="2420">
        <v>0.14000000000000001</v>
      </c>
      <c r="G17" s="2420">
        <v>0.12</v>
      </c>
      <c r="H17" s="2420">
        <v>0.06</v>
      </c>
      <c r="I17" s="2420">
        <v>0.06</v>
      </c>
      <c r="J17" s="2420">
        <v>0.12</v>
      </c>
      <c r="K17" s="2420">
        <v>0.12</v>
      </c>
      <c r="L17" s="2420">
        <v>0.51</v>
      </c>
      <c r="M17" s="2421">
        <v>0.52</v>
      </c>
    </row>
    <row r="18" spans="1:14" ht="9" customHeight="1">
      <c r="A18" s="2419" t="s">
        <v>1918</v>
      </c>
      <c r="B18" s="2420">
        <v>0.61399999999999999</v>
      </c>
      <c r="C18" s="2420">
        <v>0.60099999999999998</v>
      </c>
      <c r="D18" s="2420">
        <v>0.17799999999999999</v>
      </c>
      <c r="E18" s="2420">
        <v>0.159</v>
      </c>
      <c r="F18" s="2420">
        <v>0.01</v>
      </c>
      <c r="G18" s="2420">
        <v>0.01</v>
      </c>
      <c r="H18" s="2420">
        <v>0.01</v>
      </c>
      <c r="I18" s="2420">
        <v>0</v>
      </c>
      <c r="J18" s="2420">
        <v>0.01</v>
      </c>
      <c r="K18" s="2420">
        <v>0.01</v>
      </c>
      <c r="L18" s="2420">
        <v>0.08</v>
      </c>
      <c r="M18" s="2421">
        <v>7.0000000000000007E-2</v>
      </c>
    </row>
    <row r="19" spans="1:14" ht="9" customHeight="1">
      <c r="A19" s="2419" t="s">
        <v>1410</v>
      </c>
      <c r="B19" s="2420">
        <v>6.4930000000000003</v>
      </c>
      <c r="C19" s="2420">
        <v>6.4119999999999999</v>
      </c>
      <c r="D19" s="2420">
        <v>1.075</v>
      </c>
      <c r="E19" s="2420">
        <v>1.048</v>
      </c>
      <c r="F19" s="2420">
        <v>0.13</v>
      </c>
      <c r="G19" s="2420">
        <v>0.12</v>
      </c>
      <c r="H19" s="2420">
        <v>7.0000000000000007E-2</v>
      </c>
      <c r="I19" s="2420">
        <v>0.06</v>
      </c>
      <c r="J19" s="2420">
        <v>0.11</v>
      </c>
      <c r="K19" s="2420">
        <v>0.09</v>
      </c>
      <c r="L19" s="2420">
        <v>0.42</v>
      </c>
      <c r="M19" s="2421">
        <v>0.43</v>
      </c>
    </row>
    <row r="20" spans="1:14" ht="9" customHeight="1">
      <c r="A20" s="2419" t="s">
        <v>1431</v>
      </c>
      <c r="B20" s="2420">
        <v>2.8959999999999999</v>
      </c>
      <c r="C20" s="2420">
        <v>2.83</v>
      </c>
      <c r="D20" s="2420">
        <v>0.51800000000000002</v>
      </c>
      <c r="E20" s="2420">
        <v>0.496</v>
      </c>
      <c r="F20" s="2420">
        <v>0.17</v>
      </c>
      <c r="G20" s="2420">
        <v>0.15</v>
      </c>
      <c r="H20" s="2420">
        <v>0.08</v>
      </c>
      <c r="I20" s="2420">
        <v>7.0000000000000007E-2</v>
      </c>
      <c r="J20" s="2420">
        <v>0.13</v>
      </c>
      <c r="K20" s="2420">
        <v>0.1</v>
      </c>
      <c r="L20" s="2420">
        <v>0.26</v>
      </c>
      <c r="M20" s="2421">
        <v>0.23</v>
      </c>
    </row>
    <row r="21" spans="1:14" ht="9" customHeight="1">
      <c r="A21" s="2419" t="s">
        <v>1919</v>
      </c>
      <c r="B21" s="2420">
        <v>6.8369999999999997</v>
      </c>
      <c r="C21" s="2420">
        <v>6.6509999999999998</v>
      </c>
      <c r="D21" s="2420">
        <v>3.347</v>
      </c>
      <c r="E21" s="2420">
        <v>2.8210000000000002</v>
      </c>
      <c r="F21" s="2420">
        <v>0.55000000000000004</v>
      </c>
      <c r="G21" s="2420">
        <v>0.51</v>
      </c>
      <c r="H21" s="2420">
        <v>0.2</v>
      </c>
      <c r="I21" s="2420">
        <v>0.17</v>
      </c>
      <c r="J21" s="2420">
        <v>0.5</v>
      </c>
      <c r="K21" s="2420">
        <v>0.49</v>
      </c>
      <c r="L21" s="2420">
        <v>1.02</v>
      </c>
      <c r="M21" s="2421">
        <v>0.92</v>
      </c>
    </row>
    <row r="22" spans="1:14" ht="9" customHeight="1">
      <c r="A22" s="2419" t="s">
        <v>1432</v>
      </c>
      <c r="B22" s="2420">
        <v>4.0039999999999996</v>
      </c>
      <c r="C22" s="2420">
        <v>3.956</v>
      </c>
      <c r="D22" s="2420">
        <v>0.47</v>
      </c>
      <c r="E22" s="2420">
        <v>0.436</v>
      </c>
      <c r="F22" s="2420">
        <v>0.12</v>
      </c>
      <c r="G22" s="2420">
        <v>0.12</v>
      </c>
      <c r="H22" s="2420">
        <v>0.06</v>
      </c>
      <c r="I22" s="2420">
        <v>0.06</v>
      </c>
      <c r="J22" s="2420">
        <v>0.09</v>
      </c>
      <c r="K22" s="2420">
        <v>0.09</v>
      </c>
      <c r="L22" s="2420">
        <v>0.38</v>
      </c>
      <c r="M22" s="2421">
        <v>0.34</v>
      </c>
    </row>
    <row r="23" spans="1:14" ht="8.1" customHeight="1">
      <c r="A23" s="2424" t="s">
        <v>27</v>
      </c>
      <c r="B23" s="2425">
        <v>129.36699999999999</v>
      </c>
      <c r="C23" s="2425">
        <v>127.256</v>
      </c>
      <c r="D23" s="2425">
        <v>52.895000000000003</v>
      </c>
      <c r="E23" s="2425">
        <v>50.581000000000003</v>
      </c>
      <c r="F23" s="2426">
        <v>16.940000000000001</v>
      </c>
      <c r="G23" s="2426">
        <v>16.18</v>
      </c>
      <c r="H23" s="2426">
        <v>5.57</v>
      </c>
      <c r="I23" s="2426">
        <v>5.23</v>
      </c>
      <c r="J23" s="2426">
        <v>14.25</v>
      </c>
      <c r="K23" s="2426">
        <v>13.64</v>
      </c>
      <c r="L23" s="2426">
        <v>9.57</v>
      </c>
      <c r="M23" s="2427">
        <v>9.56</v>
      </c>
    </row>
    <row r="24" spans="1:14" ht="9.9499999999999993" customHeight="1">
      <c r="A24" s="2428" t="s">
        <v>1921</v>
      </c>
      <c r="B24" s="2429"/>
      <c r="C24" s="2429"/>
      <c r="D24" s="2429"/>
      <c r="E24" s="2429"/>
      <c r="F24" s="2429"/>
      <c r="G24" s="2429"/>
      <c r="H24" s="2429"/>
      <c r="I24" s="2429"/>
      <c r="J24" s="2429"/>
      <c r="K24" s="2429"/>
      <c r="L24" s="2429"/>
      <c r="M24" s="2430"/>
    </row>
    <row r="25" spans="1:14" ht="10.5" customHeight="1">
      <c r="A25" s="224" t="s">
        <v>1503</v>
      </c>
      <c r="B25" s="2429"/>
      <c r="C25" s="2429"/>
      <c r="D25" s="2429"/>
      <c r="E25" s="2429"/>
      <c r="F25" s="2429"/>
      <c r="G25" s="2429"/>
      <c r="H25" s="2429"/>
      <c r="I25" s="2429"/>
      <c r="J25" s="2429"/>
      <c r="K25" s="2429"/>
      <c r="L25" s="2429"/>
    </row>
    <row r="26" spans="1:14">
      <c r="B26" s="2432"/>
      <c r="C26" s="2432"/>
      <c r="D26" s="2432"/>
      <c r="E26" s="2432"/>
      <c r="F26" s="2432"/>
      <c r="G26" s="2432"/>
      <c r="H26" s="2432"/>
      <c r="I26" s="2432"/>
      <c r="J26" s="2432"/>
      <c r="K26" s="2432"/>
      <c r="L26" s="2432"/>
      <c r="M26" s="2432"/>
    </row>
    <row r="27" spans="1:14">
      <c r="A27" s="2433"/>
      <c r="B27" s="87"/>
      <c r="C27" s="2434"/>
      <c r="D27" s="87"/>
      <c r="E27" s="2434"/>
      <c r="F27" s="87"/>
      <c r="G27" s="2434"/>
      <c r="H27" s="87"/>
      <c r="I27" s="2434"/>
      <c r="J27" s="87"/>
      <c r="K27" s="2434"/>
      <c r="L27" s="87"/>
      <c r="M27" s="2434"/>
      <c r="N27" s="2433"/>
    </row>
    <row r="28" spans="1:14">
      <c r="B28" s="87"/>
      <c r="C28" s="2434"/>
      <c r="D28" s="87"/>
      <c r="E28" s="2434"/>
      <c r="F28" s="87"/>
      <c r="G28" s="2434"/>
      <c r="H28" s="87"/>
      <c r="I28" s="2434"/>
      <c r="J28" s="87"/>
      <c r="K28" s="2434"/>
      <c r="L28" s="87"/>
      <c r="M28" s="2434"/>
    </row>
    <row r="29" spans="1:14">
      <c r="B29" s="87"/>
      <c r="C29" s="2434"/>
      <c r="D29" s="87"/>
      <c r="E29" s="2434"/>
      <c r="F29" s="87"/>
      <c r="G29" s="2434"/>
      <c r="H29" s="87"/>
      <c r="I29" s="2434"/>
      <c r="J29" s="87"/>
      <c r="K29" s="2434"/>
      <c r="L29" s="87"/>
      <c r="M29" s="2434"/>
    </row>
    <row r="30" spans="1:14">
      <c r="B30" s="87"/>
      <c r="C30" s="2434"/>
      <c r="D30" s="87"/>
      <c r="E30" s="2434"/>
      <c r="F30" s="87"/>
      <c r="G30" s="2434"/>
      <c r="H30" s="87"/>
      <c r="I30" s="2434"/>
      <c r="J30" s="87"/>
      <c r="K30" s="2434"/>
      <c r="L30" s="87"/>
      <c r="M30" s="2434"/>
    </row>
    <row r="31" spans="1:14">
      <c r="B31" s="87"/>
      <c r="C31" s="2434"/>
      <c r="D31" s="87"/>
      <c r="E31" s="2434"/>
      <c r="F31" s="87"/>
      <c r="G31" s="2434"/>
      <c r="H31" s="87"/>
      <c r="I31" s="2434"/>
      <c r="J31" s="87"/>
      <c r="K31" s="2434"/>
      <c r="L31" s="87"/>
      <c r="M31" s="2434"/>
    </row>
    <row r="32" spans="1:14">
      <c r="B32" s="87"/>
      <c r="C32" s="2434"/>
      <c r="D32" s="87"/>
      <c r="E32" s="2434"/>
      <c r="F32" s="87"/>
      <c r="G32" s="2434"/>
      <c r="H32" s="87"/>
      <c r="I32" s="2434"/>
      <c r="J32" s="87"/>
      <c r="K32" s="2434"/>
      <c r="L32" s="87"/>
      <c r="M32" s="2434"/>
    </row>
    <row r="33" spans="2:13">
      <c r="B33" s="87"/>
      <c r="C33" s="2434"/>
      <c r="D33" s="87"/>
      <c r="E33" s="2434"/>
      <c r="F33" s="87"/>
      <c r="G33" s="2434"/>
      <c r="H33" s="87"/>
      <c r="I33" s="2434"/>
      <c r="J33" s="87"/>
      <c r="K33" s="2434"/>
      <c r="L33" s="87"/>
      <c r="M33" s="2434"/>
    </row>
    <row r="34" spans="2:13">
      <c r="B34" s="87"/>
      <c r="C34" s="2434"/>
      <c r="D34" s="87"/>
      <c r="E34" s="2434"/>
      <c r="F34" s="87"/>
      <c r="G34" s="2434"/>
      <c r="H34" s="87"/>
      <c r="I34" s="2434"/>
      <c r="J34" s="87"/>
      <c r="K34" s="2434"/>
      <c r="L34" s="87"/>
      <c r="M34" s="2434"/>
    </row>
    <row r="35" spans="2:13">
      <c r="B35" s="87"/>
      <c r="C35" s="2434"/>
      <c r="D35" s="87"/>
      <c r="E35" s="2434"/>
      <c r="F35" s="87"/>
      <c r="G35" s="2434"/>
      <c r="H35" s="87"/>
      <c r="I35" s="2434"/>
      <c r="J35" s="87"/>
      <c r="K35" s="2434"/>
      <c r="L35" s="87"/>
      <c r="M35" s="2434"/>
    </row>
    <row r="36" spans="2:13">
      <c r="B36" s="87"/>
      <c r="C36" s="2434"/>
      <c r="D36" s="87"/>
      <c r="E36" s="2434"/>
      <c r="F36" s="87"/>
      <c r="G36" s="2434"/>
      <c r="H36" s="87"/>
      <c r="I36" s="2434"/>
      <c r="J36" s="87"/>
      <c r="K36" s="2434"/>
      <c r="L36" s="87"/>
      <c r="M36" s="2434"/>
    </row>
    <row r="37" spans="2:13">
      <c r="B37" s="87"/>
      <c r="C37" s="2434"/>
      <c r="D37" s="87"/>
      <c r="E37" s="2434"/>
      <c r="F37" s="87"/>
      <c r="G37" s="2434"/>
      <c r="H37" s="87"/>
      <c r="I37" s="2434"/>
      <c r="J37" s="87"/>
      <c r="K37" s="2434"/>
      <c r="L37" s="87"/>
      <c r="M37" s="2434"/>
    </row>
    <row r="38" spans="2:13">
      <c r="B38" s="87"/>
      <c r="C38" s="2434"/>
      <c r="D38" s="87"/>
      <c r="E38" s="2434"/>
      <c r="F38" s="87"/>
      <c r="G38" s="2434"/>
      <c r="H38" s="87"/>
      <c r="I38" s="2434"/>
      <c r="J38" s="87"/>
      <c r="K38" s="2434"/>
      <c r="L38" s="87"/>
      <c r="M38" s="2434"/>
    </row>
    <row r="39" spans="2:13">
      <c r="B39" s="87"/>
      <c r="C39" s="2434"/>
      <c r="D39" s="87"/>
      <c r="E39" s="2434"/>
      <c r="F39" s="87"/>
      <c r="G39" s="2434"/>
      <c r="H39" s="87"/>
      <c r="I39" s="2434"/>
      <c r="J39" s="87"/>
      <c r="K39" s="2434"/>
      <c r="L39" s="87"/>
      <c r="M39" s="2434"/>
    </row>
    <row r="40" spans="2:13">
      <c r="B40" s="87"/>
      <c r="C40" s="2434"/>
      <c r="D40" s="87"/>
      <c r="E40" s="2434"/>
      <c r="F40" s="87"/>
      <c r="G40" s="2434"/>
      <c r="H40" s="87"/>
      <c r="I40" s="2434"/>
      <c r="J40" s="87"/>
      <c r="K40" s="2434"/>
      <c r="L40" s="87"/>
      <c r="M40" s="2434"/>
    </row>
    <row r="41" spans="2:13">
      <c r="B41" s="87"/>
      <c r="C41" s="2434"/>
      <c r="D41" s="87"/>
      <c r="E41" s="2434"/>
      <c r="F41" s="87"/>
      <c r="G41" s="2434"/>
      <c r="H41" s="87"/>
      <c r="I41" s="2434"/>
      <c r="J41" s="87"/>
      <c r="K41" s="2434"/>
      <c r="L41" s="87"/>
      <c r="M41" s="2434"/>
    </row>
    <row r="42" spans="2:13">
      <c r="B42" s="87"/>
      <c r="C42" s="2434"/>
      <c r="D42" s="87"/>
      <c r="E42" s="2434"/>
      <c r="F42" s="87"/>
      <c r="G42" s="2434"/>
      <c r="H42" s="87"/>
      <c r="I42" s="2434"/>
      <c r="J42" s="87"/>
      <c r="K42" s="2434"/>
      <c r="L42" s="87"/>
      <c r="M42" s="2434"/>
    </row>
    <row r="43" spans="2:13">
      <c r="B43" s="87"/>
      <c r="C43" s="2434"/>
      <c r="D43" s="87"/>
      <c r="E43" s="2434"/>
      <c r="F43" s="87"/>
      <c r="G43" s="2434"/>
      <c r="H43" s="87"/>
      <c r="I43" s="2434"/>
      <c r="J43" s="87"/>
      <c r="K43" s="2434"/>
      <c r="L43" s="87"/>
      <c r="M43" s="2434"/>
    </row>
  </sheetData>
  <mergeCells count="5">
    <mergeCell ref="A1:M1"/>
    <mergeCell ref="A2:M2"/>
    <mergeCell ref="A3:M3"/>
    <mergeCell ref="B4:E4"/>
    <mergeCell ref="D5:E5"/>
  </mergeCells>
  <hyperlinks>
    <hyperlink ref="A25"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r:id="rId1"/>
  <headerFooter alignWithMargins="0">
    <oddFooter>&amp;L&amp;D / &amp;T&amp;R &amp;A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F9E03A"/>
  </sheetPr>
  <dimension ref="A1:M24"/>
  <sheetViews>
    <sheetView showGridLines="0" zoomScale="145" zoomScaleNormal="145" workbookViewId="0"/>
  </sheetViews>
  <sheetFormatPr baseColWidth="10" defaultColWidth="11.42578125" defaultRowHeight="16.5"/>
  <cols>
    <col min="1" max="1" width="10.85546875" style="421" customWidth="1"/>
    <col min="2" max="2" width="9.85546875" style="421" customWidth="1"/>
    <col min="3" max="3" width="6.85546875" style="421" customWidth="1"/>
    <col min="4" max="5" width="6.42578125" style="421" customWidth="1"/>
    <col min="6" max="6" width="6.140625" style="421" customWidth="1"/>
    <col min="7" max="7" width="6.5703125" style="421" customWidth="1"/>
    <col min="8" max="8" width="6.85546875" style="421" customWidth="1"/>
    <col min="9" max="10" width="6.140625" style="421" customWidth="1"/>
    <col min="11" max="11" width="6.5703125" style="421" bestFit="1" customWidth="1"/>
    <col min="12" max="12" width="6.5703125" style="421" customWidth="1"/>
    <col min="13" max="16384" width="11.42578125" style="421"/>
  </cols>
  <sheetData>
    <row r="1" spans="1:13" ht="31.5">
      <c r="A1" s="1109" t="s">
        <v>2096</v>
      </c>
      <c r="B1" s="419"/>
      <c r="C1" s="419"/>
      <c r="D1" s="419"/>
      <c r="E1" s="419"/>
      <c r="F1" s="419"/>
      <c r="G1" s="419"/>
      <c r="H1" s="419"/>
      <c r="I1" s="419"/>
      <c r="J1" s="419"/>
      <c r="K1" s="419"/>
      <c r="L1" s="419"/>
    </row>
    <row r="2" spans="1:13">
      <c r="A2" s="422" t="s">
        <v>1226</v>
      </c>
      <c r="B2" s="422"/>
      <c r="C2" s="422"/>
      <c r="D2" s="422"/>
      <c r="E2" s="422"/>
      <c r="F2" s="422"/>
      <c r="G2" s="422"/>
      <c r="H2" s="422"/>
      <c r="I2" s="422"/>
      <c r="J2" s="422"/>
      <c r="K2" s="422"/>
      <c r="L2" s="422"/>
    </row>
    <row r="3" spans="1:13" ht="12" customHeight="1">
      <c r="A3" s="1110" t="s">
        <v>1198</v>
      </c>
      <c r="B3" s="1111" t="s">
        <v>1223</v>
      </c>
      <c r="C3" s="1112"/>
      <c r="D3" s="1111" t="s">
        <v>1222</v>
      </c>
      <c r="E3" s="1111"/>
      <c r="F3" s="1111"/>
      <c r="G3" s="1111"/>
      <c r="H3" s="1111"/>
      <c r="I3" s="1111"/>
      <c r="J3" s="1111"/>
      <c r="K3" s="1111"/>
      <c r="L3" s="1113"/>
      <c r="M3" s="1043"/>
    </row>
    <row r="4" spans="1:13" ht="20.25" customHeight="1">
      <c r="A4" s="1114"/>
      <c r="B4" s="1115" t="s">
        <v>1221</v>
      </c>
      <c r="C4" s="1116" t="s">
        <v>1224</v>
      </c>
      <c r="D4" s="1117" t="s">
        <v>1220</v>
      </c>
      <c r="E4" s="1117" t="s">
        <v>1219</v>
      </c>
      <c r="F4" s="1118" t="s">
        <v>1225</v>
      </c>
      <c r="G4" s="1117" t="s">
        <v>1218</v>
      </c>
      <c r="H4" s="1117" t="s">
        <v>1217</v>
      </c>
      <c r="I4" s="1117" t="s">
        <v>1216</v>
      </c>
      <c r="J4" s="1117" t="s">
        <v>1215</v>
      </c>
      <c r="K4" s="1117" t="s">
        <v>1214</v>
      </c>
      <c r="L4" s="1119" t="s">
        <v>1213</v>
      </c>
      <c r="M4" s="1043"/>
    </row>
    <row r="5" spans="1:13" ht="12" customHeight="1">
      <c r="A5" s="1120"/>
      <c r="B5" s="1121" t="s">
        <v>1212</v>
      </c>
      <c r="C5" s="1122" t="s">
        <v>1197</v>
      </c>
      <c r="D5" s="1122"/>
      <c r="E5" s="1122"/>
      <c r="F5" s="1122"/>
      <c r="G5" s="1122"/>
      <c r="H5" s="1122"/>
      <c r="I5" s="1122"/>
      <c r="J5" s="1122"/>
      <c r="K5" s="1122"/>
      <c r="L5" s="1123"/>
      <c r="M5" s="1043"/>
    </row>
    <row r="6" spans="1:13" ht="8.1" customHeight="1">
      <c r="A6" s="1124" t="s">
        <v>1211</v>
      </c>
      <c r="B6" s="1125">
        <v>11149.79723</v>
      </c>
      <c r="C6" s="1126">
        <v>8303.6687000000002</v>
      </c>
      <c r="D6" s="1127">
        <v>252.90729999999999</v>
      </c>
      <c r="E6" s="1127">
        <v>5957.45</v>
      </c>
      <c r="F6" s="1127">
        <v>7.0186599999999988</v>
      </c>
      <c r="G6" s="1127">
        <v>0.77</v>
      </c>
      <c r="H6" s="1127">
        <v>7.7799999999999994E-2</v>
      </c>
      <c r="I6" s="1127">
        <v>30.369040000000002</v>
      </c>
      <c r="J6" s="1127">
        <v>267.73016000000001</v>
      </c>
      <c r="K6" s="1127">
        <v>0</v>
      </c>
      <c r="L6" s="1128">
        <v>1787.3457400000007</v>
      </c>
      <c r="M6" s="1129"/>
    </row>
    <row r="7" spans="1:13" ht="8.1" customHeight="1">
      <c r="A7" s="1124" t="s">
        <v>1210</v>
      </c>
      <c r="B7" s="1127">
        <v>13709.972460000001</v>
      </c>
      <c r="C7" s="1130">
        <v>5003.9291300000004</v>
      </c>
      <c r="D7" s="1127">
        <v>39.08</v>
      </c>
      <c r="E7" s="1127">
        <v>1.24</v>
      </c>
      <c r="F7" s="1127">
        <v>596.96</v>
      </c>
      <c r="G7" s="1127">
        <v>34.83</v>
      </c>
      <c r="H7" s="1127">
        <v>151.81</v>
      </c>
      <c r="I7" s="1127">
        <v>272.60000000000002</v>
      </c>
      <c r="J7" s="1127">
        <v>886.41</v>
      </c>
      <c r="K7" s="1127">
        <v>0</v>
      </c>
      <c r="L7" s="1128">
        <v>3020.9991300000006</v>
      </c>
      <c r="M7" s="1129"/>
    </row>
    <row r="8" spans="1:13" ht="8.1" customHeight="1">
      <c r="A8" s="1124" t="s">
        <v>1209</v>
      </c>
      <c r="B8" s="1127">
        <v>15733.14</v>
      </c>
      <c r="C8" s="1130">
        <v>2950.8690000000001</v>
      </c>
      <c r="D8" s="1127">
        <v>0.08</v>
      </c>
      <c r="E8" s="1127">
        <v>3.74</v>
      </c>
      <c r="F8" s="1127">
        <v>2.56</v>
      </c>
      <c r="G8" s="1127">
        <v>0.39</v>
      </c>
      <c r="H8" s="1127">
        <v>0.12</v>
      </c>
      <c r="I8" s="1127">
        <v>0</v>
      </c>
      <c r="J8" s="1127">
        <v>2310.34</v>
      </c>
      <c r="K8" s="1127">
        <v>0</v>
      </c>
      <c r="L8" s="1128">
        <v>633.63900000000012</v>
      </c>
      <c r="M8" s="1129"/>
    </row>
    <row r="9" spans="1:13" ht="8.1" customHeight="1">
      <c r="A9" s="1124" t="s">
        <v>1208</v>
      </c>
      <c r="B9" s="1131"/>
      <c r="C9" s="1132"/>
      <c r="D9" s="1133"/>
      <c r="E9" s="1133"/>
      <c r="F9" s="1133"/>
      <c r="G9" s="1133"/>
      <c r="H9" s="1133"/>
      <c r="I9" s="1133"/>
      <c r="J9" s="1133"/>
      <c r="K9" s="1133"/>
      <c r="L9" s="1128"/>
      <c r="M9" s="1129"/>
    </row>
    <row r="10" spans="1:13" ht="7.5" customHeight="1">
      <c r="A10" s="1134" t="s">
        <v>1207</v>
      </c>
      <c r="B10" s="1135">
        <v>40592.90969</v>
      </c>
      <c r="C10" s="1135">
        <v>16258.466830000001</v>
      </c>
      <c r="D10" s="1135">
        <v>292.06729999999999</v>
      </c>
      <c r="E10" s="1135">
        <v>5962.4299999999994</v>
      </c>
      <c r="F10" s="1135">
        <v>606.53865999999994</v>
      </c>
      <c r="G10" s="1135">
        <v>35.99</v>
      </c>
      <c r="H10" s="1135">
        <v>152.0078</v>
      </c>
      <c r="I10" s="1135">
        <v>302.96904000000001</v>
      </c>
      <c r="J10" s="1135">
        <v>3464.4801600000001</v>
      </c>
      <c r="K10" s="1135">
        <v>0</v>
      </c>
      <c r="L10" s="1136">
        <v>5441.9838700000009</v>
      </c>
      <c r="M10" s="1129"/>
    </row>
    <row r="11" spans="1:13" ht="17.25">
      <c r="A11" s="1137" t="s">
        <v>2048</v>
      </c>
      <c r="B11" s="1138"/>
      <c r="C11" s="1138"/>
      <c r="D11" s="1138"/>
      <c r="E11" s="1138"/>
      <c r="F11" s="1138"/>
      <c r="G11" s="1138"/>
      <c r="H11" s="1138"/>
      <c r="I11" s="1138"/>
      <c r="J11" s="1138"/>
      <c r="K11" s="1138"/>
      <c r="M11" s="1043"/>
    </row>
    <row r="12" spans="1:13" ht="17.25">
      <c r="A12" s="224" t="s">
        <v>1503</v>
      </c>
      <c r="C12" s="1139"/>
      <c r="D12" s="1140"/>
      <c r="E12" s="1140"/>
      <c r="F12" s="1140"/>
      <c r="G12" s="1140"/>
      <c r="H12" s="1140"/>
      <c r="I12" s="1140"/>
      <c r="J12" s="1140"/>
      <c r="K12" s="1140"/>
      <c r="L12" s="1140"/>
      <c r="M12" s="1043"/>
    </row>
    <row r="13" spans="1:13" ht="18">
      <c r="A13" s="1141"/>
      <c r="B13" s="1142"/>
      <c r="C13" s="1142"/>
      <c r="D13" s="1142"/>
      <c r="E13" s="1142"/>
      <c r="F13" s="1143"/>
      <c r="G13" s="1144"/>
      <c r="H13" s="1139"/>
      <c r="I13" s="1139"/>
      <c r="J13" s="1145"/>
      <c r="K13" s="1043"/>
      <c r="L13" s="1139"/>
      <c r="M13" s="1043"/>
    </row>
    <row r="14" spans="1:13" ht="18">
      <c r="A14" s="1141"/>
      <c r="B14" s="1146"/>
      <c r="C14" s="1143"/>
      <c r="D14" s="1142"/>
      <c r="E14" s="1142"/>
      <c r="F14" s="1143"/>
      <c r="G14" s="1147"/>
      <c r="H14" s="1148"/>
      <c r="I14" s="1149"/>
      <c r="J14" s="1145"/>
      <c r="K14" s="1150"/>
      <c r="L14" s="1043"/>
      <c r="M14" s="1043"/>
    </row>
    <row r="15" spans="1:13" ht="18">
      <c r="A15" s="1141"/>
      <c r="B15" s="1146"/>
      <c r="C15" s="1143"/>
      <c r="D15" s="1151"/>
      <c r="E15" s="1142"/>
      <c r="F15" s="1143"/>
      <c r="G15" s="1147"/>
      <c r="H15" s="1152"/>
      <c r="I15" s="1043"/>
      <c r="J15" s="1145"/>
      <c r="K15" s="1145"/>
      <c r="L15" s="1043"/>
      <c r="M15" s="1043"/>
    </row>
    <row r="16" spans="1:13" ht="18">
      <c r="A16" s="1080"/>
      <c r="B16" s="1146"/>
      <c r="C16" s="1143"/>
      <c r="D16" s="1143"/>
      <c r="E16" s="1153"/>
      <c r="F16" s="1143"/>
      <c r="G16" s="1147"/>
      <c r="H16" s="1152"/>
      <c r="I16" s="1043"/>
      <c r="J16" s="1145"/>
      <c r="K16" s="1145"/>
      <c r="L16" s="1043"/>
      <c r="M16" s="1043"/>
    </row>
    <row r="17" spans="1:13" ht="18">
      <c r="A17" s="1080"/>
      <c r="B17" s="1146"/>
      <c r="C17" s="1143"/>
      <c r="D17" s="1143"/>
      <c r="E17" s="1080"/>
      <c r="F17" s="1145"/>
      <c r="G17" s="1147"/>
      <c r="H17" s="1145"/>
      <c r="I17" s="1043"/>
      <c r="J17" s="1145"/>
      <c r="K17" s="1145"/>
      <c r="L17" s="1043"/>
      <c r="M17" s="1043"/>
    </row>
    <row r="18" spans="1:13" ht="18">
      <c r="A18" s="1080"/>
      <c r="B18" s="1146"/>
      <c r="C18" s="1143"/>
      <c r="D18" s="1143"/>
      <c r="E18" s="1080"/>
      <c r="F18" s="1080"/>
      <c r="G18" s="1147"/>
      <c r="H18" s="1145"/>
      <c r="I18" s="1043"/>
      <c r="J18" s="1043"/>
      <c r="K18" s="1043"/>
      <c r="L18" s="1043"/>
      <c r="M18" s="1043"/>
    </row>
    <row r="19" spans="1:13" ht="18">
      <c r="A19" s="1080"/>
      <c r="B19" s="1146"/>
      <c r="C19" s="1143"/>
      <c r="D19" s="1143"/>
      <c r="E19" s="1080"/>
      <c r="F19" s="1080"/>
      <c r="G19" s="1147"/>
      <c r="H19" s="1145"/>
      <c r="I19" s="1043"/>
      <c r="J19" s="1043"/>
      <c r="K19" s="1043"/>
      <c r="L19" s="1043"/>
      <c r="M19" s="1043"/>
    </row>
    <row r="20" spans="1:13" ht="18">
      <c r="A20" s="1080"/>
      <c r="B20" s="1146"/>
      <c r="C20" s="1143"/>
      <c r="D20" s="1146"/>
      <c r="E20" s="1143"/>
      <c r="F20" s="1142"/>
      <c r="G20" s="1147"/>
      <c r="H20" s="1145"/>
      <c r="I20" s="1043"/>
      <c r="J20" s="1043"/>
      <c r="K20" s="1043"/>
      <c r="L20" s="1043"/>
      <c r="M20" s="1043"/>
    </row>
    <row r="21" spans="1:13" ht="18">
      <c r="A21" s="1080"/>
      <c r="B21" s="1146"/>
      <c r="C21" s="1143"/>
      <c r="D21" s="1146"/>
      <c r="E21" s="1143"/>
      <c r="F21" s="1143"/>
      <c r="G21" s="1147"/>
      <c r="H21" s="1145"/>
      <c r="I21" s="1043"/>
      <c r="J21" s="1043"/>
      <c r="K21" s="1043"/>
      <c r="L21" s="1043"/>
      <c r="M21" s="1043"/>
    </row>
    <row r="22" spans="1:13" ht="18">
      <c r="A22" s="1080"/>
      <c r="B22" s="1146"/>
      <c r="C22" s="1143"/>
      <c r="D22" s="1154"/>
      <c r="E22" s="1080"/>
      <c r="F22" s="1080"/>
      <c r="G22" s="1145"/>
      <c r="H22" s="1145"/>
      <c r="I22" s="1043"/>
      <c r="J22" s="1043"/>
      <c r="K22" s="1043"/>
      <c r="L22" s="1043"/>
      <c r="M22" s="1043"/>
    </row>
    <row r="23" spans="1:13" ht="18">
      <c r="A23" s="1080"/>
      <c r="B23" s="1154"/>
      <c r="C23" s="1154"/>
      <c r="D23" s="1154"/>
      <c r="E23" s="1080"/>
      <c r="F23" s="1080"/>
      <c r="G23" s="1145"/>
      <c r="H23" s="1145"/>
      <c r="I23" s="1043"/>
      <c r="J23" s="1043"/>
      <c r="K23" s="1043"/>
      <c r="L23" s="1043"/>
      <c r="M23" s="1043"/>
    </row>
    <row r="24" spans="1:13" ht="18">
      <c r="G24" s="1145"/>
      <c r="H24" s="1145"/>
    </row>
  </sheetData>
  <mergeCells count="1">
    <mergeCell ref="A3:A5"/>
  </mergeCells>
  <hyperlinks>
    <hyperlink ref="A12"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421" customWidth="1"/>
    <col min="2" max="16384" width="11.42578125" style="421"/>
  </cols>
  <sheetData>
    <row r="1" spans="1:1" ht="25.5">
      <c r="A1" s="1155" t="s">
        <v>103</v>
      </c>
    </row>
    <row r="2" spans="1:1" ht="20.25">
      <c r="A2" s="1156" t="s">
        <v>116</v>
      </c>
    </row>
    <row r="3" spans="1:1" ht="148.5">
      <c r="A3" s="1157" t="s">
        <v>1636</v>
      </c>
    </row>
    <row r="4" spans="1:1">
      <c r="A4" s="224" t="s">
        <v>1503</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F9E03A"/>
  </sheetPr>
  <dimension ref="A1:Q32"/>
  <sheetViews>
    <sheetView showGridLines="0" zoomScale="140" zoomScaleNormal="140" workbookViewId="0"/>
  </sheetViews>
  <sheetFormatPr baseColWidth="10" defaultRowHeight="16.5"/>
  <cols>
    <col min="1" max="1" width="19.7109375" style="1043" customWidth="1"/>
    <col min="2" max="7" width="5.28515625" style="1043" customWidth="1"/>
    <col min="8" max="13" width="5.5703125" style="1043" customWidth="1"/>
    <col min="14" max="15" width="11.42578125" style="1043"/>
    <col min="16" max="16" width="11.28515625" style="1043" customWidth="1"/>
    <col min="17" max="17" width="11.42578125" style="1043" hidden="1" customWidth="1"/>
    <col min="18" max="16384" width="11.42578125" style="1043"/>
  </cols>
  <sheetData>
    <row r="1" spans="1:17" s="1029" customFormat="1" ht="15" customHeight="1">
      <c r="A1" s="1027" t="s">
        <v>1227</v>
      </c>
      <c r="B1" s="1028"/>
      <c r="C1" s="1028"/>
      <c r="D1" s="1028"/>
      <c r="E1" s="1028"/>
      <c r="F1" s="1028"/>
      <c r="G1" s="1028"/>
      <c r="H1" s="1028"/>
      <c r="I1" s="1028"/>
      <c r="J1" s="1028"/>
      <c r="K1" s="1028"/>
      <c r="L1" s="1028"/>
      <c r="M1" s="1028"/>
    </row>
    <row r="2" spans="1:17" s="1029" customFormat="1" ht="15.75" customHeight="1">
      <c r="A2" s="161" t="s">
        <v>1228</v>
      </c>
      <c r="B2" s="161"/>
      <c r="C2" s="161"/>
      <c r="D2" s="161"/>
      <c r="E2" s="161"/>
      <c r="F2" s="161"/>
      <c r="G2" s="161"/>
      <c r="H2" s="161"/>
      <c r="I2" s="161"/>
      <c r="J2" s="161"/>
      <c r="K2" s="161"/>
      <c r="L2" s="161"/>
      <c r="M2" s="161"/>
    </row>
    <row r="3" spans="1:17" s="1032" customFormat="1" ht="12.75" customHeight="1">
      <c r="A3" s="1030" t="s">
        <v>1229</v>
      </c>
      <c r="B3" s="1031"/>
      <c r="C3" s="1031"/>
      <c r="D3" s="1031"/>
      <c r="E3" s="1031"/>
      <c r="F3" s="1031"/>
      <c r="G3" s="1031"/>
      <c r="H3" s="1031"/>
      <c r="I3" s="1031"/>
      <c r="J3" s="1031"/>
      <c r="K3" s="1031"/>
      <c r="L3" s="1031"/>
      <c r="M3" s="1031"/>
    </row>
    <row r="4" spans="1:17" s="1032" customFormat="1" ht="13.5" customHeight="1">
      <c r="A4" s="1031" t="s">
        <v>1255</v>
      </c>
      <c r="B4" s="1031"/>
      <c r="C4" s="1031"/>
      <c r="D4" s="1031"/>
      <c r="E4" s="1031"/>
      <c r="F4" s="1031"/>
      <c r="G4" s="1031"/>
      <c r="H4" s="1031"/>
      <c r="I4" s="1031"/>
      <c r="J4" s="1031"/>
      <c r="K4" s="1031"/>
      <c r="L4" s="1031"/>
      <c r="M4" s="1031"/>
    </row>
    <row r="5" spans="1:17" ht="20.25" customHeight="1">
      <c r="A5" s="1033" t="s">
        <v>1230</v>
      </c>
      <c r="B5" s="1034" t="s">
        <v>66</v>
      </c>
      <c r="C5" s="1035" t="s">
        <v>1231</v>
      </c>
      <c r="D5" s="1036" t="s">
        <v>1232</v>
      </c>
      <c r="E5" s="1037" t="s">
        <v>224</v>
      </c>
      <c r="F5" s="1036" t="s">
        <v>20</v>
      </c>
      <c r="G5" s="1036" t="s">
        <v>1231</v>
      </c>
      <c r="H5" s="1038" t="s">
        <v>66</v>
      </c>
      <c r="I5" s="1039" t="s">
        <v>1231</v>
      </c>
      <c r="J5" s="1040" t="s">
        <v>1232</v>
      </c>
      <c r="K5" s="1038" t="s">
        <v>224</v>
      </c>
      <c r="L5" s="1041" t="s">
        <v>20</v>
      </c>
      <c r="M5" s="1042" t="s">
        <v>1231</v>
      </c>
    </row>
    <row r="6" spans="1:17" ht="9" customHeight="1">
      <c r="A6" s="1044"/>
      <c r="B6" s="1045"/>
      <c r="C6" s="1046"/>
      <c r="D6" s="1047"/>
      <c r="E6" s="1048"/>
      <c r="F6" s="1047"/>
      <c r="G6" s="1047"/>
      <c r="H6" s="1049">
        <v>2022</v>
      </c>
      <c r="I6" s="1050"/>
      <c r="J6" s="1051">
        <v>2023</v>
      </c>
      <c r="K6" s="1051"/>
      <c r="L6" s="1051"/>
      <c r="M6" s="1052"/>
    </row>
    <row r="7" spans="1:17" ht="12" customHeight="1">
      <c r="A7" s="1053"/>
      <c r="B7" s="1054">
        <v>2022</v>
      </c>
      <c r="C7" s="1055"/>
      <c r="D7" s="1056">
        <v>2023</v>
      </c>
      <c r="E7" s="1056"/>
      <c r="F7" s="1056"/>
      <c r="G7" s="1055"/>
      <c r="H7" s="1057" t="s">
        <v>1233</v>
      </c>
      <c r="I7" s="1058"/>
      <c r="J7" s="1058"/>
      <c r="K7" s="1058"/>
      <c r="L7" s="1058"/>
      <c r="M7" s="1059"/>
    </row>
    <row r="8" spans="1:17" s="1032" customFormat="1" ht="16.5" customHeight="1">
      <c r="A8" s="1060" t="s">
        <v>1234</v>
      </c>
      <c r="B8" s="1061">
        <v>101.1</v>
      </c>
      <c r="C8" s="1062">
        <v>101.4</v>
      </c>
      <c r="D8" s="1062">
        <v>97.4</v>
      </c>
      <c r="E8" s="1062">
        <v>104</v>
      </c>
      <c r="F8" s="1062">
        <v>104.9</v>
      </c>
      <c r="G8" s="1063">
        <v>98.1</v>
      </c>
      <c r="H8" s="1064">
        <v>-0.1</v>
      </c>
      <c r="I8" s="1064">
        <v>0</v>
      </c>
      <c r="J8" s="1064">
        <v>-2.6</v>
      </c>
      <c r="K8" s="1064">
        <v>-4</v>
      </c>
      <c r="L8" s="1064">
        <v>-4.8</v>
      </c>
      <c r="M8" s="1065">
        <v>-3.3</v>
      </c>
    </row>
    <row r="9" spans="1:17" ht="9.75" customHeight="1">
      <c r="A9" s="1066" t="s">
        <v>1235</v>
      </c>
      <c r="B9" s="1067">
        <v>93.1</v>
      </c>
      <c r="C9" s="1068">
        <v>92.8</v>
      </c>
      <c r="D9" s="1068">
        <v>88.1</v>
      </c>
      <c r="E9" s="1068">
        <v>89.6</v>
      </c>
      <c r="F9" s="1068">
        <v>89.5</v>
      </c>
      <c r="G9" s="1069">
        <v>88.5</v>
      </c>
      <c r="H9" s="1070">
        <v>0.5</v>
      </c>
      <c r="I9" s="1070">
        <v>0.8</v>
      </c>
      <c r="J9" s="1070">
        <v>-5.2</v>
      </c>
      <c r="K9" s="1070">
        <v>-3</v>
      </c>
      <c r="L9" s="1070">
        <v>-5.6</v>
      </c>
      <c r="M9" s="1071">
        <v>-4.5999999999999996</v>
      </c>
      <c r="O9" s="1072"/>
    </row>
    <row r="10" spans="1:17" ht="9.9499999999999993" customHeight="1">
      <c r="A10" s="1073" t="s">
        <v>1236</v>
      </c>
      <c r="B10" s="1067">
        <v>96.2</v>
      </c>
      <c r="C10" s="1068">
        <v>96.8</v>
      </c>
      <c r="D10" s="1068">
        <v>89.7</v>
      </c>
      <c r="E10" s="1068">
        <v>91.1</v>
      </c>
      <c r="F10" s="1068">
        <v>94.9</v>
      </c>
      <c r="G10" s="1069">
        <v>90.6</v>
      </c>
      <c r="H10" s="1070">
        <v>0.2</v>
      </c>
      <c r="I10" s="1070">
        <v>0.4</v>
      </c>
      <c r="J10" s="1070">
        <v>-3.9</v>
      </c>
      <c r="K10" s="1070">
        <v>-13.1</v>
      </c>
      <c r="L10" s="1070">
        <v>-11.7</v>
      </c>
      <c r="M10" s="1071">
        <v>-6.4</v>
      </c>
    </row>
    <row r="11" spans="1:17" ht="9.9499999999999993" customHeight="1">
      <c r="A11" s="1066" t="s">
        <v>1237</v>
      </c>
      <c r="B11" s="1067">
        <v>98.9</v>
      </c>
      <c r="C11" s="1068">
        <v>100.2</v>
      </c>
      <c r="D11" s="1068">
        <v>95.9</v>
      </c>
      <c r="E11" s="1068">
        <v>94.6</v>
      </c>
      <c r="F11" s="1068">
        <v>94.4</v>
      </c>
      <c r="G11" s="1069">
        <v>91</v>
      </c>
      <c r="H11" s="1070">
        <v>1.4</v>
      </c>
      <c r="I11" s="1070">
        <v>2.2999999999999998</v>
      </c>
      <c r="J11" s="1070">
        <v>-9.6999999999999993</v>
      </c>
      <c r="K11" s="1070">
        <v>-6.8</v>
      </c>
      <c r="L11" s="1070">
        <v>-6.8</v>
      </c>
      <c r="M11" s="1071">
        <v>-9.1999999999999993</v>
      </c>
    </row>
    <row r="12" spans="1:17" ht="16.5" customHeight="1">
      <c r="A12" s="1074" t="s">
        <v>1238</v>
      </c>
      <c r="B12" s="1075">
        <v>84.9</v>
      </c>
      <c r="C12" s="1076">
        <v>84.2</v>
      </c>
      <c r="D12" s="1076">
        <v>85.4</v>
      </c>
      <c r="E12" s="1076">
        <v>87.2</v>
      </c>
      <c r="F12" s="1076">
        <v>88.9</v>
      </c>
      <c r="G12" s="1077">
        <v>88.7</v>
      </c>
      <c r="H12" s="1078">
        <v>-2</v>
      </c>
      <c r="I12" s="1078">
        <v>-2.5</v>
      </c>
      <c r="J12" s="1078">
        <v>2.5</v>
      </c>
      <c r="K12" s="1078">
        <v>-10.7</v>
      </c>
      <c r="L12" s="1078">
        <v>-4.8</v>
      </c>
      <c r="M12" s="1079">
        <v>5.3</v>
      </c>
    </row>
    <row r="13" spans="1:17" ht="9.75" customHeight="1">
      <c r="A13" s="1066" t="s">
        <v>1239</v>
      </c>
      <c r="B13" s="1067">
        <v>110.2</v>
      </c>
      <c r="C13" s="1068">
        <v>111.5</v>
      </c>
      <c r="D13" s="1068">
        <v>105.7</v>
      </c>
      <c r="E13" s="1068">
        <v>99.4</v>
      </c>
      <c r="F13" s="1068">
        <v>98.9</v>
      </c>
      <c r="G13" s="1069">
        <v>106.2</v>
      </c>
      <c r="H13" s="1070">
        <v>-1.4</v>
      </c>
      <c r="I13" s="1070">
        <v>-1.2</v>
      </c>
      <c r="J13" s="1070">
        <v>-4.3</v>
      </c>
      <c r="K13" s="1070">
        <v>-4.4000000000000004</v>
      </c>
      <c r="L13" s="1070">
        <v>-3.8</v>
      </c>
      <c r="M13" s="1071">
        <v>-4.8</v>
      </c>
      <c r="O13" s="1080"/>
      <c r="P13" s="1080"/>
      <c r="Q13" s="1080"/>
    </row>
    <row r="14" spans="1:17" ht="16.5" customHeight="1">
      <c r="A14" s="1081" t="s">
        <v>1240</v>
      </c>
      <c r="B14" s="1067">
        <v>100.5</v>
      </c>
      <c r="C14" s="1068">
        <v>101.5</v>
      </c>
      <c r="D14" s="1068">
        <v>98.8</v>
      </c>
      <c r="E14" s="1068">
        <v>113.4</v>
      </c>
      <c r="F14" s="1068">
        <v>112.6</v>
      </c>
      <c r="G14" s="1069">
        <v>100.5</v>
      </c>
      <c r="H14" s="1070">
        <v>0.1</v>
      </c>
      <c r="I14" s="1070">
        <v>0.7</v>
      </c>
      <c r="J14" s="1070">
        <v>-1.2</v>
      </c>
      <c r="K14" s="1070">
        <v>2.5</v>
      </c>
      <c r="L14" s="1070">
        <v>2</v>
      </c>
      <c r="M14" s="1071">
        <v>-1</v>
      </c>
      <c r="O14" s="1082"/>
      <c r="P14" s="1083"/>
      <c r="Q14" s="1083"/>
    </row>
    <row r="15" spans="1:17" ht="9.75" customHeight="1">
      <c r="A15" s="1066" t="s">
        <v>1241</v>
      </c>
      <c r="B15" s="1067">
        <v>95.2</v>
      </c>
      <c r="C15" s="1068">
        <v>96</v>
      </c>
      <c r="D15" s="1068">
        <v>94.4</v>
      </c>
      <c r="E15" s="1068">
        <v>96</v>
      </c>
      <c r="F15" s="1068">
        <v>97</v>
      </c>
      <c r="G15" s="1069">
        <v>93.3</v>
      </c>
      <c r="H15" s="1070">
        <v>-1.3</v>
      </c>
      <c r="I15" s="1070">
        <v>-1.1000000000000001</v>
      </c>
      <c r="J15" s="1070">
        <v>-0.3</v>
      </c>
      <c r="K15" s="1070">
        <v>-4.8</v>
      </c>
      <c r="L15" s="1070">
        <v>-8</v>
      </c>
      <c r="M15" s="1071">
        <v>-2.8</v>
      </c>
      <c r="O15" s="1083"/>
      <c r="P15" s="1083"/>
      <c r="Q15" s="1083"/>
    </row>
    <row r="16" spans="1:17" ht="9.75" customHeight="1">
      <c r="A16" s="1066" t="s">
        <v>1242</v>
      </c>
      <c r="B16" s="1067">
        <v>94.4</v>
      </c>
      <c r="C16" s="1068">
        <v>95.1</v>
      </c>
      <c r="D16" s="1068">
        <v>92.7</v>
      </c>
      <c r="E16" s="1068">
        <v>94</v>
      </c>
      <c r="F16" s="1068">
        <v>95.1</v>
      </c>
      <c r="G16" s="1069">
        <v>92.2</v>
      </c>
      <c r="H16" s="1070">
        <v>-1.5</v>
      </c>
      <c r="I16" s="1070">
        <v>-1.5</v>
      </c>
      <c r="J16" s="1070">
        <v>-1</v>
      </c>
      <c r="K16" s="1070">
        <v>-4.7</v>
      </c>
      <c r="L16" s="1070">
        <v>-8.1999999999999993</v>
      </c>
      <c r="M16" s="1071">
        <v>-3</v>
      </c>
      <c r="O16" s="1083"/>
      <c r="P16" s="1083"/>
      <c r="Q16" s="1083"/>
    </row>
    <row r="17" spans="1:17" ht="9.75" customHeight="1">
      <c r="A17" s="1066" t="s">
        <v>1243</v>
      </c>
      <c r="B17" s="1067">
        <v>103.4</v>
      </c>
      <c r="C17" s="1068">
        <v>104.5</v>
      </c>
      <c r="D17" s="1068">
        <v>113.9</v>
      </c>
      <c r="E17" s="1068">
        <v>118</v>
      </c>
      <c r="F17" s="1068">
        <v>116.8</v>
      </c>
      <c r="G17" s="1069">
        <v>106</v>
      </c>
      <c r="H17" s="1070">
        <v>1.5</v>
      </c>
      <c r="I17" s="1070">
        <v>1.9</v>
      </c>
      <c r="J17" s="1070">
        <v>6.3</v>
      </c>
      <c r="K17" s="1070">
        <v>-4.9000000000000004</v>
      </c>
      <c r="L17" s="1070">
        <v>-6.2</v>
      </c>
      <c r="M17" s="1071">
        <v>1.4</v>
      </c>
      <c r="O17" s="1083"/>
      <c r="P17" s="1083"/>
      <c r="Q17" s="1083"/>
    </row>
    <row r="18" spans="1:17" ht="9.75" customHeight="1">
      <c r="A18" s="1081" t="s">
        <v>1244</v>
      </c>
      <c r="B18" s="1075">
        <v>111.8</v>
      </c>
      <c r="C18" s="1076">
        <v>111.6</v>
      </c>
      <c r="D18" s="1076">
        <v>104.3</v>
      </c>
      <c r="E18" s="1076">
        <v>130.4</v>
      </c>
      <c r="F18" s="1076">
        <v>132.6</v>
      </c>
      <c r="G18" s="1077">
        <v>109</v>
      </c>
      <c r="H18" s="1078">
        <v>2.2999999999999998</v>
      </c>
      <c r="I18" s="1078">
        <v>2.6</v>
      </c>
      <c r="J18" s="1078">
        <v>-2.2000000000000002</v>
      </c>
      <c r="K18" s="1078">
        <v>-4</v>
      </c>
      <c r="L18" s="1078">
        <v>-2.6</v>
      </c>
      <c r="M18" s="1079">
        <v>-2.2999999999999998</v>
      </c>
      <c r="O18" s="1083"/>
      <c r="P18" s="1083"/>
      <c r="Q18" s="1083"/>
    </row>
    <row r="19" spans="1:17" ht="9.75" customHeight="1">
      <c r="A19" s="1081" t="s">
        <v>1245</v>
      </c>
      <c r="B19" s="1067">
        <v>104.8</v>
      </c>
      <c r="C19" s="1068">
        <v>106</v>
      </c>
      <c r="D19" s="1068">
        <v>109.1</v>
      </c>
      <c r="E19" s="1068">
        <v>125.3</v>
      </c>
      <c r="F19" s="1068">
        <v>120.9</v>
      </c>
      <c r="G19" s="1069">
        <v>106.9</v>
      </c>
      <c r="H19" s="1070">
        <v>2.8</v>
      </c>
      <c r="I19" s="1070">
        <v>2.4</v>
      </c>
      <c r="J19" s="1070">
        <v>1</v>
      </c>
      <c r="K19" s="1070">
        <v>-4.5999999999999996</v>
      </c>
      <c r="L19" s="1070">
        <v>-4.7</v>
      </c>
      <c r="M19" s="1071">
        <v>0.8</v>
      </c>
      <c r="O19" s="1083"/>
      <c r="P19" s="1083"/>
      <c r="Q19" s="1083"/>
    </row>
    <row r="20" spans="1:17" ht="16.5" customHeight="1">
      <c r="A20" s="1081" t="s">
        <v>1246</v>
      </c>
      <c r="B20" s="1075">
        <v>94.4</v>
      </c>
      <c r="C20" s="1076">
        <v>95.9</v>
      </c>
      <c r="D20" s="1076">
        <v>91.6</v>
      </c>
      <c r="E20" s="1076">
        <v>94.9</v>
      </c>
      <c r="F20" s="1076">
        <v>106.7</v>
      </c>
      <c r="G20" s="1077">
        <v>92.6</v>
      </c>
      <c r="H20" s="1078">
        <v>3.2</v>
      </c>
      <c r="I20" s="1078">
        <v>4.5</v>
      </c>
      <c r="J20" s="1078">
        <v>-1.8</v>
      </c>
      <c r="K20" s="1078">
        <v>2.2999999999999998</v>
      </c>
      <c r="L20" s="1078">
        <v>9.5</v>
      </c>
      <c r="M20" s="1079">
        <v>-3.4</v>
      </c>
      <c r="O20" s="1083"/>
      <c r="P20" s="1083"/>
      <c r="Q20" s="1083"/>
    </row>
    <row r="21" spans="1:17" ht="9.75" customHeight="1">
      <c r="A21" s="1081" t="s">
        <v>1247</v>
      </c>
      <c r="B21" s="1067">
        <v>98.7</v>
      </c>
      <c r="C21" s="1068">
        <v>99.8</v>
      </c>
      <c r="D21" s="1068">
        <v>97.1</v>
      </c>
      <c r="E21" s="1068">
        <v>100</v>
      </c>
      <c r="F21" s="1068">
        <v>106.4</v>
      </c>
      <c r="G21" s="1069">
        <v>101.7</v>
      </c>
      <c r="H21" s="1070">
        <v>-5.9</v>
      </c>
      <c r="I21" s="1070">
        <v>-5.7</v>
      </c>
      <c r="J21" s="1070">
        <v>-0.2</v>
      </c>
      <c r="K21" s="1070">
        <v>-2.9</v>
      </c>
      <c r="L21" s="1070">
        <v>2.7</v>
      </c>
      <c r="M21" s="1071">
        <v>1.9</v>
      </c>
      <c r="O21" s="1083"/>
      <c r="P21" s="1083"/>
      <c r="Q21" s="1083"/>
    </row>
    <row r="22" spans="1:17" ht="9.75" customHeight="1">
      <c r="A22" s="1066" t="s">
        <v>1248</v>
      </c>
      <c r="B22" s="1067">
        <v>110.2</v>
      </c>
      <c r="C22" s="1068">
        <v>110.7</v>
      </c>
      <c r="D22" s="1068">
        <v>112.8</v>
      </c>
      <c r="E22" s="1068">
        <v>115.1</v>
      </c>
      <c r="F22" s="1068">
        <v>121</v>
      </c>
      <c r="G22" s="1069">
        <v>113.1</v>
      </c>
      <c r="H22" s="1070">
        <v>-6.4</v>
      </c>
      <c r="I22" s="1070">
        <v>-6.2</v>
      </c>
      <c r="J22" s="1070">
        <v>3.4</v>
      </c>
      <c r="K22" s="1070">
        <v>3.9</v>
      </c>
      <c r="L22" s="1070">
        <v>3.5</v>
      </c>
      <c r="M22" s="1071">
        <v>2.2000000000000002</v>
      </c>
      <c r="O22" s="1080"/>
      <c r="P22" s="1080"/>
      <c r="Q22" s="1080"/>
    </row>
    <row r="23" spans="1:17" ht="16.5" customHeight="1">
      <c r="A23" s="1084" t="s">
        <v>1249</v>
      </c>
      <c r="B23" s="1085">
        <v>101.9</v>
      </c>
      <c r="C23" s="1086">
        <v>103</v>
      </c>
      <c r="D23" s="1086">
        <v>109.4</v>
      </c>
      <c r="E23" s="1086">
        <v>97.4</v>
      </c>
      <c r="F23" s="1086">
        <v>94.5</v>
      </c>
      <c r="G23" s="1087">
        <v>102</v>
      </c>
      <c r="H23" s="1088">
        <v>4.4000000000000004</v>
      </c>
      <c r="I23" s="1088">
        <v>4.9000000000000004</v>
      </c>
      <c r="J23" s="1088">
        <v>-4.5</v>
      </c>
      <c r="K23" s="1088">
        <v>3</v>
      </c>
      <c r="L23" s="1088">
        <v>-4.4000000000000004</v>
      </c>
      <c r="M23" s="1089">
        <v>-1</v>
      </c>
    </row>
    <row r="24" spans="1:17" ht="9.9499999999999993" customHeight="1">
      <c r="A24" s="1066" t="s">
        <v>1250</v>
      </c>
      <c r="B24" s="1090">
        <v>117.5</v>
      </c>
      <c r="C24" s="1091">
        <v>120.1</v>
      </c>
      <c r="D24" s="1091">
        <v>100</v>
      </c>
      <c r="E24" s="1091">
        <v>124.2</v>
      </c>
      <c r="F24" s="1091">
        <v>119.9</v>
      </c>
      <c r="G24" s="1092">
        <v>108.5</v>
      </c>
      <c r="H24" s="1070">
        <v>6.2</v>
      </c>
      <c r="I24" s="1070">
        <v>7.1</v>
      </c>
      <c r="J24" s="1070">
        <v>-19.5</v>
      </c>
      <c r="K24" s="1070">
        <v>-6.9</v>
      </c>
      <c r="L24" s="1070">
        <v>-10.7</v>
      </c>
      <c r="M24" s="1071">
        <v>-9.6999999999999993</v>
      </c>
    </row>
    <row r="25" spans="1:17" ht="8.1" customHeight="1">
      <c r="A25" s="1066" t="s">
        <v>1251</v>
      </c>
      <c r="B25" s="1090">
        <v>97.4</v>
      </c>
      <c r="C25" s="1091">
        <v>98.8</v>
      </c>
      <c r="D25" s="1091">
        <v>109.5</v>
      </c>
      <c r="E25" s="1091">
        <v>92.2</v>
      </c>
      <c r="F25" s="1091">
        <v>88</v>
      </c>
      <c r="G25" s="1069">
        <v>99.5</v>
      </c>
      <c r="H25" s="1070">
        <v>6.1</v>
      </c>
      <c r="I25" s="1070">
        <v>6.7</v>
      </c>
      <c r="J25" s="1070">
        <v>-2.1</v>
      </c>
      <c r="K25" s="1070">
        <v>6.7</v>
      </c>
      <c r="L25" s="1070">
        <v>-3.7</v>
      </c>
      <c r="M25" s="1071">
        <v>0.7</v>
      </c>
    </row>
    <row r="26" spans="1:17" ht="16.5" customHeight="1">
      <c r="A26" s="1081" t="s">
        <v>1252</v>
      </c>
      <c r="B26" s="1090">
        <v>105</v>
      </c>
      <c r="C26" s="1091">
        <v>105.9</v>
      </c>
      <c r="D26" s="1091">
        <v>112.8</v>
      </c>
      <c r="E26" s="1091">
        <v>97.7</v>
      </c>
      <c r="F26" s="1091">
        <v>92.2</v>
      </c>
      <c r="G26" s="1091">
        <v>104</v>
      </c>
      <c r="H26" s="1093">
        <v>4.3</v>
      </c>
      <c r="I26" s="1070">
        <v>4.5999999999999996</v>
      </c>
      <c r="J26" s="1070">
        <v>-5.6</v>
      </c>
      <c r="K26" s="1070">
        <v>2.8</v>
      </c>
      <c r="L26" s="1070">
        <v>-4.7</v>
      </c>
      <c r="M26" s="1071">
        <v>-1.8</v>
      </c>
    </row>
    <row r="27" spans="1:17" s="1032" customFormat="1" ht="16.5" customHeight="1">
      <c r="A27" s="1094" t="s">
        <v>1253</v>
      </c>
      <c r="B27" s="1095">
        <v>101.2</v>
      </c>
      <c r="C27" s="1096">
        <v>101.6</v>
      </c>
      <c r="D27" s="1096">
        <v>99.1</v>
      </c>
      <c r="E27" s="1096">
        <v>103.07864000000001</v>
      </c>
      <c r="F27" s="1096">
        <v>103.44816000000002</v>
      </c>
      <c r="G27" s="1096">
        <v>98.7</v>
      </c>
      <c r="H27" s="1097">
        <v>0.5</v>
      </c>
      <c r="I27" s="1098">
        <v>0.7</v>
      </c>
      <c r="J27" s="1098">
        <v>-2.8</v>
      </c>
      <c r="K27" s="1098">
        <v>-3.1</v>
      </c>
      <c r="L27" s="1098">
        <v>-4.8</v>
      </c>
      <c r="M27" s="1099">
        <v>-2.9</v>
      </c>
    </row>
    <row r="28" spans="1:17" ht="12" customHeight="1">
      <c r="A28" s="1108" t="s">
        <v>1254</v>
      </c>
      <c r="B28" s="1100"/>
      <c r="C28" s="1100"/>
      <c r="D28" s="1100"/>
      <c r="E28" s="1100"/>
      <c r="F28" s="1100"/>
      <c r="G28" s="1100"/>
      <c r="H28" s="1101" t="s">
        <v>191</v>
      </c>
      <c r="I28" s="1102" t="s">
        <v>191</v>
      </c>
      <c r="J28" s="1100"/>
      <c r="K28" s="1100"/>
      <c r="L28" s="1100"/>
    </row>
    <row r="29" spans="1:17">
      <c r="A29" s="224" t="s">
        <v>1503</v>
      </c>
      <c r="B29" s="1103"/>
      <c r="C29" s="1104"/>
      <c r="D29" s="1080"/>
      <c r="E29" s="1105"/>
      <c r="F29" s="1105"/>
      <c r="G29" s="1105"/>
      <c r="H29" s="1106"/>
      <c r="I29" s="1106"/>
      <c r="J29" s="1106"/>
      <c r="K29" s="1106"/>
      <c r="L29" s="1106"/>
      <c r="M29" s="1106"/>
    </row>
    <row r="30" spans="1:17">
      <c r="A30" s="1080"/>
      <c r="B30" s="1080"/>
      <c r="C30" s="1080"/>
      <c r="D30" s="1080"/>
      <c r="E30" s="1080"/>
      <c r="F30" s="1080"/>
      <c r="G30" s="1080"/>
      <c r="H30" s="1080"/>
      <c r="I30" s="1080"/>
      <c r="J30" s="1080"/>
      <c r="K30" s="333"/>
      <c r="L30" s="1080"/>
      <c r="M30" s="1080"/>
    </row>
    <row r="31" spans="1:17">
      <c r="A31" s="1107"/>
      <c r="B31" s="1080"/>
      <c r="C31" s="1080"/>
      <c r="D31" s="1080"/>
      <c r="E31" s="1080"/>
      <c r="F31" s="1080"/>
      <c r="G31" s="1080"/>
      <c r="H31" s="1080"/>
      <c r="I31" s="1080"/>
      <c r="J31" s="1080"/>
      <c r="K31" s="1080"/>
      <c r="L31" s="1080"/>
      <c r="M31" s="1080"/>
    </row>
    <row r="32" spans="1:17">
      <c r="A32" s="1080"/>
      <c r="B32" s="1080"/>
      <c r="C32" s="1080"/>
      <c r="D32" s="1080"/>
      <c r="E32" s="1080"/>
      <c r="F32" s="1080"/>
      <c r="G32" s="1080"/>
      <c r="H32" s="1080"/>
      <c r="I32" s="1080"/>
      <c r="J32" s="1080"/>
      <c r="K32" s="1080"/>
      <c r="L32" s="1080"/>
      <c r="M32" s="1080"/>
    </row>
  </sheetData>
  <mergeCells count="7">
    <mergeCell ref="G5:G6"/>
    <mergeCell ref="A5:A7"/>
    <mergeCell ref="B5:B6"/>
    <mergeCell ref="C5:C6"/>
    <mergeCell ref="D5:D6"/>
    <mergeCell ref="E5:E6"/>
    <mergeCell ref="F5:F6"/>
  </mergeCells>
  <hyperlinks>
    <hyperlink ref="A29" location="Inhaltsverzeichnis!A1" display="Zurück zum Inhaltsverzeichnis"/>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F9E03A"/>
  </sheetPr>
  <dimension ref="A1:T78"/>
  <sheetViews>
    <sheetView showGridLines="0" zoomScale="145" zoomScaleNormal="145" workbookViewId="0"/>
  </sheetViews>
  <sheetFormatPr baseColWidth="10" defaultRowHeight="16.5"/>
  <cols>
    <col min="1" max="6" width="0.5703125" style="229" customWidth="1"/>
    <col min="7" max="7" width="12.140625" style="229" customWidth="1"/>
    <col min="8" max="8" width="6.85546875" style="229" customWidth="1"/>
    <col min="9" max="10" width="4.5703125" style="229" customWidth="1"/>
    <col min="11" max="11" width="5.28515625" style="229" customWidth="1"/>
    <col min="12" max="13" width="6" style="229" customWidth="1"/>
    <col min="14" max="14" width="6.140625" style="229" customWidth="1"/>
    <col min="15" max="15" width="6" style="229" customWidth="1"/>
    <col min="16" max="16" width="6.42578125" style="229" customWidth="1"/>
    <col min="17" max="17" width="5.42578125" style="229" customWidth="1"/>
    <col min="18" max="18" width="5.5703125" style="229" customWidth="1"/>
    <col min="19" max="20" width="5" style="229" customWidth="1"/>
    <col min="21" max="16384" width="11.42578125" style="229"/>
  </cols>
  <sheetData>
    <row r="1" spans="2:20" ht="24.75" customHeight="1">
      <c r="B1" s="227"/>
      <c r="C1" s="227"/>
      <c r="D1" s="227"/>
      <c r="E1" s="227"/>
      <c r="F1" s="227"/>
      <c r="G1" s="644" t="s">
        <v>1305</v>
      </c>
      <c r="H1" s="227"/>
      <c r="I1" s="228"/>
      <c r="J1" s="228"/>
      <c r="K1" s="228"/>
      <c r="L1" s="228"/>
      <c r="M1" s="228"/>
      <c r="N1" s="228"/>
      <c r="O1" s="228"/>
      <c r="P1" s="228"/>
      <c r="Q1" s="228"/>
      <c r="R1" s="228"/>
      <c r="S1" s="228"/>
      <c r="T1" s="228"/>
    </row>
    <row r="2" spans="2:20" ht="12.75" customHeight="1">
      <c r="B2" s="228" t="s">
        <v>1304</v>
      </c>
      <c r="C2" s="228"/>
      <c r="D2" s="228"/>
      <c r="E2" s="228"/>
      <c r="F2" s="228"/>
      <c r="G2" s="228"/>
      <c r="H2" s="228"/>
      <c r="I2" s="228"/>
      <c r="J2" s="228"/>
      <c r="K2" s="228"/>
      <c r="L2" s="228"/>
      <c r="M2" s="228"/>
      <c r="N2" s="228"/>
      <c r="O2" s="228"/>
      <c r="P2" s="228"/>
      <c r="Q2" s="228"/>
      <c r="R2" s="228"/>
      <c r="S2" s="228"/>
      <c r="T2" s="228"/>
    </row>
    <row r="3" spans="2:20" ht="12" customHeight="1">
      <c r="B3" s="972"/>
      <c r="C3" s="690" t="s">
        <v>1256</v>
      </c>
      <c r="D3" s="690"/>
      <c r="E3" s="690"/>
      <c r="F3" s="690"/>
      <c r="G3" s="690"/>
      <c r="H3" s="689"/>
      <c r="I3" s="775" t="s">
        <v>1257</v>
      </c>
      <c r="J3" s="776"/>
      <c r="K3" s="775" t="s">
        <v>2092</v>
      </c>
      <c r="L3" s="776"/>
      <c r="M3" s="973" t="s">
        <v>2093</v>
      </c>
      <c r="N3" s="973"/>
      <c r="O3" s="973"/>
      <c r="P3" s="973"/>
      <c r="Q3" s="973"/>
      <c r="R3" s="974"/>
      <c r="S3" s="891" t="s">
        <v>1258</v>
      </c>
      <c r="T3" s="782"/>
    </row>
    <row r="4" spans="2:20" ht="12" customHeight="1">
      <c r="B4" s="975"/>
      <c r="C4" s="976"/>
      <c r="D4" s="976"/>
      <c r="E4" s="976"/>
      <c r="F4" s="976"/>
      <c r="G4" s="976"/>
      <c r="H4" s="977"/>
      <c r="I4" s="784"/>
      <c r="J4" s="785"/>
      <c r="K4" s="784"/>
      <c r="L4" s="785"/>
      <c r="M4" s="978" t="s">
        <v>34</v>
      </c>
      <c r="N4" s="787"/>
      <c r="O4" s="979" t="s">
        <v>1222</v>
      </c>
      <c r="P4" s="979"/>
      <c r="Q4" s="979"/>
      <c r="R4" s="980"/>
      <c r="S4" s="793"/>
      <c r="T4" s="794"/>
    </row>
    <row r="5" spans="2:20" ht="12" customHeight="1">
      <c r="B5" s="975"/>
      <c r="C5" s="976"/>
      <c r="D5" s="976"/>
      <c r="E5" s="976"/>
      <c r="F5" s="976"/>
      <c r="G5" s="976"/>
      <c r="H5" s="977"/>
      <c r="I5" s="811"/>
      <c r="J5" s="812"/>
      <c r="K5" s="811"/>
      <c r="L5" s="812"/>
      <c r="M5" s="799"/>
      <c r="N5" s="796"/>
      <c r="O5" s="979" t="s">
        <v>2094</v>
      </c>
      <c r="P5" s="980"/>
      <c r="Q5" s="979" t="s">
        <v>1259</v>
      </c>
      <c r="R5" s="980"/>
      <c r="S5" s="799"/>
      <c r="T5" s="800"/>
    </row>
    <row r="6" spans="2:20" ht="15.75" customHeight="1">
      <c r="B6" s="975"/>
      <c r="C6" s="976"/>
      <c r="D6" s="976"/>
      <c r="E6" s="976"/>
      <c r="F6" s="976"/>
      <c r="G6" s="976"/>
      <c r="H6" s="977"/>
      <c r="I6" s="981" t="s">
        <v>20</v>
      </c>
      <c r="J6" s="981" t="s">
        <v>1260</v>
      </c>
      <c r="K6" s="981" t="s">
        <v>20</v>
      </c>
      <c r="L6" s="981" t="s">
        <v>1260</v>
      </c>
      <c r="M6" s="981" t="s">
        <v>20</v>
      </c>
      <c r="N6" s="981" t="s">
        <v>1231</v>
      </c>
      <c r="O6" s="981" t="s">
        <v>20</v>
      </c>
      <c r="P6" s="981" t="s">
        <v>1231</v>
      </c>
      <c r="Q6" s="981" t="s">
        <v>20</v>
      </c>
      <c r="R6" s="981" t="s">
        <v>1231</v>
      </c>
      <c r="S6" s="981" t="s">
        <v>20</v>
      </c>
      <c r="T6" s="982" t="s">
        <v>1231</v>
      </c>
    </row>
    <row r="7" spans="2:20" ht="12" customHeight="1">
      <c r="B7" s="975"/>
      <c r="C7" s="976"/>
      <c r="D7" s="976"/>
      <c r="E7" s="976"/>
      <c r="F7" s="976"/>
      <c r="G7" s="976"/>
      <c r="H7" s="977"/>
      <c r="I7" s="983">
        <v>2023</v>
      </c>
      <c r="J7" s="984"/>
      <c r="K7" s="984"/>
      <c r="L7" s="984"/>
      <c r="M7" s="984"/>
      <c r="N7" s="984"/>
      <c r="O7" s="984"/>
      <c r="P7" s="984"/>
      <c r="Q7" s="984"/>
      <c r="R7" s="984"/>
      <c r="S7" s="984"/>
      <c r="T7" s="985"/>
    </row>
    <row r="8" spans="2:20" ht="12" customHeight="1">
      <c r="B8" s="986"/>
      <c r="C8" s="700"/>
      <c r="D8" s="700"/>
      <c r="E8" s="700"/>
      <c r="F8" s="700"/>
      <c r="G8" s="700"/>
      <c r="H8" s="698"/>
      <c r="I8" s="904" t="s">
        <v>1261</v>
      </c>
      <c r="J8" s="905"/>
      <c r="K8" s="905"/>
      <c r="L8" s="906"/>
      <c r="M8" s="905" t="s">
        <v>2095</v>
      </c>
      <c r="N8" s="905"/>
      <c r="O8" s="905"/>
      <c r="P8" s="905"/>
      <c r="Q8" s="905"/>
      <c r="R8" s="906"/>
      <c r="S8" s="905" t="s">
        <v>1262</v>
      </c>
      <c r="T8" s="907"/>
    </row>
    <row r="9" spans="2:20" ht="3" customHeight="1">
      <c r="B9" s="733"/>
      <c r="C9" s="398"/>
      <c r="D9" s="398"/>
      <c r="E9" s="398"/>
      <c r="F9" s="398"/>
      <c r="G9" s="987"/>
      <c r="H9" s="727"/>
      <c r="I9" s="988"/>
      <c r="J9" s="988"/>
      <c r="K9" s="989"/>
      <c r="L9" s="990"/>
      <c r="M9" s="991"/>
      <c r="N9" s="992"/>
      <c r="O9" s="992"/>
      <c r="P9" s="991"/>
      <c r="Q9" s="991"/>
      <c r="R9" s="993"/>
      <c r="S9" s="994"/>
      <c r="T9" s="995"/>
    </row>
    <row r="10" spans="2:20" ht="9.75" customHeight="1">
      <c r="B10" s="724"/>
      <c r="C10" s="725" t="s">
        <v>1263</v>
      </c>
      <c r="D10" s="398"/>
      <c r="E10" s="398"/>
      <c r="F10" s="398"/>
      <c r="G10" s="726"/>
      <c r="H10" s="727"/>
      <c r="I10" s="996">
        <v>3155</v>
      </c>
      <c r="J10" s="996">
        <v>3152.2727272727275</v>
      </c>
      <c r="K10" s="916">
        <v>468449</v>
      </c>
      <c r="L10" s="917">
        <v>461735.18181818182</v>
      </c>
      <c r="M10" s="997">
        <v>14582839</v>
      </c>
      <c r="N10" s="997">
        <v>154220395</v>
      </c>
      <c r="O10" s="997">
        <v>10892867</v>
      </c>
      <c r="P10" s="997">
        <v>115055581</v>
      </c>
      <c r="Q10" s="997">
        <v>3689972</v>
      </c>
      <c r="R10" s="998">
        <v>39164814</v>
      </c>
      <c r="S10" s="999">
        <v>25.303999999999998</v>
      </c>
      <c r="T10" s="1000">
        <v>25.395</v>
      </c>
    </row>
    <row r="11" spans="2:20" ht="3" customHeight="1">
      <c r="B11" s="733"/>
      <c r="C11" s="398"/>
      <c r="D11" s="398"/>
      <c r="E11" s="398"/>
      <c r="F11" s="398"/>
      <c r="G11" s="726"/>
      <c r="H11" s="727"/>
      <c r="I11" s="988"/>
      <c r="J11" s="988"/>
      <c r="K11" s="1001"/>
      <c r="L11" s="990"/>
      <c r="M11" s="991"/>
      <c r="N11" s="991"/>
      <c r="O11" s="991"/>
      <c r="P11" s="991"/>
      <c r="Q11" s="991"/>
      <c r="R11" s="1002"/>
      <c r="S11" s="994"/>
      <c r="T11" s="995"/>
    </row>
    <row r="12" spans="2:20" ht="8.1" customHeight="1">
      <c r="B12" s="733"/>
      <c r="C12" s="726" t="s">
        <v>1235</v>
      </c>
      <c r="D12" s="398"/>
      <c r="E12" s="398"/>
      <c r="F12" s="398"/>
      <c r="H12" s="727"/>
      <c r="I12" s="1003">
        <v>648</v>
      </c>
      <c r="J12" s="1003">
        <v>647.90909090909088</v>
      </c>
      <c r="K12" s="926">
        <v>116875</v>
      </c>
      <c r="L12" s="927">
        <v>115916.09090909091</v>
      </c>
      <c r="M12" s="1004">
        <v>3616976</v>
      </c>
      <c r="N12" s="1004">
        <v>39314087</v>
      </c>
      <c r="O12" s="1004">
        <v>2990248</v>
      </c>
      <c r="P12" s="1004">
        <v>32832510</v>
      </c>
      <c r="Q12" s="1004">
        <v>626728</v>
      </c>
      <c r="R12" s="1005">
        <v>6481580</v>
      </c>
      <c r="S12" s="818">
        <v>17.327000000000002</v>
      </c>
      <c r="T12" s="1006">
        <v>16.486999999999998</v>
      </c>
    </row>
    <row r="13" spans="2:20" ht="8.1" customHeight="1">
      <c r="B13" s="733"/>
      <c r="C13" s="398"/>
      <c r="E13" s="726" t="s">
        <v>1264</v>
      </c>
      <c r="F13" s="726"/>
      <c r="H13" s="727"/>
      <c r="I13" s="1003">
        <v>202</v>
      </c>
      <c r="J13" s="1003">
        <v>201.81818181818181</v>
      </c>
      <c r="K13" s="926">
        <v>35583</v>
      </c>
      <c r="L13" s="927">
        <v>33892.181818181816</v>
      </c>
      <c r="M13" s="1004">
        <v>1757333</v>
      </c>
      <c r="N13" s="1004">
        <v>18752781</v>
      </c>
      <c r="O13" s="1004">
        <v>1372592</v>
      </c>
      <c r="P13" s="1004">
        <v>15134242</v>
      </c>
      <c r="Q13" s="1004">
        <v>384740</v>
      </c>
      <c r="R13" s="1005">
        <v>3618539</v>
      </c>
      <c r="S13" s="818">
        <v>21.893000000000001</v>
      </c>
      <c r="T13" s="1006">
        <v>19.295999999999999</v>
      </c>
    </row>
    <row r="14" spans="2:20" ht="8.1" customHeight="1">
      <c r="B14" s="733"/>
      <c r="C14" s="398"/>
      <c r="D14" s="398"/>
      <c r="E14" s="726" t="s">
        <v>1265</v>
      </c>
      <c r="F14" s="726"/>
      <c r="H14" s="727"/>
      <c r="I14" s="1003">
        <v>44</v>
      </c>
      <c r="J14" s="1003">
        <v>44</v>
      </c>
      <c r="K14" s="926">
        <v>17198</v>
      </c>
      <c r="L14" s="927">
        <v>17039.272727272728</v>
      </c>
      <c r="M14" s="1004">
        <v>429263</v>
      </c>
      <c r="N14" s="1004">
        <v>4599096</v>
      </c>
      <c r="O14" s="1004">
        <v>373041</v>
      </c>
      <c r="P14" s="1004">
        <v>3941944</v>
      </c>
      <c r="Q14" s="1004">
        <v>56222</v>
      </c>
      <c r="R14" s="1005">
        <v>657148</v>
      </c>
      <c r="S14" s="818">
        <v>13.097</v>
      </c>
      <c r="T14" s="1006">
        <v>14.289</v>
      </c>
    </row>
    <row r="15" spans="2:20" ht="8.1" customHeight="1">
      <c r="B15" s="733"/>
      <c r="C15" s="398"/>
      <c r="D15" s="398"/>
      <c r="E15" s="726" t="s">
        <v>1266</v>
      </c>
      <c r="F15" s="726"/>
      <c r="H15" s="727"/>
      <c r="I15" s="1003">
        <v>402</v>
      </c>
      <c r="J15" s="1003">
        <v>402.09090909090907</v>
      </c>
      <c r="K15" s="926">
        <v>64094</v>
      </c>
      <c r="L15" s="927">
        <v>64984.63636363636</v>
      </c>
      <c r="M15" s="1004">
        <v>1430381</v>
      </c>
      <c r="N15" s="1004">
        <v>15962214</v>
      </c>
      <c r="O15" s="1004">
        <v>1244615</v>
      </c>
      <c r="P15" s="1004">
        <v>13756324</v>
      </c>
      <c r="Q15" s="1004">
        <v>185766</v>
      </c>
      <c r="R15" s="1005">
        <v>2205891</v>
      </c>
      <c r="S15" s="818">
        <v>12.987</v>
      </c>
      <c r="T15" s="1006">
        <v>13.819000000000001</v>
      </c>
    </row>
    <row r="16" spans="2:20" ht="3" customHeight="1">
      <c r="B16" s="733"/>
      <c r="C16" s="398"/>
      <c r="D16" s="398"/>
      <c r="E16" s="398"/>
      <c r="F16" s="398"/>
      <c r="G16" s="726"/>
      <c r="H16" s="727"/>
      <c r="I16" s="1003"/>
      <c r="J16" s="1003"/>
      <c r="K16" s="926"/>
      <c r="L16" s="927"/>
      <c r="M16" s="1004"/>
      <c r="N16" s="1004"/>
      <c r="O16" s="1004"/>
      <c r="P16" s="1004"/>
      <c r="Q16" s="1004"/>
      <c r="R16" s="1005"/>
      <c r="S16" s="818"/>
      <c r="T16" s="1006"/>
    </row>
    <row r="17" spans="2:20" ht="9.9499999999999993" customHeight="1">
      <c r="B17" s="733"/>
      <c r="C17" s="726" t="s">
        <v>1236</v>
      </c>
      <c r="D17" s="398"/>
      <c r="E17" s="398"/>
      <c r="F17" s="398"/>
      <c r="H17" s="727"/>
      <c r="I17" s="1003">
        <v>42</v>
      </c>
      <c r="J17" s="1003">
        <v>40.727272727272727</v>
      </c>
      <c r="K17" s="926">
        <v>5032</v>
      </c>
      <c r="L17" s="927">
        <v>5055.181818181818</v>
      </c>
      <c r="M17" s="1004">
        <v>162891</v>
      </c>
      <c r="N17" s="1004">
        <v>1702148</v>
      </c>
      <c r="O17" s="1004">
        <v>120229</v>
      </c>
      <c r="P17" s="1004">
        <v>1235354</v>
      </c>
      <c r="Q17" s="1004">
        <v>42662</v>
      </c>
      <c r="R17" s="1005">
        <v>466795</v>
      </c>
      <c r="S17" s="818">
        <v>26.190999999999999</v>
      </c>
      <c r="T17" s="1006">
        <v>27.423999999999999</v>
      </c>
    </row>
    <row r="18" spans="2:20" ht="3" customHeight="1">
      <c r="B18" s="733"/>
      <c r="C18" s="398"/>
      <c r="D18" s="398"/>
      <c r="E18" s="398"/>
      <c r="F18" s="398"/>
      <c r="G18" s="726"/>
      <c r="H18" s="727"/>
      <c r="I18" s="1003"/>
      <c r="J18" s="1003"/>
      <c r="K18" s="926"/>
      <c r="L18" s="927"/>
      <c r="M18" s="1004"/>
      <c r="N18" s="1004"/>
      <c r="O18" s="1004"/>
      <c r="P18" s="1004"/>
      <c r="Q18" s="1004"/>
      <c r="R18" s="1005"/>
      <c r="S18" s="818"/>
      <c r="T18" s="1006"/>
    </row>
    <row r="19" spans="2:20" ht="7.5" customHeight="1">
      <c r="B19" s="733"/>
      <c r="C19" s="726" t="s">
        <v>1237</v>
      </c>
      <c r="D19" s="398"/>
      <c r="E19" s="398"/>
      <c r="F19" s="398"/>
      <c r="H19" s="727"/>
      <c r="I19" s="1003">
        <v>256</v>
      </c>
      <c r="J19" s="1003">
        <v>256.63636363636363</v>
      </c>
      <c r="K19" s="926">
        <v>25490</v>
      </c>
      <c r="L19" s="927">
        <v>25444</v>
      </c>
      <c r="M19" s="1004">
        <v>849332</v>
      </c>
      <c r="N19" s="1004">
        <v>8773801</v>
      </c>
      <c r="O19" s="1004">
        <v>659991</v>
      </c>
      <c r="P19" s="1004">
        <v>6779260</v>
      </c>
      <c r="Q19" s="1004">
        <v>189341</v>
      </c>
      <c r="R19" s="1005">
        <v>1994540</v>
      </c>
      <c r="S19" s="818">
        <v>22.292999999999999</v>
      </c>
      <c r="T19" s="1006">
        <v>22.733000000000001</v>
      </c>
    </row>
    <row r="20" spans="2:20" ht="8.1" customHeight="1">
      <c r="B20" s="733"/>
      <c r="C20" s="398"/>
      <c r="D20" s="398"/>
      <c r="E20" s="726" t="s">
        <v>1267</v>
      </c>
      <c r="F20" s="726"/>
      <c r="H20" s="727"/>
      <c r="I20" s="1003">
        <v>38</v>
      </c>
      <c r="J20" s="1007">
        <v>39</v>
      </c>
      <c r="K20" s="929">
        <v>5396</v>
      </c>
      <c r="L20" s="927">
        <v>5242.636363636364</v>
      </c>
      <c r="M20" s="1004">
        <v>180795</v>
      </c>
      <c r="N20" s="1004">
        <v>1795661</v>
      </c>
      <c r="O20" s="1004">
        <v>138750</v>
      </c>
      <c r="P20" s="1004">
        <v>1388551</v>
      </c>
      <c r="Q20" s="1004">
        <v>42045</v>
      </c>
      <c r="R20" s="1005">
        <v>407108</v>
      </c>
      <c r="S20" s="818">
        <v>23.256</v>
      </c>
      <c r="T20" s="1006">
        <v>22.672000000000001</v>
      </c>
    </row>
    <row r="21" spans="2:20" ht="8.1" customHeight="1">
      <c r="B21" s="733"/>
      <c r="C21" s="398"/>
      <c r="D21" s="398"/>
      <c r="E21" s="726" t="s">
        <v>1268</v>
      </c>
      <c r="F21" s="726"/>
      <c r="H21" s="727"/>
      <c r="I21" s="1003">
        <v>61</v>
      </c>
      <c r="J21" s="1007">
        <v>61.909090909090907</v>
      </c>
      <c r="K21" s="929">
        <v>4982</v>
      </c>
      <c r="L21" s="927">
        <v>4922.363636363636</v>
      </c>
      <c r="M21" s="1004">
        <v>198172</v>
      </c>
      <c r="N21" s="1004">
        <v>2079134</v>
      </c>
      <c r="O21" s="1004">
        <v>145872</v>
      </c>
      <c r="P21" s="1004">
        <v>1491456</v>
      </c>
      <c r="Q21" s="1004">
        <v>52300</v>
      </c>
      <c r="R21" s="1005">
        <v>587679</v>
      </c>
      <c r="S21" s="818">
        <v>26.390999999999998</v>
      </c>
      <c r="T21" s="1006">
        <v>28.265999999999998</v>
      </c>
    </row>
    <row r="22" spans="2:20" ht="8.1" customHeight="1">
      <c r="B22" s="733"/>
      <c r="C22" s="398"/>
      <c r="D22" s="398"/>
      <c r="E22" s="726" t="s">
        <v>1269</v>
      </c>
      <c r="F22" s="726"/>
      <c r="H22" s="727"/>
      <c r="I22" s="1003">
        <v>157</v>
      </c>
      <c r="J22" s="1007">
        <v>155.72727272727272</v>
      </c>
      <c r="K22" s="929">
        <v>15112</v>
      </c>
      <c r="L22" s="927">
        <v>15279</v>
      </c>
      <c r="M22" s="1004">
        <v>470366</v>
      </c>
      <c r="N22" s="1004">
        <v>4899003</v>
      </c>
      <c r="O22" s="1004">
        <v>375369</v>
      </c>
      <c r="P22" s="1004">
        <v>3899250</v>
      </c>
      <c r="Q22" s="1004">
        <v>94997</v>
      </c>
      <c r="R22" s="1005">
        <v>999754</v>
      </c>
      <c r="S22" s="818">
        <v>20.196000000000002</v>
      </c>
      <c r="T22" s="1006">
        <v>20.407</v>
      </c>
    </row>
    <row r="23" spans="2:20" ht="3" customHeight="1">
      <c r="B23" s="733"/>
      <c r="C23" s="398"/>
      <c r="D23" s="398"/>
      <c r="E23" s="398"/>
      <c r="F23" s="398"/>
      <c r="G23" s="726"/>
      <c r="H23" s="727"/>
      <c r="I23" s="1003"/>
      <c r="J23" s="1007"/>
      <c r="K23" s="929"/>
      <c r="L23" s="927"/>
      <c r="M23" s="1004"/>
      <c r="N23" s="1004"/>
      <c r="O23" s="1004"/>
      <c r="P23" s="1004"/>
      <c r="Q23" s="1004"/>
      <c r="R23" s="1005"/>
      <c r="S23" s="818"/>
      <c r="T23" s="1006"/>
    </row>
    <row r="24" spans="2:20" ht="8.1" customHeight="1">
      <c r="B24" s="733"/>
      <c r="C24" s="726" t="s">
        <v>1270</v>
      </c>
      <c r="D24" s="398"/>
      <c r="E24" s="398"/>
      <c r="F24" s="398"/>
      <c r="H24" s="727"/>
      <c r="J24" s="757"/>
      <c r="L24" s="757"/>
      <c r="R24" s="757"/>
      <c r="T24" s="741"/>
    </row>
    <row r="25" spans="2:20" ht="8.1" customHeight="1">
      <c r="B25" s="733"/>
      <c r="C25" s="398"/>
      <c r="D25" s="726" t="s">
        <v>1271</v>
      </c>
      <c r="E25" s="398"/>
      <c r="F25" s="398"/>
      <c r="H25" s="727"/>
      <c r="I25" s="1003">
        <v>62</v>
      </c>
      <c r="J25" s="1007">
        <v>62.363636363636367</v>
      </c>
      <c r="K25" s="929">
        <v>3864</v>
      </c>
      <c r="L25" s="927">
        <v>3955.2727272727275</v>
      </c>
      <c r="M25" s="1004">
        <v>354530</v>
      </c>
      <c r="N25" s="1004">
        <v>4392959</v>
      </c>
      <c r="O25" s="1004">
        <v>235905</v>
      </c>
      <c r="P25" s="1004">
        <v>2699860</v>
      </c>
      <c r="Q25" s="1004">
        <v>118625</v>
      </c>
      <c r="R25" s="1005">
        <v>1693102</v>
      </c>
      <c r="S25" s="818">
        <v>33.46</v>
      </c>
      <c r="T25" s="1006">
        <v>38.540999999999997</v>
      </c>
    </row>
    <row r="26" spans="2:20" ht="8.1" customHeight="1">
      <c r="B26" s="733"/>
      <c r="C26" s="398"/>
      <c r="D26" s="398"/>
      <c r="E26" s="726" t="s">
        <v>1272</v>
      </c>
      <c r="F26" s="726"/>
      <c r="H26" s="727"/>
      <c r="I26" s="1003">
        <v>50</v>
      </c>
      <c r="J26" s="1003">
        <v>51.636363636363633</v>
      </c>
      <c r="K26" s="926">
        <v>3019</v>
      </c>
      <c r="L26" s="927">
        <v>3086.090909090909</v>
      </c>
      <c r="M26" s="1004">
        <v>298836</v>
      </c>
      <c r="N26" s="1004">
        <v>3871576</v>
      </c>
      <c r="O26" s="1004">
        <v>186275</v>
      </c>
      <c r="P26" s="1004">
        <v>2245262</v>
      </c>
      <c r="Q26" s="1004">
        <v>112561</v>
      </c>
      <c r="R26" s="1005">
        <v>1626315</v>
      </c>
      <c r="S26" s="818">
        <v>37.665999999999997</v>
      </c>
      <c r="T26" s="1006">
        <v>42.006999999999998</v>
      </c>
    </row>
    <row r="27" spans="2:20" ht="8.1" customHeight="1">
      <c r="B27" s="733"/>
      <c r="C27" s="398"/>
      <c r="D27" s="398"/>
      <c r="E27" s="726" t="s">
        <v>1273</v>
      </c>
      <c r="F27" s="726"/>
      <c r="H27" s="727"/>
      <c r="I27" s="1003"/>
      <c r="J27" s="1003"/>
      <c r="K27" s="926"/>
      <c r="L27" s="927"/>
      <c r="M27" s="1004"/>
      <c r="N27" s="1004"/>
      <c r="O27" s="1004"/>
      <c r="P27" s="1004"/>
      <c r="Q27" s="1004"/>
      <c r="R27" s="1005"/>
      <c r="S27" s="818"/>
      <c r="T27" s="1006"/>
    </row>
    <row r="28" spans="2:20" ht="8.1" customHeight="1">
      <c r="B28" s="733"/>
      <c r="C28" s="398"/>
      <c r="D28" s="398"/>
      <c r="E28" s="398"/>
      <c r="F28" s="726" t="s">
        <v>1274</v>
      </c>
      <c r="H28" s="727"/>
      <c r="I28" s="1003">
        <v>12</v>
      </c>
      <c r="J28" s="1003">
        <v>10.727272727272727</v>
      </c>
      <c r="K28" s="926">
        <v>845</v>
      </c>
      <c r="L28" s="927">
        <v>869.18181818181813</v>
      </c>
      <c r="M28" s="1004">
        <v>55694</v>
      </c>
      <c r="N28" s="1004">
        <v>521383</v>
      </c>
      <c r="O28" s="1004">
        <v>49630</v>
      </c>
      <c r="P28" s="1004">
        <v>454596</v>
      </c>
      <c r="Q28" s="1004">
        <v>6064</v>
      </c>
      <c r="R28" s="1005">
        <v>66786</v>
      </c>
      <c r="S28" s="818">
        <v>10.888</v>
      </c>
      <c r="T28" s="1006">
        <v>12.808999999999999</v>
      </c>
    </row>
    <row r="29" spans="2:20" ht="3" customHeight="1">
      <c r="B29" s="733"/>
      <c r="C29" s="398"/>
      <c r="D29" s="398"/>
      <c r="E29" s="398"/>
      <c r="F29" s="398"/>
      <c r="G29" s="726"/>
      <c r="H29" s="727"/>
      <c r="I29" s="1003"/>
      <c r="J29" s="1003"/>
      <c r="K29" s="926"/>
      <c r="L29" s="927"/>
      <c r="M29" s="1004"/>
      <c r="N29" s="1004"/>
      <c r="O29" s="1004"/>
      <c r="P29" s="1004"/>
      <c r="Q29" s="1004"/>
      <c r="R29" s="1005"/>
      <c r="S29" s="818"/>
      <c r="T29" s="1006"/>
    </row>
    <row r="30" spans="2:20" ht="8.1" customHeight="1">
      <c r="B30" s="733"/>
      <c r="C30" s="726" t="s">
        <v>1239</v>
      </c>
      <c r="D30" s="398"/>
      <c r="E30" s="398"/>
      <c r="F30" s="398"/>
      <c r="H30" s="727"/>
      <c r="I30" s="1003">
        <v>197</v>
      </c>
      <c r="J30" s="1003">
        <v>197.27272727272728</v>
      </c>
      <c r="K30" s="926">
        <v>42352</v>
      </c>
      <c r="L30" s="927">
        <v>41598.454545454544</v>
      </c>
      <c r="M30" s="1004">
        <v>2671487</v>
      </c>
      <c r="N30" s="1004">
        <v>30284035</v>
      </c>
      <c r="O30" s="1004">
        <v>1841382</v>
      </c>
      <c r="P30" s="1004">
        <v>20708810</v>
      </c>
      <c r="Q30" s="1004">
        <v>830105</v>
      </c>
      <c r="R30" s="1005">
        <v>9575225</v>
      </c>
      <c r="S30" s="818">
        <v>31.073</v>
      </c>
      <c r="T30" s="1006">
        <v>31.617999999999999</v>
      </c>
    </row>
    <row r="31" spans="2:20" ht="8.1" customHeight="1">
      <c r="B31" s="733"/>
      <c r="C31" s="398"/>
      <c r="E31" s="726" t="s">
        <v>1275</v>
      </c>
      <c r="F31" s="398"/>
      <c r="H31" s="727"/>
      <c r="I31" s="1003">
        <v>179</v>
      </c>
      <c r="J31" s="1003">
        <v>179</v>
      </c>
      <c r="K31" s="926">
        <v>39196</v>
      </c>
      <c r="L31" s="927">
        <v>38394.36363636364</v>
      </c>
      <c r="M31" s="1004">
        <v>2621585</v>
      </c>
      <c r="N31" s="1004">
        <v>29190253</v>
      </c>
      <c r="O31" s="1004">
        <v>1799845</v>
      </c>
      <c r="P31" s="1004">
        <v>19820113</v>
      </c>
      <c r="Q31" s="1004">
        <v>821739</v>
      </c>
      <c r="R31" s="1005">
        <v>9370141</v>
      </c>
      <c r="S31" s="818">
        <v>31.344999999999999</v>
      </c>
      <c r="T31" s="1006">
        <v>32.1</v>
      </c>
    </row>
    <row r="32" spans="2:20" ht="8.1" customHeight="1">
      <c r="B32" s="733"/>
      <c r="C32" s="398"/>
      <c r="D32" s="398"/>
      <c r="E32" s="726" t="s">
        <v>1276</v>
      </c>
      <c r="F32" s="398"/>
      <c r="H32" s="727"/>
      <c r="I32" s="1003">
        <v>18</v>
      </c>
      <c r="J32" s="1003">
        <v>18.272727272727273</v>
      </c>
      <c r="K32" s="926">
        <v>3156</v>
      </c>
      <c r="L32" s="927">
        <v>3204.090909090909</v>
      </c>
      <c r="M32" s="1004">
        <v>49902</v>
      </c>
      <c r="N32" s="1004">
        <v>1093782</v>
      </c>
      <c r="O32" s="1004">
        <v>41537</v>
      </c>
      <c r="P32" s="1004">
        <v>888700</v>
      </c>
      <c r="Q32" s="1004">
        <v>8365</v>
      </c>
      <c r="R32" s="1005">
        <v>205083</v>
      </c>
      <c r="S32" s="818">
        <v>16.763000000000002</v>
      </c>
      <c r="T32" s="1006">
        <v>18.75</v>
      </c>
    </row>
    <row r="33" spans="1:20" ht="3" customHeight="1">
      <c r="B33" s="733"/>
      <c r="C33" s="398"/>
      <c r="D33" s="398"/>
      <c r="E33" s="398"/>
      <c r="F33" s="398"/>
      <c r="G33" s="726"/>
      <c r="H33" s="727"/>
      <c r="I33" s="1003"/>
      <c r="J33" s="1003"/>
      <c r="K33" s="926"/>
      <c r="L33" s="927"/>
      <c r="M33" s="1004"/>
      <c r="N33" s="1004"/>
      <c r="O33" s="1004"/>
      <c r="P33" s="1004"/>
      <c r="Q33" s="1004"/>
      <c r="R33" s="1005"/>
      <c r="S33" s="818"/>
      <c r="T33" s="1006"/>
    </row>
    <row r="34" spans="1:20" ht="8.1" customHeight="1">
      <c r="B34" s="733"/>
      <c r="C34" s="726" t="s">
        <v>1277</v>
      </c>
      <c r="D34" s="398"/>
      <c r="E34" s="398"/>
      <c r="F34" s="398"/>
      <c r="H34" s="727"/>
      <c r="I34" s="1003"/>
      <c r="J34" s="1003"/>
      <c r="K34" s="926"/>
      <c r="L34" s="927"/>
      <c r="M34" s="1004"/>
      <c r="N34" s="1004"/>
      <c r="O34" s="1004"/>
      <c r="P34" s="1004"/>
      <c r="Q34" s="1004"/>
      <c r="R34" s="1005"/>
      <c r="S34" s="818"/>
      <c r="T34" s="1006"/>
    </row>
    <row r="35" spans="1:20" ht="8.1" customHeight="1">
      <c r="B35" s="733"/>
      <c r="C35" s="398"/>
      <c r="D35" s="726" t="s">
        <v>1278</v>
      </c>
      <c r="F35" s="398"/>
      <c r="H35" s="727"/>
      <c r="I35" s="1003">
        <v>127</v>
      </c>
      <c r="J35" s="1003">
        <v>126.18181818181819</v>
      </c>
      <c r="K35" s="926">
        <v>12866</v>
      </c>
      <c r="L35" s="927">
        <v>12740.727272727272</v>
      </c>
      <c r="M35" s="1004">
        <v>613330</v>
      </c>
      <c r="N35" s="1004">
        <v>7056450</v>
      </c>
      <c r="O35" s="1004">
        <v>392174</v>
      </c>
      <c r="P35" s="1004">
        <v>4506134</v>
      </c>
      <c r="Q35" s="1004">
        <v>221155</v>
      </c>
      <c r="R35" s="1005">
        <v>2550315</v>
      </c>
      <c r="S35" s="818">
        <v>36.058</v>
      </c>
      <c r="T35" s="1006">
        <v>36.142000000000003</v>
      </c>
    </row>
    <row r="36" spans="1:20" ht="8.1" customHeight="1">
      <c r="B36" s="733"/>
      <c r="C36" s="398"/>
      <c r="D36" s="398"/>
      <c r="E36" s="726" t="s">
        <v>1279</v>
      </c>
      <c r="F36" s="398"/>
      <c r="H36" s="727"/>
      <c r="I36" s="1003">
        <v>96</v>
      </c>
      <c r="J36" s="1003">
        <v>95.909090909090907</v>
      </c>
      <c r="K36" s="926">
        <v>9857</v>
      </c>
      <c r="L36" s="927">
        <v>9761.0909090909099</v>
      </c>
      <c r="M36" s="1004">
        <v>458926</v>
      </c>
      <c r="N36" s="1004">
        <v>4950683</v>
      </c>
      <c r="O36" s="1004">
        <v>330655</v>
      </c>
      <c r="P36" s="1004">
        <v>3575110</v>
      </c>
      <c r="Q36" s="1004">
        <v>128271</v>
      </c>
      <c r="R36" s="1005">
        <v>1375574</v>
      </c>
      <c r="S36" s="818">
        <v>27.95</v>
      </c>
      <c r="T36" s="1006">
        <v>27.786000000000001</v>
      </c>
    </row>
    <row r="37" spans="1:20" ht="8.1" customHeight="1">
      <c r="A37" s="409"/>
      <c r="B37" s="742"/>
      <c r="C37" s="15"/>
      <c r="D37" s="15"/>
      <c r="E37" s="743" t="s">
        <v>1280</v>
      </c>
      <c r="F37" s="15"/>
      <c r="H37" s="727"/>
      <c r="I37" s="1003">
        <v>31</v>
      </c>
      <c r="J37" s="1003">
        <v>30.272727272727273</v>
      </c>
      <c r="K37" s="926">
        <v>3009</v>
      </c>
      <c r="L37" s="927">
        <v>2979.6363636363635</v>
      </c>
      <c r="M37" s="1004">
        <v>154403</v>
      </c>
      <c r="N37" s="1004">
        <v>2105765</v>
      </c>
      <c r="O37" s="1004">
        <v>61519</v>
      </c>
      <c r="P37" s="1004">
        <v>931024</v>
      </c>
      <c r="Q37" s="1004">
        <v>92884</v>
      </c>
      <c r="R37" s="1005">
        <v>1174741</v>
      </c>
      <c r="S37" s="818">
        <v>60.156999999999996</v>
      </c>
      <c r="T37" s="1006">
        <v>55.786999999999999</v>
      </c>
    </row>
    <row r="38" spans="1:20" ht="3" customHeight="1">
      <c r="A38" s="409"/>
      <c r="B38" s="742"/>
      <c r="C38" s="15"/>
      <c r="D38" s="15"/>
      <c r="E38" s="15"/>
      <c r="F38" s="15"/>
      <c r="G38" s="726"/>
      <c r="H38" s="727"/>
      <c r="I38" s="1003"/>
      <c r="J38" s="1003"/>
      <c r="K38" s="926"/>
      <c r="L38" s="927"/>
      <c r="M38" s="1004"/>
      <c r="N38" s="1004"/>
      <c r="O38" s="1004"/>
      <c r="P38" s="1004"/>
      <c r="Q38" s="1004"/>
      <c r="R38" s="1005"/>
      <c r="S38" s="818"/>
      <c r="T38" s="1006"/>
    </row>
    <row r="39" spans="1:20" ht="8.1" customHeight="1">
      <c r="A39" s="409"/>
      <c r="B39" s="742"/>
      <c r="C39" s="743" t="s">
        <v>1241</v>
      </c>
      <c r="D39" s="15"/>
      <c r="E39" s="15"/>
      <c r="F39" s="15"/>
      <c r="H39" s="727"/>
      <c r="I39" s="1003">
        <v>964</v>
      </c>
      <c r="J39" s="1003">
        <v>966.63636363636363</v>
      </c>
      <c r="K39" s="926">
        <v>140904</v>
      </c>
      <c r="L39" s="927">
        <v>138296.54545454544</v>
      </c>
      <c r="M39" s="1004">
        <v>1822799</v>
      </c>
      <c r="N39" s="1004">
        <v>18715369</v>
      </c>
      <c r="O39" s="1004">
        <v>1589546</v>
      </c>
      <c r="P39" s="1004">
        <v>16295979</v>
      </c>
      <c r="Q39" s="1004">
        <v>233253</v>
      </c>
      <c r="R39" s="1005">
        <v>2419389</v>
      </c>
      <c r="S39" s="818">
        <v>12.795999999999999</v>
      </c>
      <c r="T39" s="1006">
        <v>12.927</v>
      </c>
    </row>
    <row r="40" spans="1:20" ht="8.1" customHeight="1">
      <c r="A40" s="409"/>
      <c r="B40" s="742"/>
      <c r="C40" s="15"/>
      <c r="D40" s="15"/>
      <c r="E40" s="743" t="s">
        <v>1281</v>
      </c>
      <c r="F40" s="409"/>
      <c r="H40" s="727"/>
      <c r="I40" s="1003">
        <v>814</v>
      </c>
      <c r="J40" s="1003">
        <v>815.72727272727275</v>
      </c>
      <c r="K40" s="926">
        <v>123143</v>
      </c>
      <c r="L40" s="927">
        <v>121322.18181818182</v>
      </c>
      <c r="M40" s="1004">
        <v>1412258</v>
      </c>
      <c r="N40" s="1004">
        <v>14863940</v>
      </c>
      <c r="O40" s="1004">
        <v>1308090</v>
      </c>
      <c r="P40" s="1004">
        <v>13748265</v>
      </c>
      <c r="Q40" s="1004">
        <v>104168</v>
      </c>
      <c r="R40" s="1005">
        <v>1115675</v>
      </c>
      <c r="S40" s="818">
        <v>7.3760000000000003</v>
      </c>
      <c r="T40" s="1006">
        <v>7.5060000000000002</v>
      </c>
    </row>
    <row r="41" spans="1:20" ht="8.25" customHeight="1">
      <c r="A41" s="409"/>
      <c r="B41" s="742"/>
      <c r="C41" s="15"/>
      <c r="D41" s="15"/>
      <c r="E41" s="743" t="s">
        <v>1282</v>
      </c>
      <c r="F41" s="15"/>
      <c r="H41" s="727"/>
      <c r="I41" s="1003">
        <v>132</v>
      </c>
      <c r="J41" s="1003">
        <v>132.90909090909091</v>
      </c>
      <c r="K41" s="926">
        <v>16578</v>
      </c>
      <c r="L41" s="927">
        <v>15807.636363636364</v>
      </c>
      <c r="M41" s="1004">
        <v>365440</v>
      </c>
      <c r="N41" s="1004">
        <v>3412947</v>
      </c>
      <c r="O41" s="1004">
        <v>247443</v>
      </c>
      <c r="P41" s="1004">
        <v>2199680</v>
      </c>
      <c r="Q41" s="1004">
        <v>117997</v>
      </c>
      <c r="R41" s="1005">
        <v>1213269</v>
      </c>
      <c r="S41" s="818">
        <v>32.289000000000001</v>
      </c>
      <c r="T41" s="1006">
        <v>35.548999999999999</v>
      </c>
    </row>
    <row r="42" spans="1:20" ht="8.25" customHeight="1">
      <c r="A42" s="409"/>
      <c r="B42" s="742"/>
      <c r="C42" s="15"/>
      <c r="D42" s="15"/>
      <c r="E42" s="743" t="s">
        <v>1283</v>
      </c>
      <c r="F42" s="15"/>
      <c r="H42" s="727"/>
      <c r="I42" s="1003">
        <v>18</v>
      </c>
      <c r="J42" s="1003">
        <v>18</v>
      </c>
      <c r="K42" s="926">
        <v>1183</v>
      </c>
      <c r="L42" s="927">
        <v>1166.7272727272727</v>
      </c>
      <c r="M42" s="1004">
        <v>45101</v>
      </c>
      <c r="N42" s="1004">
        <v>438482</v>
      </c>
      <c r="O42" s="1004">
        <v>34013</v>
      </c>
      <c r="P42" s="1004">
        <v>348035</v>
      </c>
      <c r="Q42" s="1004">
        <v>11088</v>
      </c>
      <c r="R42" s="1005">
        <v>90446</v>
      </c>
      <c r="S42" s="818">
        <v>24.585000000000001</v>
      </c>
      <c r="T42" s="1006">
        <v>20.626999999999999</v>
      </c>
    </row>
    <row r="43" spans="1:20" ht="3" customHeight="1">
      <c r="A43" s="409"/>
      <c r="B43" s="742"/>
      <c r="C43" s="15"/>
      <c r="D43" s="15"/>
      <c r="E43" s="15"/>
      <c r="F43" s="15"/>
      <c r="G43" s="726"/>
      <c r="H43" s="727"/>
      <c r="I43" s="1003"/>
      <c r="J43" s="1003"/>
      <c r="K43" s="926"/>
      <c r="L43" s="927"/>
      <c r="M43" s="1004"/>
      <c r="N43" s="1004"/>
      <c r="O43" s="1004"/>
      <c r="P43" s="1004"/>
      <c r="Q43" s="1004"/>
      <c r="R43" s="1005"/>
      <c r="S43" s="818"/>
      <c r="T43" s="1006"/>
    </row>
    <row r="44" spans="1:20" ht="8.1" customHeight="1">
      <c r="A44" s="409"/>
      <c r="B44" s="742"/>
      <c r="C44" s="743" t="s">
        <v>1284</v>
      </c>
      <c r="D44" s="15"/>
      <c r="E44" s="15"/>
      <c r="F44" s="15"/>
      <c r="H44" s="727"/>
      <c r="I44" s="1003"/>
      <c r="J44" s="1003"/>
      <c r="K44" s="926"/>
      <c r="L44" s="927"/>
      <c r="M44" s="1004"/>
      <c r="N44" s="1004"/>
      <c r="O44" s="1004"/>
      <c r="P44" s="1004"/>
      <c r="Q44" s="1004"/>
      <c r="R44" s="1005"/>
      <c r="S44" s="818"/>
      <c r="T44" s="1006"/>
    </row>
    <row r="45" spans="1:20" ht="7.5" customHeight="1">
      <c r="B45" s="733"/>
      <c r="C45" s="398"/>
      <c r="D45" s="726" t="s">
        <v>1285</v>
      </c>
      <c r="E45" s="398"/>
      <c r="F45" s="398"/>
      <c r="H45" s="727"/>
      <c r="I45" s="1003">
        <v>734</v>
      </c>
      <c r="J45" s="1003">
        <v>730</v>
      </c>
      <c r="K45" s="926">
        <v>106940</v>
      </c>
      <c r="L45" s="927">
        <v>104629.54545454546</v>
      </c>
      <c r="M45" s="1004">
        <v>3794425</v>
      </c>
      <c r="N45" s="1004">
        <v>36428601</v>
      </c>
      <c r="O45" s="1004">
        <v>2546809</v>
      </c>
      <c r="P45" s="1004">
        <v>24242092</v>
      </c>
      <c r="Q45" s="1004">
        <v>1247616</v>
      </c>
      <c r="R45" s="1005">
        <v>12186508</v>
      </c>
      <c r="S45" s="818">
        <v>32.880000000000003</v>
      </c>
      <c r="T45" s="1006">
        <v>33.453000000000003</v>
      </c>
    </row>
    <row r="46" spans="1:20" ht="8.1" customHeight="1">
      <c r="B46" s="733"/>
      <c r="C46" s="398"/>
      <c r="D46" s="398"/>
      <c r="E46" s="726" t="s">
        <v>1286</v>
      </c>
      <c r="F46" s="398"/>
      <c r="H46" s="727"/>
      <c r="I46" s="1003">
        <v>27</v>
      </c>
      <c r="J46" s="1003">
        <v>27.272727272727273</v>
      </c>
      <c r="K46" s="926">
        <v>5815</v>
      </c>
      <c r="L46" s="927">
        <v>5298.181818181818</v>
      </c>
      <c r="M46" s="1004">
        <v>425321</v>
      </c>
      <c r="N46" s="1004">
        <v>3351986</v>
      </c>
      <c r="O46" s="1004">
        <v>297393</v>
      </c>
      <c r="P46" s="1004">
        <v>2429333</v>
      </c>
      <c r="Q46" s="1004">
        <v>127928</v>
      </c>
      <c r="R46" s="1005">
        <v>922652</v>
      </c>
      <c r="S46" s="818">
        <v>30.077999999999999</v>
      </c>
      <c r="T46" s="1006">
        <v>27.526</v>
      </c>
    </row>
    <row r="47" spans="1:20" ht="8.1" customHeight="1">
      <c r="B47" s="733"/>
      <c r="C47" s="398"/>
      <c r="D47" s="398"/>
      <c r="E47" s="726" t="s">
        <v>1287</v>
      </c>
      <c r="F47" s="398"/>
      <c r="H47" s="727"/>
      <c r="I47" s="1003">
        <v>159</v>
      </c>
      <c r="J47" s="1003">
        <v>157.54545454545453</v>
      </c>
      <c r="K47" s="926">
        <v>38682</v>
      </c>
      <c r="L47" s="927">
        <v>37022.727272727272</v>
      </c>
      <c r="M47" s="1004">
        <v>1243198</v>
      </c>
      <c r="N47" s="1004">
        <v>11393858</v>
      </c>
      <c r="O47" s="1004">
        <v>719807</v>
      </c>
      <c r="P47" s="1004">
        <v>6451018</v>
      </c>
      <c r="Q47" s="1004">
        <v>523391</v>
      </c>
      <c r="R47" s="1005">
        <v>4942839</v>
      </c>
      <c r="S47" s="818">
        <v>42.1</v>
      </c>
      <c r="T47" s="1006">
        <v>43.381999999999998</v>
      </c>
    </row>
    <row r="48" spans="1:20" ht="8.1" customHeight="1">
      <c r="B48" s="733"/>
      <c r="C48" s="398"/>
      <c r="D48" s="398"/>
      <c r="E48" s="726" t="s">
        <v>1288</v>
      </c>
      <c r="F48" s="398"/>
      <c r="H48" s="727"/>
      <c r="I48" s="1003"/>
      <c r="J48" s="1003"/>
      <c r="K48" s="926"/>
      <c r="L48" s="927"/>
      <c r="M48" s="1004"/>
      <c r="N48" s="1004"/>
      <c r="O48" s="1004"/>
      <c r="P48" s="1004"/>
      <c r="Q48" s="1004"/>
      <c r="R48" s="1005"/>
      <c r="S48" s="818"/>
      <c r="T48" s="1006"/>
    </row>
    <row r="49" spans="1:20" ht="8.1" customHeight="1">
      <c r="B49" s="733"/>
      <c r="C49" s="398"/>
      <c r="D49" s="398"/>
      <c r="E49" s="398"/>
      <c r="F49" s="726" t="s">
        <v>1289</v>
      </c>
      <c r="H49" s="727"/>
      <c r="I49" s="1003">
        <v>60</v>
      </c>
      <c r="J49" s="1003">
        <v>60.454545454545453</v>
      </c>
      <c r="K49" s="926">
        <v>8247</v>
      </c>
      <c r="L49" s="927">
        <v>8113.636363636364</v>
      </c>
      <c r="M49" s="1004">
        <v>462035</v>
      </c>
      <c r="N49" s="1004">
        <v>4414635</v>
      </c>
      <c r="O49" s="1004">
        <v>338635</v>
      </c>
      <c r="P49" s="1004">
        <v>3090350</v>
      </c>
      <c r="Q49" s="1004">
        <v>123400</v>
      </c>
      <c r="R49" s="1005">
        <v>1324289</v>
      </c>
      <c r="S49" s="818">
        <v>26.707999999999998</v>
      </c>
      <c r="T49" s="1006">
        <v>29.998000000000001</v>
      </c>
    </row>
    <row r="50" spans="1:20" ht="8.1" customHeight="1">
      <c r="B50" s="733"/>
      <c r="C50" s="398"/>
      <c r="D50" s="398"/>
      <c r="E50" s="726" t="s">
        <v>1290</v>
      </c>
      <c r="F50" s="398"/>
      <c r="H50" s="727"/>
      <c r="I50" s="1003">
        <v>107</v>
      </c>
      <c r="J50" s="1003">
        <v>107.36363636363636</v>
      </c>
      <c r="K50" s="926">
        <v>11636</v>
      </c>
      <c r="L50" s="927">
        <v>11627.363636363636</v>
      </c>
      <c r="M50" s="1004">
        <v>335357</v>
      </c>
      <c r="N50" s="1004">
        <v>3517955</v>
      </c>
      <c r="O50" s="1004">
        <v>257153</v>
      </c>
      <c r="P50" s="1004">
        <v>2678014</v>
      </c>
      <c r="Q50" s="1004">
        <v>78205</v>
      </c>
      <c r="R50" s="1005">
        <v>839941</v>
      </c>
      <c r="S50" s="818">
        <v>23.32</v>
      </c>
      <c r="T50" s="1006">
        <v>23.876000000000001</v>
      </c>
    </row>
    <row r="51" spans="1:20" ht="8.1" customHeight="1">
      <c r="B51" s="733"/>
      <c r="C51" s="398"/>
      <c r="D51" s="398"/>
      <c r="E51" s="726" t="s">
        <v>1291</v>
      </c>
      <c r="F51" s="398"/>
      <c r="H51" s="727"/>
      <c r="I51" s="1003">
        <v>105</v>
      </c>
      <c r="J51" s="1003">
        <v>105.72727272727273</v>
      </c>
      <c r="K51" s="926">
        <v>16933</v>
      </c>
      <c r="L51" s="927">
        <v>16899.909090909092</v>
      </c>
      <c r="M51" s="1004">
        <v>469855</v>
      </c>
      <c r="N51" s="1004">
        <v>4828282</v>
      </c>
      <c r="O51" s="1004">
        <v>389847</v>
      </c>
      <c r="P51" s="1004">
        <v>3967153</v>
      </c>
      <c r="Q51" s="1004">
        <v>80008</v>
      </c>
      <c r="R51" s="1005">
        <v>861130</v>
      </c>
      <c r="S51" s="818">
        <v>17.027999999999999</v>
      </c>
      <c r="T51" s="1006">
        <v>17.835000000000001</v>
      </c>
    </row>
    <row r="52" spans="1:20" ht="8.1" customHeight="1">
      <c r="B52" s="733"/>
      <c r="C52" s="398"/>
      <c r="D52" s="398"/>
      <c r="E52" s="398" t="s">
        <v>1292</v>
      </c>
      <c r="F52" s="398"/>
      <c r="H52" s="727"/>
      <c r="I52" s="1003"/>
      <c r="J52" s="1003"/>
      <c r="K52" s="926"/>
      <c r="L52" s="927"/>
      <c r="M52" s="1004"/>
      <c r="N52" s="1004"/>
      <c r="O52" s="1004"/>
      <c r="P52" s="1004"/>
      <c r="Q52" s="1004"/>
      <c r="R52" s="1005"/>
      <c r="S52" s="818"/>
      <c r="T52" s="1006"/>
    </row>
    <row r="53" spans="1:20" ht="8.1" customHeight="1">
      <c r="B53" s="733"/>
      <c r="C53" s="398"/>
      <c r="D53" s="398"/>
      <c r="E53" s="398"/>
      <c r="F53" s="726" t="s">
        <v>1293</v>
      </c>
      <c r="H53" s="727"/>
      <c r="I53" s="1003">
        <v>19</v>
      </c>
      <c r="J53" s="1007">
        <v>18.818181818181817</v>
      </c>
      <c r="K53" s="926">
        <v>3326</v>
      </c>
      <c r="L53" s="927">
        <v>3246.3636363636365</v>
      </c>
      <c r="M53" s="1004">
        <v>114972</v>
      </c>
      <c r="N53" s="1004">
        <v>1223755</v>
      </c>
      <c r="O53" s="1004">
        <v>61707</v>
      </c>
      <c r="P53" s="1004">
        <v>657416</v>
      </c>
      <c r="Q53" s="1004">
        <v>53265</v>
      </c>
      <c r="R53" s="1005">
        <v>566338</v>
      </c>
      <c r="S53" s="818">
        <v>46.329000000000001</v>
      </c>
      <c r="T53" s="1006">
        <v>46.279000000000003</v>
      </c>
    </row>
    <row r="54" spans="1:20" ht="8.1" customHeight="1">
      <c r="B54" s="733"/>
      <c r="C54" s="398"/>
      <c r="D54" s="398"/>
      <c r="E54" s="726" t="s">
        <v>1284</v>
      </c>
      <c r="F54" s="398"/>
      <c r="H54" s="727"/>
      <c r="I54" s="1003"/>
      <c r="J54" s="1003"/>
      <c r="K54" s="926"/>
      <c r="L54" s="927"/>
      <c r="M54" s="1004"/>
      <c r="N54" s="1004"/>
      <c r="O54" s="1004"/>
      <c r="P54" s="1004"/>
      <c r="Q54" s="1004"/>
      <c r="R54" s="1005"/>
      <c r="S54" s="818"/>
      <c r="T54" s="1006"/>
    </row>
    <row r="55" spans="1:20" ht="8.1" customHeight="1">
      <c r="B55" s="733"/>
      <c r="C55" s="398"/>
      <c r="D55" s="398"/>
      <c r="E55" s="398"/>
      <c r="F55" s="726" t="s">
        <v>1285</v>
      </c>
      <c r="H55" s="727"/>
      <c r="I55" s="1003">
        <v>257</v>
      </c>
      <c r="J55" s="1003">
        <v>252.81818181818181</v>
      </c>
      <c r="K55" s="926">
        <v>22301</v>
      </c>
      <c r="L55" s="927">
        <v>22421.363636363636</v>
      </c>
      <c r="M55" s="1004">
        <v>743686</v>
      </c>
      <c r="N55" s="1004">
        <v>7698126</v>
      </c>
      <c r="O55" s="1004">
        <v>482267</v>
      </c>
      <c r="P55" s="1004">
        <v>4968807</v>
      </c>
      <c r="Q55" s="1004">
        <v>261418</v>
      </c>
      <c r="R55" s="1005">
        <v>2729318</v>
      </c>
      <c r="S55" s="818">
        <v>35.152000000000001</v>
      </c>
      <c r="T55" s="1006">
        <v>35.454000000000001</v>
      </c>
    </row>
    <row r="56" spans="1:20" ht="3" customHeight="1">
      <c r="B56" s="733"/>
      <c r="C56" s="398"/>
      <c r="D56" s="398"/>
      <c r="E56" s="398"/>
      <c r="F56" s="398"/>
      <c r="G56" s="726"/>
      <c r="H56" s="727"/>
      <c r="I56" s="1003"/>
      <c r="J56" s="1003"/>
      <c r="K56" s="926"/>
      <c r="L56" s="927"/>
      <c r="M56" s="1004"/>
      <c r="N56" s="1004"/>
      <c r="O56" s="1004"/>
      <c r="P56" s="1004"/>
      <c r="Q56" s="1004"/>
      <c r="R56" s="1005"/>
      <c r="S56" s="818"/>
      <c r="T56" s="1006"/>
    </row>
    <row r="57" spans="1:20" ht="8.1" customHeight="1">
      <c r="A57" s="409"/>
      <c r="B57" s="742"/>
      <c r="C57" s="743" t="s">
        <v>1294</v>
      </c>
      <c r="D57" s="15"/>
      <c r="E57" s="15"/>
      <c r="F57" s="15"/>
      <c r="H57" s="727"/>
      <c r="I57" s="1003">
        <v>125</v>
      </c>
      <c r="J57" s="1003">
        <v>124.54545454545455</v>
      </c>
      <c r="K57" s="926">
        <v>14126</v>
      </c>
      <c r="L57" s="927">
        <v>14099.363636363636</v>
      </c>
      <c r="M57" s="1004">
        <v>697070</v>
      </c>
      <c r="N57" s="1004">
        <v>7552942</v>
      </c>
      <c r="O57" s="1004">
        <v>516584</v>
      </c>
      <c r="P57" s="1004">
        <v>5755581</v>
      </c>
      <c r="Q57" s="1004">
        <v>180487</v>
      </c>
      <c r="R57" s="1005">
        <v>1797361</v>
      </c>
      <c r="S57" s="818">
        <v>25.891999999999999</v>
      </c>
      <c r="T57" s="1006">
        <v>23.797000000000001</v>
      </c>
    </row>
    <row r="58" spans="1:20" ht="8.1" customHeight="1">
      <c r="A58" s="409"/>
      <c r="B58" s="742"/>
      <c r="C58" s="15"/>
      <c r="D58" s="15"/>
      <c r="E58" s="743" t="s">
        <v>1295</v>
      </c>
      <c r="F58" s="409"/>
      <c r="H58" s="727"/>
      <c r="I58" s="1003">
        <v>75</v>
      </c>
      <c r="J58" s="1003">
        <v>75.181818181818187</v>
      </c>
      <c r="K58" s="926">
        <v>5395</v>
      </c>
      <c r="L58" s="927">
        <v>5368.545454545455</v>
      </c>
      <c r="M58" s="1004">
        <v>351544</v>
      </c>
      <c r="N58" s="1004">
        <v>4118294</v>
      </c>
      <c r="O58" s="1004">
        <v>308493</v>
      </c>
      <c r="P58" s="1004">
        <v>3653626</v>
      </c>
      <c r="Q58" s="1004">
        <v>43051</v>
      </c>
      <c r="R58" s="1005">
        <v>464666</v>
      </c>
      <c r="S58" s="818">
        <v>12.246</v>
      </c>
      <c r="T58" s="1006">
        <v>11.282999999999999</v>
      </c>
    </row>
    <row r="59" spans="1:20" ht="8.25" customHeight="1">
      <c r="A59" s="409"/>
      <c r="B59" s="742"/>
      <c r="C59" s="15"/>
      <c r="D59" s="15"/>
      <c r="E59" s="743" t="s">
        <v>1296</v>
      </c>
      <c r="F59" s="15"/>
      <c r="H59" s="727"/>
      <c r="I59" s="1003">
        <v>50</v>
      </c>
      <c r="J59" s="1003">
        <v>49.363636363636367</v>
      </c>
      <c r="K59" s="926">
        <v>8731</v>
      </c>
      <c r="L59" s="927">
        <v>8730.818181818182</v>
      </c>
      <c r="M59" s="1004">
        <v>345526</v>
      </c>
      <c r="N59" s="1004">
        <v>3434648</v>
      </c>
      <c r="O59" s="1004">
        <v>208091</v>
      </c>
      <c r="P59" s="1004">
        <v>2101957</v>
      </c>
      <c r="Q59" s="1004">
        <v>137436</v>
      </c>
      <c r="R59" s="1005">
        <v>1332692</v>
      </c>
      <c r="S59" s="818">
        <v>39.776000000000003</v>
      </c>
      <c r="T59" s="1006">
        <v>38.801000000000002</v>
      </c>
    </row>
    <row r="60" spans="1:20" ht="3" customHeight="1">
      <c r="A60" s="409"/>
      <c r="B60" s="742"/>
      <c r="C60" s="15"/>
      <c r="D60" s="15"/>
      <c r="E60" s="15"/>
      <c r="F60" s="15"/>
      <c r="G60" s="726"/>
      <c r="H60" s="727"/>
      <c r="I60" s="1003"/>
      <c r="J60" s="1003"/>
      <c r="K60" s="926"/>
      <c r="L60" s="927"/>
      <c r="M60" s="1004"/>
      <c r="N60" s="1004"/>
      <c r="O60" s="1004"/>
      <c r="P60" s="1004"/>
      <c r="Q60" s="1004"/>
      <c r="R60" s="1005"/>
      <c r="S60" s="818"/>
      <c r="T60" s="1006"/>
    </row>
    <row r="61" spans="1:20" ht="9" customHeight="1">
      <c r="B61" s="724"/>
      <c r="C61" s="725" t="s">
        <v>1249</v>
      </c>
      <c r="D61" s="398"/>
      <c r="E61" s="398"/>
      <c r="F61" s="398"/>
      <c r="H61" s="727"/>
      <c r="I61" s="996">
        <v>462</v>
      </c>
      <c r="J61" s="1008">
        <v>457.81818181818181</v>
      </c>
      <c r="K61" s="921">
        <v>53507</v>
      </c>
      <c r="L61" s="917">
        <v>53145.63636363636</v>
      </c>
      <c r="M61" s="997">
        <v>1708432</v>
      </c>
      <c r="N61" s="997">
        <v>19002294</v>
      </c>
      <c r="O61" s="997">
        <v>1463334</v>
      </c>
      <c r="P61" s="997">
        <v>16370998</v>
      </c>
      <c r="Q61" s="997">
        <v>245098</v>
      </c>
      <c r="R61" s="998">
        <v>2631297</v>
      </c>
      <c r="S61" s="999">
        <v>14.346</v>
      </c>
      <c r="T61" s="1000">
        <v>13.847</v>
      </c>
    </row>
    <row r="62" spans="1:20" ht="8.1" customHeight="1">
      <c r="B62" s="733"/>
      <c r="C62" s="726" t="s">
        <v>1297</v>
      </c>
      <c r="D62" s="398"/>
      <c r="E62" s="398"/>
      <c r="F62" s="398"/>
      <c r="H62" s="727"/>
      <c r="J62" s="757"/>
      <c r="L62" s="757"/>
      <c r="R62" s="757"/>
      <c r="T62" s="741"/>
    </row>
    <row r="63" spans="1:20" ht="7.5" customHeight="1">
      <c r="B63" s="733"/>
      <c r="C63" s="398"/>
      <c r="D63" s="398"/>
      <c r="E63" s="726" t="s">
        <v>1298</v>
      </c>
      <c r="F63" s="398"/>
      <c r="H63" s="727"/>
      <c r="I63" s="1003">
        <v>33</v>
      </c>
      <c r="J63" s="1007">
        <v>33.18181818181818</v>
      </c>
      <c r="K63" s="929">
        <v>2201</v>
      </c>
      <c r="L63" s="927">
        <v>2175.181818181818</v>
      </c>
      <c r="M63" s="1004">
        <v>216919</v>
      </c>
      <c r="N63" s="1004">
        <v>1822705</v>
      </c>
      <c r="O63" s="1004">
        <v>155017</v>
      </c>
      <c r="P63" s="1004">
        <v>1357295</v>
      </c>
      <c r="Q63" s="1004">
        <v>61902</v>
      </c>
      <c r="R63" s="1005">
        <v>465407</v>
      </c>
      <c r="S63" s="818">
        <v>28.536999999999999</v>
      </c>
      <c r="T63" s="1006">
        <v>25.533999999999999</v>
      </c>
    </row>
    <row r="64" spans="1:20" ht="8.1" customHeight="1">
      <c r="B64" s="733"/>
      <c r="C64" s="398"/>
      <c r="D64" s="398"/>
      <c r="E64" s="726" t="s">
        <v>1299</v>
      </c>
      <c r="F64" s="398"/>
      <c r="H64" s="727"/>
      <c r="I64" s="1003">
        <v>157</v>
      </c>
      <c r="J64" s="1003">
        <v>157.54545454545453</v>
      </c>
      <c r="K64" s="926">
        <v>21917</v>
      </c>
      <c r="L64" s="927">
        <v>21882.727272727272</v>
      </c>
      <c r="M64" s="1004">
        <v>564468</v>
      </c>
      <c r="N64" s="1004">
        <v>6909384</v>
      </c>
      <c r="O64" s="1004">
        <v>490719</v>
      </c>
      <c r="P64" s="1004">
        <v>5971153</v>
      </c>
      <c r="Q64" s="1004">
        <v>73750</v>
      </c>
      <c r="R64" s="1005">
        <v>938230</v>
      </c>
      <c r="S64" s="818">
        <v>13.065</v>
      </c>
      <c r="T64" s="1006">
        <v>13.579000000000001</v>
      </c>
    </row>
    <row r="65" spans="1:20" ht="8.1" customHeight="1">
      <c r="B65" s="733"/>
      <c r="C65" s="398"/>
      <c r="D65" s="398"/>
      <c r="E65" s="726" t="s">
        <v>1300</v>
      </c>
      <c r="F65" s="398"/>
      <c r="H65" s="727"/>
      <c r="I65" s="1003"/>
      <c r="J65" s="1003"/>
      <c r="K65" s="926"/>
      <c r="L65" s="927"/>
      <c r="M65" s="1004"/>
      <c r="N65" s="1004"/>
      <c r="O65" s="1004"/>
      <c r="P65" s="1004"/>
      <c r="Q65" s="1004"/>
      <c r="R65" s="1005"/>
      <c r="S65" s="818"/>
      <c r="T65" s="1006"/>
    </row>
    <row r="66" spans="1:20" ht="7.5" customHeight="1">
      <c r="B66" s="733"/>
      <c r="C66" s="398"/>
      <c r="D66" s="398"/>
      <c r="E66" s="398"/>
      <c r="F66" s="726" t="s">
        <v>1301</v>
      </c>
      <c r="H66" s="727"/>
      <c r="I66" s="1003">
        <v>219</v>
      </c>
      <c r="J66" s="1003">
        <v>218.54545454545453</v>
      </c>
      <c r="K66" s="926">
        <v>25246</v>
      </c>
      <c r="L66" s="927">
        <v>25134</v>
      </c>
      <c r="M66" s="1004">
        <v>685458</v>
      </c>
      <c r="N66" s="1004">
        <v>8275086</v>
      </c>
      <c r="O66" s="1004">
        <v>626505</v>
      </c>
      <c r="P66" s="1004">
        <v>7515105</v>
      </c>
      <c r="Q66" s="1004">
        <v>58952</v>
      </c>
      <c r="R66" s="1005">
        <v>759980</v>
      </c>
      <c r="S66" s="818">
        <v>8.6</v>
      </c>
      <c r="T66" s="1006">
        <v>9.1839999999999993</v>
      </c>
    </row>
    <row r="67" spans="1:20" ht="3" customHeight="1">
      <c r="B67" s="744"/>
      <c r="C67" s="745"/>
      <c r="D67" s="745"/>
      <c r="E67" s="745"/>
      <c r="F67" s="745"/>
      <c r="G67" s="746"/>
      <c r="H67" s="747"/>
      <c r="I67" s="1009"/>
      <c r="J67" s="1009"/>
      <c r="K67" s="947"/>
      <c r="L67" s="948"/>
      <c r="M67" s="1010"/>
      <c r="N67" s="1010"/>
      <c r="O67" s="1010"/>
      <c r="P67" s="1010"/>
      <c r="Q67" s="1010"/>
      <c r="R67" s="1011"/>
      <c r="S67" s="1012"/>
      <c r="T67" s="1013"/>
    </row>
    <row r="68" spans="1:20" ht="3" customHeight="1">
      <c r="B68" s="733"/>
      <c r="C68" s="398"/>
      <c r="D68" s="398"/>
      <c r="E68" s="398"/>
      <c r="F68" s="398"/>
      <c r="G68" s="726"/>
      <c r="H68" s="727"/>
      <c r="I68" s="1003"/>
      <c r="J68" s="1003"/>
      <c r="K68" s="926"/>
      <c r="L68" s="927"/>
      <c r="M68" s="1004"/>
      <c r="N68" s="1004"/>
      <c r="O68" s="1004"/>
      <c r="P68" s="1004"/>
      <c r="Q68" s="1004"/>
      <c r="R68" s="1005"/>
      <c r="S68" s="818"/>
      <c r="T68" s="1006"/>
    </row>
    <row r="69" spans="1:20" ht="8.1" customHeight="1">
      <c r="B69" s="733"/>
      <c r="C69" s="755" t="s">
        <v>1302</v>
      </c>
      <c r="D69" s="755"/>
      <c r="E69" s="755"/>
      <c r="F69" s="755"/>
      <c r="G69" s="756"/>
      <c r="H69" s="740"/>
      <c r="I69" s="996"/>
      <c r="J69" s="996"/>
      <c r="K69" s="916"/>
      <c r="L69" s="917"/>
      <c r="M69" s="997"/>
      <c r="N69" s="997"/>
      <c r="O69" s="997"/>
      <c r="P69" s="997"/>
      <c r="Q69" s="997"/>
      <c r="R69" s="998"/>
      <c r="S69" s="999"/>
      <c r="T69" s="1000"/>
    </row>
    <row r="70" spans="1:20" ht="8.1" customHeight="1">
      <c r="B70" s="733"/>
      <c r="C70" s="758"/>
      <c r="D70" s="759"/>
      <c r="E70" s="759"/>
      <c r="F70" s="759"/>
      <c r="G70" s="760"/>
      <c r="H70" s="761" t="s">
        <v>376</v>
      </c>
      <c r="I70" s="996">
        <v>3617</v>
      </c>
      <c r="J70" s="996">
        <v>3610.0909090909095</v>
      </c>
      <c r="K70" s="916">
        <v>521956</v>
      </c>
      <c r="L70" s="917">
        <v>514880.81818181818</v>
      </c>
      <c r="M70" s="997">
        <v>16291271</v>
      </c>
      <c r="N70" s="997">
        <v>173222689</v>
      </c>
      <c r="O70" s="997">
        <v>12356201</v>
      </c>
      <c r="P70" s="997">
        <v>131426579</v>
      </c>
      <c r="Q70" s="997">
        <v>3935070</v>
      </c>
      <c r="R70" s="998">
        <v>41796111</v>
      </c>
      <c r="S70" s="999">
        <v>24.154</v>
      </c>
      <c r="T70" s="1000">
        <v>24.129000000000001</v>
      </c>
    </row>
    <row r="71" spans="1:20" ht="3" customHeight="1">
      <c r="B71" s="1014"/>
      <c r="C71" s="1015"/>
      <c r="D71" s="1015"/>
      <c r="E71" s="1015"/>
      <c r="F71" s="1015"/>
      <c r="G71" s="1016"/>
      <c r="H71" s="1017"/>
      <c r="I71" s="1018"/>
      <c r="J71" s="1018"/>
      <c r="K71" s="1019"/>
      <c r="L71" s="1020"/>
      <c r="M71" s="1021"/>
      <c r="N71" s="1021"/>
      <c r="O71" s="1021"/>
      <c r="P71" s="1021"/>
      <c r="Q71" s="1021"/>
      <c r="R71" s="1022"/>
      <c r="S71" s="1023"/>
      <c r="T71" s="1024"/>
    </row>
    <row r="72" spans="1:20" ht="3" customHeight="1">
      <c r="B72" s="398"/>
      <c r="C72" s="398"/>
      <c r="D72" s="398"/>
      <c r="E72" s="398"/>
      <c r="F72" s="398"/>
      <c r="G72" s="726"/>
      <c r="H72" s="726"/>
      <c r="I72" s="1003"/>
      <c r="J72" s="1003"/>
      <c r="K72" s="231"/>
      <c r="L72" s="231"/>
      <c r="M72" s="1004"/>
      <c r="N72" s="1004"/>
      <c r="O72" s="1004"/>
      <c r="P72" s="1004"/>
      <c r="Q72" s="1004"/>
      <c r="R72" s="1004"/>
      <c r="S72" s="818"/>
      <c r="T72" s="818"/>
    </row>
    <row r="73" spans="1:20" s="876" customFormat="1" ht="10.5" customHeight="1">
      <c r="B73" s="464" t="s">
        <v>1511</v>
      </c>
      <c r="C73" s="875"/>
      <c r="D73" s="875"/>
      <c r="E73" s="875"/>
      <c r="F73" s="875"/>
      <c r="G73" s="875"/>
      <c r="H73" s="875"/>
      <c r="I73" s="875"/>
      <c r="J73" s="875"/>
      <c r="K73" s="875"/>
      <c r="L73" s="875"/>
      <c r="M73" s="875"/>
      <c r="N73" s="875"/>
      <c r="O73" s="875"/>
      <c r="P73" s="875"/>
      <c r="Q73" s="875"/>
      <c r="R73" s="875"/>
      <c r="S73" s="875"/>
      <c r="T73" s="875"/>
    </row>
    <row r="74" spans="1:20" s="876" customFormat="1" ht="10.5" customHeight="1">
      <c r="B74" s="464" t="s">
        <v>1512</v>
      </c>
    </row>
    <row r="75" spans="1:20" s="876" customFormat="1" ht="10.5" customHeight="1">
      <c r="B75" s="464" t="s">
        <v>1513</v>
      </c>
    </row>
    <row r="76" spans="1:20" s="876" customFormat="1" ht="10.5" customHeight="1">
      <c r="B76" s="1026" t="s">
        <v>1254</v>
      </c>
      <c r="R76" s="517"/>
      <c r="S76" s="517"/>
    </row>
    <row r="77" spans="1:20">
      <c r="A77" s="767"/>
      <c r="B77" s="224" t="s">
        <v>1503</v>
      </c>
      <c r="C77" s="767"/>
      <c r="D77" s="767"/>
      <c r="E77" s="767"/>
      <c r="F77" s="767"/>
      <c r="G77" s="767"/>
      <c r="H77" s="767"/>
      <c r="I77" s="767"/>
      <c r="J77" s="767"/>
      <c r="K77" s="767"/>
      <c r="L77" s="414"/>
      <c r="M77" s="414"/>
      <c r="N77" s="414"/>
    </row>
    <row r="78" spans="1:20">
      <c r="J78" s="229" t="s">
        <v>1303</v>
      </c>
    </row>
  </sheetData>
  <mergeCells count="6">
    <mergeCell ref="C3:H8"/>
    <mergeCell ref="I3:J5"/>
    <mergeCell ref="K3:L5"/>
    <mergeCell ref="S3:T5"/>
    <mergeCell ref="M4:N5"/>
    <mergeCell ref="I7:T7"/>
  </mergeCells>
  <hyperlinks>
    <hyperlink ref="B77"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r:id="rId1"/>
  <headerFooter alignWithMargins="0">
    <oddFooter>&amp;L&amp;D / &amp;T&amp;R&amp;A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F9E03A"/>
  </sheetPr>
  <dimension ref="B1:U80"/>
  <sheetViews>
    <sheetView showGridLines="0" zoomScale="140" zoomScaleNormal="140" workbookViewId="0">
      <selection activeCell="B1" sqref="B1"/>
    </sheetView>
  </sheetViews>
  <sheetFormatPr baseColWidth="10" defaultRowHeight="16.5"/>
  <cols>
    <col min="1" max="4" width="0.5703125" style="229" customWidth="1"/>
    <col min="5" max="6" width="0.28515625" style="229" customWidth="1"/>
    <col min="7" max="7" width="18.42578125" style="229" customWidth="1"/>
    <col min="8" max="8" width="2.42578125" style="229" customWidth="1"/>
    <col min="9" max="9" width="5" style="229" customWidth="1"/>
    <col min="10" max="10" width="5.140625" style="229" customWidth="1"/>
    <col min="11" max="12" width="5.42578125" style="229" customWidth="1"/>
    <col min="13" max="14" width="6.28515625" style="229" customWidth="1"/>
    <col min="15" max="16" width="5.42578125" style="229" customWidth="1"/>
    <col min="17" max="17" width="4.5703125" style="229" customWidth="1"/>
    <col min="18" max="18" width="5" style="229" customWidth="1"/>
    <col min="19" max="19" width="4.7109375" style="229" customWidth="1"/>
    <col min="20" max="20" width="5.140625" style="229" customWidth="1"/>
    <col min="21" max="16384" width="11.42578125" style="229"/>
  </cols>
  <sheetData>
    <row r="1" spans="2:20" ht="18.95" customHeight="1">
      <c r="B1" s="881"/>
      <c r="C1" s="881"/>
      <c r="D1" s="881"/>
      <c r="E1" s="881"/>
      <c r="F1" s="881"/>
      <c r="G1" s="882" t="s">
        <v>1324</v>
      </c>
      <c r="H1" s="882"/>
      <c r="I1" s="881"/>
      <c r="J1" s="881"/>
      <c r="K1" s="881"/>
      <c r="L1" s="881"/>
      <c r="M1" s="881"/>
      <c r="N1" s="881"/>
      <c r="O1" s="881"/>
      <c r="P1" s="881"/>
      <c r="Q1" s="881"/>
      <c r="R1" s="881"/>
      <c r="S1" s="881"/>
      <c r="T1" s="881"/>
    </row>
    <row r="2" spans="2:20" ht="18.95" customHeight="1">
      <c r="B2" s="883"/>
      <c r="C2" s="884" t="s">
        <v>1325</v>
      </c>
      <c r="D2" s="885"/>
      <c r="E2" s="885"/>
      <c r="F2" s="885"/>
      <c r="G2" s="886"/>
      <c r="H2" s="886"/>
      <c r="I2" s="885"/>
      <c r="J2" s="885"/>
      <c r="K2" s="885"/>
      <c r="L2" s="885"/>
      <c r="M2" s="885"/>
      <c r="N2" s="885"/>
      <c r="O2" s="885"/>
      <c r="P2" s="885"/>
      <c r="Q2" s="885"/>
      <c r="R2" s="885"/>
      <c r="S2" s="885"/>
      <c r="T2" s="885"/>
    </row>
    <row r="3" spans="2:20" ht="12" customHeight="1">
      <c r="B3" s="683" t="s">
        <v>1306</v>
      </c>
      <c r="C3" s="887"/>
      <c r="D3" s="887"/>
      <c r="E3" s="887"/>
      <c r="F3" s="887"/>
      <c r="G3" s="887"/>
      <c r="H3" s="780"/>
      <c r="I3" s="888" t="s">
        <v>1307</v>
      </c>
      <c r="J3" s="889"/>
      <c r="K3" s="890" t="s">
        <v>2089</v>
      </c>
      <c r="L3" s="685"/>
      <c r="M3" s="891" t="s">
        <v>2090</v>
      </c>
      <c r="N3" s="685"/>
      <c r="O3" s="891" t="s">
        <v>2091</v>
      </c>
      <c r="P3" s="780"/>
      <c r="Q3" s="775" t="s">
        <v>1308</v>
      </c>
      <c r="R3" s="780"/>
      <c r="S3" s="891" t="s">
        <v>1309</v>
      </c>
      <c r="T3" s="782"/>
    </row>
    <row r="4" spans="2:20" ht="12" customHeight="1">
      <c r="B4" s="892"/>
      <c r="C4" s="893"/>
      <c r="D4" s="893"/>
      <c r="E4" s="893"/>
      <c r="F4" s="893"/>
      <c r="G4" s="893"/>
      <c r="H4" s="792"/>
      <c r="I4" s="894"/>
      <c r="J4" s="894"/>
      <c r="K4" s="895"/>
      <c r="L4" s="896"/>
      <c r="M4" s="895"/>
      <c r="N4" s="896"/>
      <c r="O4" s="793"/>
      <c r="P4" s="792"/>
      <c r="Q4" s="791"/>
      <c r="R4" s="792"/>
      <c r="S4" s="793"/>
      <c r="T4" s="794"/>
    </row>
    <row r="5" spans="2:20" ht="12" customHeight="1">
      <c r="B5" s="892"/>
      <c r="C5" s="893"/>
      <c r="D5" s="893"/>
      <c r="E5" s="893"/>
      <c r="F5" s="893"/>
      <c r="G5" s="893"/>
      <c r="H5" s="792"/>
      <c r="I5" s="897"/>
      <c r="J5" s="894"/>
      <c r="K5" s="898" t="s">
        <v>34</v>
      </c>
      <c r="L5" s="899"/>
      <c r="M5" s="899"/>
      <c r="N5" s="900"/>
      <c r="O5" s="799"/>
      <c r="P5" s="796"/>
      <c r="Q5" s="795"/>
      <c r="R5" s="796"/>
      <c r="S5" s="799"/>
      <c r="T5" s="800"/>
    </row>
    <row r="6" spans="2:20" ht="12" customHeight="1">
      <c r="B6" s="892"/>
      <c r="C6" s="893"/>
      <c r="D6" s="893"/>
      <c r="E6" s="893"/>
      <c r="F6" s="893"/>
      <c r="G6" s="893"/>
      <c r="H6" s="791"/>
      <c r="I6" s="802" t="s">
        <v>20</v>
      </c>
      <c r="J6" s="801" t="s">
        <v>1260</v>
      </c>
      <c r="K6" s="802" t="s">
        <v>20</v>
      </c>
      <c r="L6" s="801" t="s">
        <v>1260</v>
      </c>
      <c r="M6" s="802" t="s">
        <v>20</v>
      </c>
      <c r="N6" s="801" t="s">
        <v>1231</v>
      </c>
      <c r="O6" s="802" t="s">
        <v>20</v>
      </c>
      <c r="P6" s="801" t="s">
        <v>1231</v>
      </c>
      <c r="Q6" s="802" t="s">
        <v>20</v>
      </c>
      <c r="R6" s="801" t="s">
        <v>1231</v>
      </c>
      <c r="S6" s="802" t="s">
        <v>20</v>
      </c>
      <c r="T6" s="803" t="s">
        <v>1231</v>
      </c>
    </row>
    <row r="7" spans="2:20" ht="12" customHeight="1">
      <c r="B7" s="892"/>
      <c r="C7" s="893"/>
      <c r="D7" s="893"/>
      <c r="E7" s="893"/>
      <c r="F7" s="893"/>
      <c r="G7" s="893"/>
      <c r="H7" s="791"/>
      <c r="I7" s="708"/>
      <c r="J7" s="792"/>
      <c r="K7" s="708"/>
      <c r="L7" s="792"/>
      <c r="M7" s="708"/>
      <c r="N7" s="792"/>
      <c r="O7" s="708"/>
      <c r="P7" s="792"/>
      <c r="Q7" s="708"/>
      <c r="R7" s="792"/>
      <c r="S7" s="708"/>
      <c r="T7" s="901"/>
    </row>
    <row r="8" spans="2:20" ht="12" customHeight="1">
      <c r="B8" s="892"/>
      <c r="C8" s="893"/>
      <c r="D8" s="893"/>
      <c r="E8" s="893"/>
      <c r="F8" s="893"/>
      <c r="G8" s="893"/>
      <c r="H8" s="791"/>
      <c r="I8" s="705">
        <v>2023</v>
      </c>
      <c r="J8" s="706"/>
      <c r="K8" s="706"/>
      <c r="L8" s="706"/>
      <c r="M8" s="706"/>
      <c r="N8" s="706"/>
      <c r="O8" s="706"/>
      <c r="P8" s="706"/>
      <c r="Q8" s="706"/>
      <c r="R8" s="706"/>
      <c r="S8" s="706"/>
      <c r="T8" s="902"/>
    </row>
    <row r="9" spans="2:20" ht="12" customHeight="1">
      <c r="B9" s="903"/>
      <c r="C9" s="795"/>
      <c r="D9" s="795"/>
      <c r="E9" s="795"/>
      <c r="F9" s="795"/>
      <c r="G9" s="795"/>
      <c r="H9" s="796"/>
      <c r="I9" s="904" t="s">
        <v>1261</v>
      </c>
      <c r="J9" s="905"/>
      <c r="K9" s="905"/>
      <c r="L9" s="905"/>
      <c r="M9" s="904" t="s">
        <v>1310</v>
      </c>
      <c r="N9" s="906"/>
      <c r="O9" s="905" t="s">
        <v>1311</v>
      </c>
      <c r="P9" s="906"/>
      <c r="Q9" s="905" t="s">
        <v>1312</v>
      </c>
      <c r="R9" s="906"/>
      <c r="S9" s="904" t="s">
        <v>1262</v>
      </c>
      <c r="T9" s="907"/>
    </row>
    <row r="10" spans="2:20" ht="3" customHeight="1">
      <c r="B10" s="814"/>
      <c r="C10" s="726"/>
      <c r="D10" s="726"/>
      <c r="E10" s="726"/>
      <c r="F10" s="726"/>
      <c r="G10" s="726"/>
      <c r="H10" s="727"/>
      <c r="I10" s="908"/>
      <c r="J10" s="909"/>
      <c r="K10" s="910"/>
      <c r="L10" s="910"/>
      <c r="M10" s="910"/>
      <c r="N10" s="909"/>
      <c r="O10" s="910"/>
      <c r="P10" s="909"/>
      <c r="Q10" s="911"/>
      <c r="R10" s="912"/>
      <c r="S10" s="913"/>
      <c r="T10" s="914"/>
    </row>
    <row r="11" spans="2:20" ht="9" customHeight="1">
      <c r="B11" s="915" t="s">
        <v>1313</v>
      </c>
      <c r="C11" s="726"/>
      <c r="D11" s="726"/>
      <c r="E11" s="726"/>
      <c r="F11" s="726"/>
      <c r="G11" s="726"/>
      <c r="H11" s="727"/>
      <c r="I11" s="916">
        <v>2348</v>
      </c>
      <c r="J11" s="917">
        <v>2351.909090909091</v>
      </c>
      <c r="K11" s="918">
        <v>493264</v>
      </c>
      <c r="L11" s="918">
        <v>485649.27272727271</v>
      </c>
      <c r="M11" s="919">
        <v>1985084</v>
      </c>
      <c r="N11" s="920">
        <v>17166456</v>
      </c>
      <c r="O11" s="921">
        <v>63705</v>
      </c>
      <c r="P11" s="917">
        <v>674046</v>
      </c>
      <c r="Q11" s="922">
        <v>31.16</v>
      </c>
      <c r="R11" s="923">
        <v>25.47</v>
      </c>
      <c r="S11" s="924">
        <v>12.35</v>
      </c>
      <c r="T11" s="925">
        <v>10.07</v>
      </c>
    </row>
    <row r="12" spans="2:20" ht="3" customHeight="1">
      <c r="B12" s="814"/>
      <c r="C12" s="726"/>
      <c r="D12" s="726"/>
      <c r="E12" s="726"/>
      <c r="F12" s="726"/>
      <c r="G12" s="726"/>
      <c r="H12" s="727"/>
      <c r="I12" s="926"/>
      <c r="J12" s="927"/>
      <c r="K12" s="918"/>
      <c r="L12" s="928"/>
      <c r="M12" s="919"/>
      <c r="N12" s="927"/>
      <c r="O12" s="929"/>
      <c r="P12" s="927"/>
      <c r="Q12" s="930"/>
      <c r="R12" s="931"/>
      <c r="S12" s="932"/>
      <c r="T12" s="914"/>
    </row>
    <row r="13" spans="2:20" ht="8.1" customHeight="1">
      <c r="B13" s="814"/>
      <c r="C13" s="726" t="s">
        <v>1235</v>
      </c>
      <c r="D13" s="726"/>
      <c r="E13" s="726"/>
      <c r="F13" s="726"/>
      <c r="H13" s="727"/>
      <c r="I13" s="926">
        <v>501</v>
      </c>
      <c r="J13" s="927">
        <v>501.54545454545456</v>
      </c>
      <c r="K13" s="928">
        <v>122431</v>
      </c>
      <c r="L13" s="928">
        <v>121116.90909090909</v>
      </c>
      <c r="M13" s="933">
        <v>383539</v>
      </c>
      <c r="N13" s="934">
        <v>3649483</v>
      </c>
      <c r="O13" s="929">
        <v>17222</v>
      </c>
      <c r="P13" s="927">
        <v>182875</v>
      </c>
      <c r="Q13" s="930">
        <v>22.27</v>
      </c>
      <c r="R13" s="931">
        <v>19.96</v>
      </c>
      <c r="S13" s="932">
        <v>9.9</v>
      </c>
      <c r="T13" s="914">
        <v>8.69</v>
      </c>
    </row>
    <row r="14" spans="2:20" ht="8.1" customHeight="1">
      <c r="B14" s="814"/>
      <c r="C14" s="726"/>
      <c r="D14" s="726"/>
      <c r="E14" s="726" t="s">
        <v>1264</v>
      </c>
      <c r="F14" s="726"/>
      <c r="H14" s="727"/>
      <c r="I14" s="926">
        <v>114</v>
      </c>
      <c r="J14" s="927">
        <v>114.18181818181819</v>
      </c>
      <c r="K14" s="928">
        <v>30420</v>
      </c>
      <c r="L14" s="928">
        <v>30200.454545454544</v>
      </c>
      <c r="M14" s="933">
        <v>96148</v>
      </c>
      <c r="N14" s="934">
        <v>938980</v>
      </c>
      <c r="O14" s="929">
        <v>4458</v>
      </c>
      <c r="P14" s="927">
        <v>47137</v>
      </c>
      <c r="Q14" s="930">
        <v>21.57</v>
      </c>
      <c r="R14" s="931">
        <v>19.920000000000002</v>
      </c>
      <c r="S14" s="932">
        <v>6.46</v>
      </c>
      <c r="T14" s="914">
        <v>5.62</v>
      </c>
    </row>
    <row r="15" spans="2:20" ht="8.1" customHeight="1">
      <c r="B15" s="814"/>
      <c r="C15" s="726"/>
      <c r="D15" s="726"/>
      <c r="E15" s="726" t="s">
        <v>1265</v>
      </c>
      <c r="F15" s="726"/>
      <c r="H15" s="727"/>
      <c r="I15" s="926">
        <v>35</v>
      </c>
      <c r="J15" s="927">
        <v>35</v>
      </c>
      <c r="K15" s="928">
        <v>17504</v>
      </c>
      <c r="L15" s="928">
        <v>17360.090909090908</v>
      </c>
      <c r="M15" s="933">
        <v>51663</v>
      </c>
      <c r="N15" s="934">
        <v>507248</v>
      </c>
      <c r="O15" s="929">
        <v>2476</v>
      </c>
      <c r="P15" s="927">
        <v>26886</v>
      </c>
      <c r="Q15" s="930">
        <v>20.87</v>
      </c>
      <c r="R15" s="931">
        <v>18.87</v>
      </c>
      <c r="S15" s="932">
        <v>11.05</v>
      </c>
      <c r="T15" s="914">
        <v>10.130000000000001</v>
      </c>
    </row>
    <row r="16" spans="2:20" ht="8.1" customHeight="1">
      <c r="B16" s="814"/>
      <c r="C16" s="726"/>
      <c r="D16" s="726"/>
      <c r="E16" s="726" t="s">
        <v>1266</v>
      </c>
      <c r="F16" s="726"/>
      <c r="H16" s="727"/>
      <c r="I16" s="926">
        <v>352</v>
      </c>
      <c r="J16" s="927">
        <v>352.36363636363637</v>
      </c>
      <c r="K16" s="928">
        <v>74507</v>
      </c>
      <c r="L16" s="928">
        <v>73556.363636363632</v>
      </c>
      <c r="M16" s="933">
        <v>235727</v>
      </c>
      <c r="N16" s="934">
        <v>2203252</v>
      </c>
      <c r="O16" s="929">
        <v>10288</v>
      </c>
      <c r="P16" s="927">
        <v>108849</v>
      </c>
      <c r="Q16" s="930">
        <v>22.91</v>
      </c>
      <c r="R16" s="931">
        <v>20.239999999999998</v>
      </c>
      <c r="S16" s="932">
        <v>12.3</v>
      </c>
      <c r="T16" s="914">
        <v>10.88</v>
      </c>
    </row>
    <row r="17" spans="2:20" ht="3" customHeight="1">
      <c r="B17" s="814"/>
      <c r="C17" s="726"/>
      <c r="D17" s="726"/>
      <c r="E17" s="726"/>
      <c r="F17" s="726"/>
      <c r="G17" s="726"/>
      <c r="H17" s="727"/>
      <c r="I17" s="926"/>
      <c r="J17" s="927"/>
      <c r="K17" s="928"/>
      <c r="L17" s="928"/>
      <c r="M17" s="933"/>
      <c r="N17" s="934"/>
      <c r="O17" s="929"/>
      <c r="P17" s="927"/>
      <c r="Q17" s="930"/>
      <c r="R17" s="931"/>
      <c r="S17" s="932"/>
      <c r="T17" s="914"/>
    </row>
    <row r="18" spans="2:20" ht="9.9499999999999993" customHeight="1">
      <c r="B18" s="814"/>
      <c r="C18" s="935" t="s">
        <v>1236</v>
      </c>
      <c r="D18" s="726"/>
      <c r="E18" s="726"/>
      <c r="F18" s="726"/>
      <c r="H18" s="727"/>
      <c r="I18" s="926">
        <v>26</v>
      </c>
      <c r="J18" s="927">
        <v>26.09090909090909</v>
      </c>
      <c r="K18" s="928">
        <v>4640</v>
      </c>
      <c r="L18" s="928">
        <v>4668.818181818182</v>
      </c>
      <c r="M18" s="933">
        <v>14250</v>
      </c>
      <c r="N18" s="934">
        <v>143081</v>
      </c>
      <c r="O18" s="929">
        <v>636</v>
      </c>
      <c r="P18" s="927">
        <v>6702</v>
      </c>
      <c r="Q18" s="930">
        <v>22.41</v>
      </c>
      <c r="R18" s="931">
        <v>21.35</v>
      </c>
      <c r="S18" s="932">
        <v>8.15</v>
      </c>
      <c r="T18" s="914">
        <v>7.76</v>
      </c>
    </row>
    <row r="19" spans="2:20" ht="3" customHeight="1">
      <c r="B19" s="814"/>
      <c r="C19" s="726"/>
      <c r="D19" s="726"/>
      <c r="E19" s="726"/>
      <c r="F19" s="726"/>
      <c r="G19" s="726"/>
      <c r="H19" s="727"/>
      <c r="I19" s="926"/>
      <c r="J19" s="927"/>
      <c r="K19" s="928"/>
      <c r="L19" s="928"/>
      <c r="M19" s="933"/>
      <c r="N19" s="934"/>
      <c r="O19" s="929"/>
      <c r="P19" s="927"/>
      <c r="Q19" s="930"/>
      <c r="R19" s="931"/>
      <c r="S19" s="932"/>
      <c r="T19" s="914"/>
    </row>
    <row r="20" spans="2:20" ht="9.9499999999999993" customHeight="1">
      <c r="B20" s="814"/>
      <c r="C20" s="726" t="s">
        <v>1237</v>
      </c>
      <c r="D20" s="726"/>
      <c r="E20" s="726"/>
      <c r="F20" s="726"/>
      <c r="H20" s="727"/>
      <c r="I20" s="926">
        <v>165</v>
      </c>
      <c r="J20" s="927">
        <v>164.54545454545453</v>
      </c>
      <c r="K20" s="928">
        <v>30283</v>
      </c>
      <c r="L20" s="928">
        <v>30187.909090909092</v>
      </c>
      <c r="M20" s="933">
        <v>144309</v>
      </c>
      <c r="N20" s="934">
        <v>1174655</v>
      </c>
      <c r="O20" s="929">
        <v>4177</v>
      </c>
      <c r="P20" s="927">
        <v>44126</v>
      </c>
      <c r="Q20" s="930">
        <v>34.549999999999997</v>
      </c>
      <c r="R20" s="931">
        <v>26.62</v>
      </c>
      <c r="S20" s="932">
        <v>12.75</v>
      </c>
      <c r="T20" s="914">
        <v>10.039999999999999</v>
      </c>
    </row>
    <row r="21" spans="2:20" ht="8.1" customHeight="1">
      <c r="B21" s="814"/>
      <c r="C21" s="726"/>
      <c r="D21" s="726"/>
      <c r="E21" s="726" t="s">
        <v>1267</v>
      </c>
      <c r="F21" s="726"/>
      <c r="H21" s="727"/>
      <c r="I21" s="926">
        <v>26</v>
      </c>
      <c r="J21" s="927">
        <v>26</v>
      </c>
      <c r="K21" s="928">
        <v>6793</v>
      </c>
      <c r="L21" s="928">
        <v>6659</v>
      </c>
      <c r="M21" s="933">
        <v>31721</v>
      </c>
      <c r="N21" s="934">
        <v>246792</v>
      </c>
      <c r="O21" s="929">
        <v>943</v>
      </c>
      <c r="P21" s="927">
        <v>9762</v>
      </c>
      <c r="Q21" s="930">
        <v>33.64</v>
      </c>
      <c r="R21" s="931">
        <v>25.28</v>
      </c>
      <c r="S21" s="932">
        <v>11.81</v>
      </c>
      <c r="T21" s="914">
        <v>9.11</v>
      </c>
    </row>
    <row r="22" spans="2:20" ht="8.1" customHeight="1">
      <c r="B22" s="814"/>
      <c r="C22" s="726"/>
      <c r="D22" s="726"/>
      <c r="E22" s="726" t="s">
        <v>1314</v>
      </c>
      <c r="F22" s="726"/>
      <c r="H22" s="727"/>
      <c r="I22" s="926">
        <v>37</v>
      </c>
      <c r="J22" s="927">
        <v>37</v>
      </c>
      <c r="K22" s="928">
        <v>5594</v>
      </c>
      <c r="L22" s="928">
        <v>5513.636363636364</v>
      </c>
      <c r="M22" s="933">
        <v>29870</v>
      </c>
      <c r="N22" s="934">
        <v>235571</v>
      </c>
      <c r="O22" s="929">
        <v>762</v>
      </c>
      <c r="P22" s="927">
        <v>7964</v>
      </c>
      <c r="Q22" s="930">
        <v>39.200000000000003</v>
      </c>
      <c r="R22" s="931">
        <v>29.58</v>
      </c>
      <c r="S22" s="932">
        <v>12.21</v>
      </c>
      <c r="T22" s="914">
        <v>9.1</v>
      </c>
    </row>
    <row r="23" spans="2:20" ht="8.1" customHeight="1">
      <c r="B23" s="814"/>
      <c r="C23" s="726"/>
      <c r="D23" s="726"/>
      <c r="E23" s="726" t="s">
        <v>1269</v>
      </c>
      <c r="F23" s="726"/>
      <c r="H23" s="727"/>
      <c r="I23" s="926">
        <v>102</v>
      </c>
      <c r="J23" s="927">
        <v>101.54545454545455</v>
      </c>
      <c r="K23" s="928">
        <v>17896</v>
      </c>
      <c r="L23" s="928">
        <v>18015.272727272728</v>
      </c>
      <c r="M23" s="933">
        <v>82718</v>
      </c>
      <c r="N23" s="934">
        <v>692292</v>
      </c>
      <c r="O23" s="929">
        <v>2472</v>
      </c>
      <c r="P23" s="927">
        <v>26400</v>
      </c>
      <c r="Q23" s="930">
        <v>33.46</v>
      </c>
      <c r="R23" s="931">
        <v>26.22</v>
      </c>
      <c r="S23" s="932">
        <v>13.36</v>
      </c>
      <c r="T23" s="914">
        <v>10.82</v>
      </c>
    </row>
    <row r="24" spans="2:20" ht="3" customHeight="1">
      <c r="B24" s="814"/>
      <c r="C24" s="726"/>
      <c r="D24" s="726"/>
      <c r="E24" s="726"/>
      <c r="F24" s="726"/>
      <c r="G24" s="726"/>
      <c r="H24" s="727"/>
      <c r="I24" s="926"/>
      <c r="J24" s="927"/>
      <c r="K24" s="928"/>
      <c r="L24" s="928"/>
      <c r="M24" s="933"/>
      <c r="N24" s="934"/>
      <c r="O24" s="929"/>
      <c r="P24" s="927"/>
      <c r="Q24" s="930"/>
      <c r="R24" s="931"/>
      <c r="S24" s="932"/>
      <c r="T24" s="914"/>
    </row>
    <row r="25" spans="2:20" ht="8.1" customHeight="1">
      <c r="B25" s="814"/>
      <c r="C25" s="726" t="s">
        <v>1270</v>
      </c>
      <c r="D25" s="726"/>
      <c r="E25" s="726"/>
      <c r="F25" s="726"/>
      <c r="H25" s="727"/>
      <c r="I25" s="926"/>
      <c r="J25" s="927"/>
      <c r="K25" s="928"/>
      <c r="L25" s="928"/>
      <c r="M25" s="933"/>
      <c r="N25" s="934"/>
      <c r="O25" s="929"/>
      <c r="P25" s="927"/>
      <c r="Q25" s="930"/>
      <c r="R25" s="931"/>
      <c r="S25" s="932"/>
      <c r="T25" s="914"/>
    </row>
    <row r="26" spans="2:20" ht="8.1" customHeight="1">
      <c r="B26" s="814"/>
      <c r="C26" s="726"/>
      <c r="D26" s="726" t="s">
        <v>1271</v>
      </c>
      <c r="E26" s="726"/>
      <c r="F26" s="726"/>
      <c r="H26" s="727"/>
      <c r="I26" s="926">
        <v>33</v>
      </c>
      <c r="J26" s="927">
        <v>35.272727272727273</v>
      </c>
      <c r="K26" s="928">
        <v>4318</v>
      </c>
      <c r="L26" s="928">
        <v>4414.545454545455</v>
      </c>
      <c r="M26" s="933">
        <v>26096</v>
      </c>
      <c r="N26" s="934">
        <v>238229</v>
      </c>
      <c r="O26" s="929">
        <v>568</v>
      </c>
      <c r="P26" s="927">
        <v>6402</v>
      </c>
      <c r="Q26" s="930">
        <v>45.94</v>
      </c>
      <c r="R26" s="931">
        <v>37.21</v>
      </c>
      <c r="S26" s="932">
        <v>6.08</v>
      </c>
      <c r="T26" s="914">
        <v>4.55</v>
      </c>
    </row>
    <row r="27" spans="2:20" ht="8.1" customHeight="1">
      <c r="B27" s="814"/>
      <c r="C27" s="726"/>
      <c r="D27" s="726"/>
      <c r="E27" s="726" t="s">
        <v>1272</v>
      </c>
      <c r="F27" s="726"/>
      <c r="H27" s="727"/>
      <c r="I27" s="926">
        <v>27</v>
      </c>
      <c r="J27" s="927">
        <v>28.727272727272727</v>
      </c>
      <c r="K27" s="928">
        <v>3390</v>
      </c>
      <c r="L27" s="928">
        <v>3471.7272727272725</v>
      </c>
      <c r="M27" s="933">
        <v>21196</v>
      </c>
      <c r="N27" s="934">
        <v>195263</v>
      </c>
      <c r="O27" s="929">
        <v>441</v>
      </c>
      <c r="P27" s="927">
        <v>4977</v>
      </c>
      <c r="Q27" s="930">
        <v>48.06</v>
      </c>
      <c r="R27" s="931">
        <v>39.229999999999997</v>
      </c>
      <c r="S27" s="932">
        <v>5.76</v>
      </c>
      <c r="T27" s="914">
        <v>4.2</v>
      </c>
    </row>
    <row r="28" spans="2:20" ht="8.1" customHeight="1">
      <c r="B28" s="814"/>
      <c r="C28" s="726"/>
      <c r="D28" s="726"/>
      <c r="E28" s="726" t="s">
        <v>1315</v>
      </c>
      <c r="F28" s="726"/>
      <c r="H28" s="727"/>
      <c r="I28" s="926"/>
      <c r="J28" s="927"/>
      <c r="K28" s="928"/>
      <c r="L28" s="928"/>
      <c r="M28" s="933"/>
      <c r="N28" s="934"/>
      <c r="O28" s="929"/>
      <c r="P28" s="927"/>
      <c r="Q28" s="930"/>
      <c r="R28" s="931"/>
      <c r="S28" s="932"/>
      <c r="T28" s="914"/>
    </row>
    <row r="29" spans="2:20" ht="8.1" customHeight="1">
      <c r="B29" s="814"/>
      <c r="C29" s="726"/>
      <c r="D29" s="726"/>
      <c r="E29" s="726"/>
      <c r="F29" s="726" t="s">
        <v>1316</v>
      </c>
      <c r="H29" s="727"/>
      <c r="I29" s="926">
        <v>6</v>
      </c>
      <c r="J29" s="927">
        <v>6.5454545454545459</v>
      </c>
      <c r="K29" s="928">
        <v>928</v>
      </c>
      <c r="L29" s="928">
        <v>942.81818181818187</v>
      </c>
      <c r="M29" s="933">
        <v>4900</v>
      </c>
      <c r="N29" s="934">
        <v>42968</v>
      </c>
      <c r="O29" s="929">
        <v>127</v>
      </c>
      <c r="P29" s="927">
        <v>1427</v>
      </c>
      <c r="Q29" s="930">
        <v>38.58</v>
      </c>
      <c r="R29" s="931">
        <v>30.11</v>
      </c>
      <c r="S29" s="932">
        <v>7.97</v>
      </c>
      <c r="T29" s="914">
        <v>7.28</v>
      </c>
    </row>
    <row r="30" spans="2:20" ht="3" customHeight="1">
      <c r="B30" s="814"/>
      <c r="C30" s="726"/>
      <c r="D30" s="726"/>
      <c r="E30" s="726"/>
      <c r="F30" s="726"/>
      <c r="G30" s="726"/>
      <c r="H30" s="727"/>
      <c r="I30" s="926"/>
      <c r="J30" s="927"/>
      <c r="K30" s="928"/>
      <c r="L30" s="928"/>
      <c r="M30" s="933"/>
      <c r="N30" s="934"/>
      <c r="O30" s="929"/>
      <c r="P30" s="927"/>
      <c r="Q30" s="930"/>
      <c r="R30" s="931"/>
      <c r="S30" s="932"/>
      <c r="T30" s="914"/>
    </row>
    <row r="31" spans="2:20" ht="8.1" customHeight="1">
      <c r="B31" s="814"/>
      <c r="C31" s="726" t="s">
        <v>1239</v>
      </c>
      <c r="D31" s="726"/>
      <c r="E31" s="726"/>
      <c r="F31" s="726"/>
      <c r="H31" s="727"/>
      <c r="I31" s="926">
        <v>173</v>
      </c>
      <c r="J31" s="927">
        <v>173.18181818181819</v>
      </c>
      <c r="K31" s="928">
        <v>44616</v>
      </c>
      <c r="L31" s="928">
        <v>43933.727272727272</v>
      </c>
      <c r="M31" s="933">
        <v>281341</v>
      </c>
      <c r="N31" s="934">
        <v>2138046</v>
      </c>
      <c r="O31" s="929">
        <v>5417</v>
      </c>
      <c r="P31" s="927">
        <v>59175</v>
      </c>
      <c r="Q31" s="930">
        <v>51.94</v>
      </c>
      <c r="R31" s="931">
        <v>36.130000000000003</v>
      </c>
      <c r="S31" s="932">
        <v>9.33</v>
      </c>
      <c r="T31" s="914">
        <v>6.27</v>
      </c>
    </row>
    <row r="32" spans="2:20" ht="8.1" customHeight="1">
      <c r="B32" s="814"/>
      <c r="C32" s="726"/>
      <c r="E32" s="726" t="s">
        <v>1275</v>
      </c>
      <c r="F32" s="726"/>
      <c r="H32" s="727"/>
      <c r="I32" s="926">
        <v>161</v>
      </c>
      <c r="J32" s="927">
        <v>161.18181818181819</v>
      </c>
      <c r="K32" s="928">
        <v>41475</v>
      </c>
      <c r="L32" s="928">
        <v>40748.181818181816</v>
      </c>
      <c r="M32" s="933">
        <v>263620</v>
      </c>
      <c r="N32" s="934">
        <v>1995311</v>
      </c>
      <c r="O32" s="929">
        <v>5056</v>
      </c>
      <c r="P32" s="927">
        <v>55006</v>
      </c>
      <c r="Q32" s="930">
        <v>52.14</v>
      </c>
      <c r="R32" s="931">
        <v>36.270000000000003</v>
      </c>
      <c r="S32" s="932">
        <v>8.9</v>
      </c>
      <c r="T32" s="914">
        <v>6.07</v>
      </c>
    </row>
    <row r="33" spans="2:20" ht="8.1" customHeight="1">
      <c r="B33" s="814"/>
      <c r="C33" s="726"/>
      <c r="D33" s="726"/>
      <c r="E33" s="726" t="s">
        <v>1276</v>
      </c>
      <c r="F33" s="726"/>
      <c r="H33" s="727"/>
      <c r="I33" s="926">
        <v>12</v>
      </c>
      <c r="J33" s="927">
        <v>12</v>
      </c>
      <c r="K33" s="928">
        <v>3141</v>
      </c>
      <c r="L33" s="928">
        <v>3185.5454545454545</v>
      </c>
      <c r="M33" s="933">
        <v>17720</v>
      </c>
      <c r="N33" s="934">
        <v>142731</v>
      </c>
      <c r="O33" s="929">
        <v>361</v>
      </c>
      <c r="P33" s="927">
        <v>4169</v>
      </c>
      <c r="Q33" s="930">
        <v>49.09</v>
      </c>
      <c r="R33" s="931">
        <v>34.24</v>
      </c>
      <c r="S33" s="932">
        <v>31.6</v>
      </c>
      <c r="T33" s="914">
        <v>11.49</v>
      </c>
    </row>
    <row r="34" spans="2:20" ht="3" customHeight="1">
      <c r="B34" s="814"/>
      <c r="C34" s="726"/>
      <c r="D34" s="726"/>
      <c r="E34" s="726"/>
      <c r="F34" s="726"/>
      <c r="G34" s="726"/>
      <c r="H34" s="727"/>
      <c r="I34" s="926"/>
      <c r="J34" s="929"/>
      <c r="K34" s="926"/>
      <c r="L34" s="928"/>
      <c r="M34" s="933"/>
      <c r="N34" s="934"/>
      <c r="O34" s="929"/>
      <c r="P34" s="929"/>
      <c r="Q34" s="936"/>
      <c r="R34" s="930"/>
      <c r="S34" s="937"/>
      <c r="T34" s="914"/>
    </row>
    <row r="35" spans="2:20" ht="8.1" customHeight="1">
      <c r="B35" s="814"/>
      <c r="C35" s="726" t="s">
        <v>1317</v>
      </c>
      <c r="D35" s="726"/>
      <c r="E35" s="726"/>
      <c r="F35" s="726"/>
      <c r="H35" s="727"/>
      <c r="I35" s="926"/>
      <c r="J35" s="927"/>
      <c r="K35" s="928"/>
      <c r="L35" s="928"/>
      <c r="M35" s="933"/>
      <c r="N35" s="934"/>
      <c r="O35" s="929"/>
      <c r="P35" s="927"/>
      <c r="Q35" s="930"/>
      <c r="R35" s="931"/>
      <c r="S35" s="937"/>
      <c r="T35" s="914"/>
    </row>
    <row r="36" spans="2:20" ht="8.1" customHeight="1">
      <c r="B36" s="814"/>
      <c r="C36" s="726"/>
      <c r="D36" s="726" t="s">
        <v>1278</v>
      </c>
      <c r="E36" s="726"/>
      <c r="F36" s="726"/>
      <c r="H36" s="727"/>
      <c r="I36" s="926">
        <v>72</v>
      </c>
      <c r="J36" s="929">
        <v>72</v>
      </c>
      <c r="K36" s="938">
        <v>13596</v>
      </c>
      <c r="L36" s="928">
        <v>13521.818181818182</v>
      </c>
      <c r="M36" s="933">
        <v>73501</v>
      </c>
      <c r="N36" s="934">
        <v>596209</v>
      </c>
      <c r="O36" s="929">
        <v>1737</v>
      </c>
      <c r="P36" s="929">
        <v>18470</v>
      </c>
      <c r="Q36" s="936">
        <v>42.31</v>
      </c>
      <c r="R36" s="931">
        <v>32.28</v>
      </c>
      <c r="S36" s="932">
        <v>10.98</v>
      </c>
      <c r="T36" s="914">
        <v>7.55</v>
      </c>
    </row>
    <row r="37" spans="2:20" ht="8.1" customHeight="1">
      <c r="B37" s="814"/>
      <c r="C37" s="726"/>
      <c r="D37" s="726"/>
      <c r="E37" s="726" t="s">
        <v>1279</v>
      </c>
      <c r="F37" s="726"/>
      <c r="H37" s="727"/>
      <c r="I37" s="926">
        <v>56</v>
      </c>
      <c r="J37" s="927">
        <v>56</v>
      </c>
      <c r="K37" s="928">
        <v>10411</v>
      </c>
      <c r="L37" s="928">
        <v>10370.363636363636</v>
      </c>
      <c r="M37" s="933">
        <v>49405</v>
      </c>
      <c r="N37" s="934">
        <v>413151</v>
      </c>
      <c r="O37" s="929">
        <v>1319</v>
      </c>
      <c r="P37" s="927">
        <v>14103</v>
      </c>
      <c r="Q37" s="930">
        <v>37.46</v>
      </c>
      <c r="R37" s="931">
        <v>29.3</v>
      </c>
      <c r="S37" s="932">
        <v>10.29</v>
      </c>
      <c r="T37" s="914">
        <v>7.99</v>
      </c>
    </row>
    <row r="38" spans="2:20" ht="8.1" customHeight="1">
      <c r="B38" s="814"/>
      <c r="C38" s="726"/>
      <c r="D38" s="726"/>
      <c r="E38" s="726" t="s">
        <v>1280</v>
      </c>
      <c r="F38" s="726"/>
      <c r="H38" s="727"/>
      <c r="I38" s="926">
        <v>16</v>
      </c>
      <c r="J38" s="927">
        <v>16</v>
      </c>
      <c r="K38" s="928">
        <v>3185</v>
      </c>
      <c r="L38" s="928">
        <v>3151.4545454545455</v>
      </c>
      <c r="M38" s="933">
        <v>24096</v>
      </c>
      <c r="N38" s="934">
        <v>183056</v>
      </c>
      <c r="O38" s="929">
        <v>418</v>
      </c>
      <c r="P38" s="927">
        <v>4368</v>
      </c>
      <c r="Q38" s="930">
        <v>57.65</v>
      </c>
      <c r="R38" s="931">
        <v>41.91</v>
      </c>
      <c r="S38" s="932">
        <v>12.72</v>
      </c>
      <c r="T38" s="914">
        <v>6.7</v>
      </c>
    </row>
    <row r="39" spans="2:20" ht="3" customHeight="1">
      <c r="B39" s="814"/>
      <c r="C39" s="726"/>
      <c r="D39" s="726"/>
      <c r="E39" s="726"/>
      <c r="F39" s="726"/>
      <c r="G39" s="726"/>
      <c r="H39" s="727"/>
      <c r="I39" s="926"/>
      <c r="J39" s="929"/>
      <c r="K39" s="938"/>
      <c r="L39" s="928"/>
      <c r="M39" s="933"/>
      <c r="N39" s="934"/>
      <c r="O39" s="929"/>
      <c r="P39" s="929"/>
      <c r="Q39" s="936"/>
      <c r="R39" s="930"/>
      <c r="S39" s="937"/>
      <c r="T39" s="914"/>
    </row>
    <row r="40" spans="2:20" ht="8.1" customHeight="1">
      <c r="B40" s="814"/>
      <c r="C40" s="726" t="s">
        <v>1318</v>
      </c>
      <c r="D40" s="726"/>
      <c r="E40" s="726"/>
      <c r="F40" s="726"/>
      <c r="H40" s="727"/>
      <c r="I40" s="926">
        <v>870</v>
      </c>
      <c r="J40" s="927">
        <v>870.27272727272725</v>
      </c>
      <c r="K40" s="928">
        <v>147134</v>
      </c>
      <c r="L40" s="928">
        <v>143776.63636363635</v>
      </c>
      <c r="M40" s="933">
        <v>407227</v>
      </c>
      <c r="N40" s="934">
        <v>3861091</v>
      </c>
      <c r="O40" s="929">
        <v>17100</v>
      </c>
      <c r="P40" s="927">
        <v>183029</v>
      </c>
      <c r="Q40" s="930">
        <v>23.81</v>
      </c>
      <c r="R40" s="931">
        <v>21.1</v>
      </c>
      <c r="S40" s="937">
        <v>20.82</v>
      </c>
      <c r="T40" s="914">
        <v>19.22</v>
      </c>
    </row>
    <row r="41" spans="2:20" ht="8.1" customHeight="1">
      <c r="B41" s="814"/>
      <c r="C41" s="726"/>
      <c r="D41" s="726"/>
      <c r="E41" s="726" t="s">
        <v>1281</v>
      </c>
      <c r="F41" s="726"/>
      <c r="H41" s="727"/>
      <c r="I41" s="926">
        <v>800</v>
      </c>
      <c r="J41" s="927">
        <v>800.72727272727275</v>
      </c>
      <c r="K41" s="928">
        <v>132740</v>
      </c>
      <c r="L41" s="928">
        <v>130378.72727272728</v>
      </c>
      <c r="M41" s="933">
        <v>339888</v>
      </c>
      <c r="N41" s="934">
        <v>3368117</v>
      </c>
      <c r="O41" s="929">
        <v>15252</v>
      </c>
      <c r="P41" s="927">
        <v>164449</v>
      </c>
      <c r="Q41" s="930">
        <v>22.28</v>
      </c>
      <c r="R41" s="931">
        <v>20.48</v>
      </c>
      <c r="S41" s="932">
        <v>21.68</v>
      </c>
      <c r="T41" s="914">
        <v>20.59</v>
      </c>
    </row>
    <row r="42" spans="2:20" ht="8.1" customHeight="1">
      <c r="B42" s="814"/>
      <c r="C42" s="726"/>
      <c r="D42" s="726"/>
      <c r="E42" s="726" t="s">
        <v>1282</v>
      </c>
      <c r="F42" s="726"/>
      <c r="H42" s="727"/>
      <c r="I42" s="926">
        <v>60</v>
      </c>
      <c r="J42" s="927">
        <v>59.545454545454547</v>
      </c>
      <c r="K42" s="928">
        <v>13219</v>
      </c>
      <c r="L42" s="928">
        <v>12239.454545454546</v>
      </c>
      <c r="M42" s="933">
        <v>61498</v>
      </c>
      <c r="N42" s="934">
        <v>448700</v>
      </c>
      <c r="O42" s="929">
        <v>1688</v>
      </c>
      <c r="P42" s="927">
        <v>16904</v>
      </c>
      <c r="Q42" s="930">
        <v>36.43</v>
      </c>
      <c r="R42" s="931">
        <v>26.54</v>
      </c>
      <c r="S42" s="932">
        <v>18.41</v>
      </c>
      <c r="T42" s="914">
        <v>13.93</v>
      </c>
    </row>
    <row r="43" spans="2:20" ht="8.1" customHeight="1">
      <c r="B43" s="814"/>
      <c r="C43" s="726"/>
      <c r="D43" s="726"/>
      <c r="E43" s="726" t="s">
        <v>1319</v>
      </c>
      <c r="F43" s="726"/>
      <c r="H43" s="727"/>
      <c r="I43" s="926">
        <v>10</v>
      </c>
      <c r="J43" s="927">
        <v>10</v>
      </c>
      <c r="K43" s="928">
        <v>1175</v>
      </c>
      <c r="L43" s="928">
        <v>1158.4545454545455</v>
      </c>
      <c r="M43" s="933">
        <v>5841</v>
      </c>
      <c r="N43" s="934">
        <v>44276</v>
      </c>
      <c r="O43" s="929">
        <v>160</v>
      </c>
      <c r="P43" s="927">
        <v>1677</v>
      </c>
      <c r="Q43" s="930">
        <v>36.51</v>
      </c>
      <c r="R43" s="931">
        <v>26.4</v>
      </c>
      <c r="S43" s="932">
        <v>10.68</v>
      </c>
      <c r="T43" s="914">
        <v>8.6300000000000008</v>
      </c>
    </row>
    <row r="44" spans="2:20" ht="3" customHeight="1">
      <c r="B44" s="814"/>
      <c r="C44" s="726"/>
      <c r="D44" s="726"/>
      <c r="E44" s="726"/>
      <c r="F44" s="726"/>
      <c r="G44" s="726"/>
      <c r="H44" s="727"/>
      <c r="I44" s="926"/>
      <c r="J44" s="929"/>
      <c r="K44" s="938"/>
      <c r="L44" s="928"/>
      <c r="M44" s="933"/>
      <c r="N44" s="934"/>
      <c r="O44" s="929"/>
      <c r="P44" s="929"/>
      <c r="Q44" s="936"/>
      <c r="R44" s="930"/>
      <c r="S44" s="937"/>
      <c r="T44" s="914"/>
    </row>
    <row r="45" spans="2:20" ht="8.1" customHeight="1">
      <c r="B45" s="814"/>
      <c r="C45" s="726" t="s">
        <v>1284</v>
      </c>
      <c r="D45" s="726"/>
      <c r="E45" s="726"/>
      <c r="F45" s="726"/>
      <c r="H45" s="727"/>
      <c r="I45" s="926"/>
      <c r="J45" s="927"/>
      <c r="K45" s="928"/>
      <c r="L45" s="928"/>
      <c r="M45" s="933"/>
      <c r="N45" s="927"/>
      <c r="O45" s="929"/>
      <c r="P45" s="927"/>
      <c r="Q45" s="930"/>
      <c r="R45" s="931"/>
      <c r="S45" s="932"/>
      <c r="T45" s="914"/>
    </row>
    <row r="46" spans="2:20" ht="8.1" customHeight="1">
      <c r="B46" s="814"/>
      <c r="C46" s="726"/>
      <c r="D46" s="726" t="s">
        <v>1285</v>
      </c>
      <c r="E46" s="726"/>
      <c r="F46" s="726"/>
      <c r="H46" s="727"/>
      <c r="I46" s="926">
        <v>418</v>
      </c>
      <c r="J46" s="927">
        <v>418.81818181818181</v>
      </c>
      <c r="K46" s="928">
        <v>111377</v>
      </c>
      <c r="L46" s="928">
        <v>109191.36363636363</v>
      </c>
      <c r="M46" s="933">
        <v>585469</v>
      </c>
      <c r="N46" s="934">
        <v>4729925</v>
      </c>
      <c r="O46" s="929">
        <v>14757</v>
      </c>
      <c r="P46" s="927">
        <v>151140</v>
      </c>
      <c r="Q46" s="930">
        <v>39.67</v>
      </c>
      <c r="R46" s="931">
        <v>31.29</v>
      </c>
      <c r="S46" s="932">
        <v>14.58</v>
      </c>
      <c r="T46" s="914">
        <v>12.16</v>
      </c>
    </row>
    <row r="47" spans="2:20" ht="8.1" customHeight="1">
      <c r="B47" s="814"/>
      <c r="C47" s="726"/>
      <c r="D47" s="726"/>
      <c r="E47" s="726" t="s">
        <v>1286</v>
      </c>
      <c r="F47" s="726"/>
      <c r="H47" s="727"/>
      <c r="I47" s="926">
        <v>21</v>
      </c>
      <c r="J47" s="927">
        <v>21</v>
      </c>
      <c r="K47" s="928">
        <v>5694</v>
      </c>
      <c r="L47" s="928">
        <v>5205.181818181818</v>
      </c>
      <c r="M47" s="933">
        <v>42270</v>
      </c>
      <c r="N47" s="934">
        <v>311211</v>
      </c>
      <c r="O47" s="929">
        <v>815</v>
      </c>
      <c r="P47" s="927">
        <v>6814</v>
      </c>
      <c r="Q47" s="930">
        <v>51.87</v>
      </c>
      <c r="R47" s="931">
        <v>45.67</v>
      </c>
      <c r="S47" s="932">
        <v>9.5500000000000007</v>
      </c>
      <c r="T47" s="914">
        <v>8.73</v>
      </c>
    </row>
    <row r="48" spans="2:20" ht="8.1" customHeight="1">
      <c r="B48" s="814"/>
      <c r="C48" s="726"/>
      <c r="D48" s="726"/>
      <c r="E48" s="726" t="s">
        <v>1287</v>
      </c>
      <c r="F48" s="726"/>
      <c r="H48" s="727"/>
      <c r="I48" s="926">
        <v>123</v>
      </c>
      <c r="J48" s="927">
        <v>122.72727272727273</v>
      </c>
      <c r="K48" s="928">
        <v>39899</v>
      </c>
      <c r="L48" s="928">
        <v>38318.36363636364</v>
      </c>
      <c r="M48" s="933">
        <v>202164</v>
      </c>
      <c r="N48" s="934">
        <v>1517470</v>
      </c>
      <c r="O48" s="929">
        <v>5162</v>
      </c>
      <c r="P48" s="927">
        <v>51081</v>
      </c>
      <c r="Q48" s="930">
        <v>39.159999999999997</v>
      </c>
      <c r="R48" s="931">
        <v>29.71</v>
      </c>
      <c r="S48" s="932">
        <v>15.78</v>
      </c>
      <c r="T48" s="914">
        <v>12.54</v>
      </c>
    </row>
    <row r="49" spans="2:20" ht="8.1" customHeight="1">
      <c r="B49" s="814"/>
      <c r="C49" s="726"/>
      <c r="D49" s="726"/>
      <c r="E49" s="726" t="s">
        <v>1320</v>
      </c>
      <c r="F49" s="726"/>
      <c r="H49" s="727"/>
      <c r="I49" s="926"/>
      <c r="J49" s="927"/>
      <c r="K49" s="928"/>
      <c r="L49" s="928"/>
      <c r="M49" s="933"/>
      <c r="N49" s="927"/>
      <c r="O49" s="929"/>
      <c r="P49" s="927"/>
      <c r="Q49" s="930"/>
      <c r="R49" s="931"/>
      <c r="S49" s="932"/>
      <c r="T49" s="914"/>
    </row>
    <row r="50" spans="2:20" ht="8.1" customHeight="1">
      <c r="B50" s="814"/>
      <c r="C50" s="726"/>
      <c r="D50" s="726"/>
      <c r="E50" s="726"/>
      <c r="F50" s="726" t="s">
        <v>1321</v>
      </c>
      <c r="H50" s="727"/>
      <c r="I50" s="926">
        <v>48</v>
      </c>
      <c r="J50" s="927">
        <v>48.090909090909093</v>
      </c>
      <c r="K50" s="928">
        <v>9584</v>
      </c>
      <c r="L50" s="928">
        <v>9439.2727272727279</v>
      </c>
      <c r="M50" s="933">
        <v>49736</v>
      </c>
      <c r="N50" s="934">
        <v>417314</v>
      </c>
      <c r="O50" s="929">
        <v>1275</v>
      </c>
      <c r="P50" s="927">
        <v>13443</v>
      </c>
      <c r="Q50" s="930">
        <v>39.01</v>
      </c>
      <c r="R50" s="931">
        <v>31.04</v>
      </c>
      <c r="S50" s="932">
        <v>9.59</v>
      </c>
      <c r="T50" s="914">
        <v>8.33</v>
      </c>
    </row>
    <row r="51" spans="2:20" ht="8.1" customHeight="1">
      <c r="B51" s="814"/>
      <c r="C51" s="726"/>
      <c r="D51" s="726"/>
      <c r="E51" s="726" t="s">
        <v>1290</v>
      </c>
      <c r="F51" s="726"/>
      <c r="H51" s="727"/>
      <c r="I51" s="926">
        <v>57</v>
      </c>
      <c r="J51" s="927">
        <v>56.727272727272727</v>
      </c>
      <c r="K51" s="928">
        <v>12646</v>
      </c>
      <c r="L51" s="928">
        <v>12657.09090909091</v>
      </c>
      <c r="M51" s="933">
        <v>65891</v>
      </c>
      <c r="N51" s="934">
        <v>595440</v>
      </c>
      <c r="O51" s="929">
        <v>1790</v>
      </c>
      <c r="P51" s="927">
        <v>19020</v>
      </c>
      <c r="Q51" s="930">
        <v>36.81</v>
      </c>
      <c r="R51" s="931">
        <v>31.31</v>
      </c>
      <c r="S51" s="932">
        <v>16.25</v>
      </c>
      <c r="T51" s="914">
        <v>14.37</v>
      </c>
    </row>
    <row r="52" spans="2:20" ht="8.1" customHeight="1">
      <c r="B52" s="814"/>
      <c r="C52" s="726"/>
      <c r="D52" s="726"/>
      <c r="E52" s="726" t="s">
        <v>1291</v>
      </c>
      <c r="F52" s="726"/>
      <c r="H52" s="727"/>
      <c r="I52" s="926">
        <v>50</v>
      </c>
      <c r="J52" s="927">
        <v>50.727272727272727</v>
      </c>
      <c r="K52" s="928">
        <v>17122</v>
      </c>
      <c r="L52" s="928">
        <v>17158.090909090908</v>
      </c>
      <c r="M52" s="933">
        <v>73935</v>
      </c>
      <c r="N52" s="934">
        <v>653815</v>
      </c>
      <c r="O52" s="929">
        <v>2285</v>
      </c>
      <c r="P52" s="927">
        <v>23875</v>
      </c>
      <c r="Q52" s="930">
        <v>32.36</v>
      </c>
      <c r="R52" s="931">
        <v>27.38</v>
      </c>
      <c r="S52" s="932">
        <v>14.51</v>
      </c>
      <c r="T52" s="914">
        <v>12.43</v>
      </c>
    </row>
    <row r="53" spans="2:20" ht="8.1" customHeight="1">
      <c r="B53" s="814"/>
      <c r="C53" s="726"/>
      <c r="D53" s="726"/>
      <c r="E53" s="726" t="s">
        <v>1292</v>
      </c>
      <c r="F53" s="726"/>
      <c r="H53" s="727"/>
      <c r="I53" s="926"/>
      <c r="J53" s="927"/>
      <c r="K53" s="928"/>
      <c r="L53" s="928"/>
      <c r="M53" s="933"/>
      <c r="N53" s="934"/>
      <c r="O53" s="929"/>
      <c r="P53" s="927"/>
      <c r="Q53" s="930"/>
      <c r="R53" s="931"/>
      <c r="S53" s="932"/>
      <c r="T53" s="914"/>
    </row>
    <row r="54" spans="2:20" ht="8.1" customHeight="1">
      <c r="B54" s="814"/>
      <c r="C54" s="726"/>
      <c r="D54" s="726"/>
      <c r="E54" s="726"/>
      <c r="F54" s="726" t="s">
        <v>1293</v>
      </c>
      <c r="H54" s="727"/>
      <c r="I54" s="926">
        <v>13</v>
      </c>
      <c r="J54" s="927">
        <v>12.818181818181818</v>
      </c>
      <c r="K54" s="928">
        <v>3390</v>
      </c>
      <c r="L54" s="928">
        <v>3356.3636363636365</v>
      </c>
      <c r="M54" s="933">
        <v>20441</v>
      </c>
      <c r="N54" s="934">
        <v>151288</v>
      </c>
      <c r="O54" s="929">
        <v>413</v>
      </c>
      <c r="P54" s="927">
        <v>4450</v>
      </c>
      <c r="Q54" s="930">
        <v>49.49</v>
      </c>
      <c r="R54" s="931">
        <v>34</v>
      </c>
      <c r="S54" s="932">
        <v>18.440000000000001</v>
      </c>
      <c r="T54" s="914">
        <v>12.49</v>
      </c>
    </row>
    <row r="55" spans="2:20" ht="8.1" customHeight="1">
      <c r="B55" s="814"/>
      <c r="C55" s="726"/>
      <c r="D55" s="726"/>
      <c r="E55" s="726" t="s">
        <v>1284</v>
      </c>
      <c r="F55" s="726"/>
      <c r="H55" s="727"/>
      <c r="I55" s="926"/>
      <c r="J55" s="927"/>
      <c r="K55" s="928"/>
      <c r="L55" s="928"/>
      <c r="M55" s="933"/>
      <c r="N55" s="934"/>
      <c r="O55" s="929"/>
      <c r="P55" s="927"/>
      <c r="Q55" s="930"/>
      <c r="R55" s="931"/>
      <c r="S55" s="932"/>
      <c r="T55" s="914"/>
    </row>
    <row r="56" spans="2:20" ht="8.1" customHeight="1">
      <c r="B56" s="814"/>
      <c r="C56" s="726"/>
      <c r="D56" s="726"/>
      <c r="E56" s="726"/>
      <c r="F56" s="726" t="s">
        <v>1285</v>
      </c>
      <c r="H56" s="727"/>
      <c r="I56" s="926">
        <v>106</v>
      </c>
      <c r="J56" s="927">
        <v>106.72727272727273</v>
      </c>
      <c r="K56" s="928">
        <v>23042</v>
      </c>
      <c r="L56" s="928">
        <v>23057</v>
      </c>
      <c r="M56" s="933">
        <v>131032</v>
      </c>
      <c r="N56" s="934">
        <v>1083380</v>
      </c>
      <c r="O56" s="929">
        <v>3016</v>
      </c>
      <c r="P56" s="927">
        <v>32455</v>
      </c>
      <c r="Q56" s="930">
        <v>43.45</v>
      </c>
      <c r="R56" s="931">
        <v>33.380000000000003</v>
      </c>
      <c r="S56" s="932">
        <v>17.53</v>
      </c>
      <c r="T56" s="914">
        <v>14.25</v>
      </c>
    </row>
    <row r="57" spans="2:20" ht="3" customHeight="1">
      <c r="B57" s="814"/>
      <c r="C57" s="726"/>
      <c r="D57" s="726"/>
      <c r="E57" s="726"/>
      <c r="F57" s="726"/>
      <c r="G57" s="726"/>
      <c r="H57" s="727"/>
      <c r="I57" s="926"/>
      <c r="J57" s="927"/>
      <c r="K57" s="928"/>
      <c r="L57" s="928"/>
      <c r="M57" s="933"/>
      <c r="N57" s="934"/>
      <c r="O57" s="929"/>
      <c r="P57" s="927"/>
      <c r="Q57" s="930"/>
      <c r="R57" s="931"/>
      <c r="S57" s="932"/>
      <c r="T57" s="914"/>
    </row>
    <row r="58" spans="2:20" ht="9.9499999999999993" customHeight="1">
      <c r="B58" s="814"/>
      <c r="C58" s="726" t="s">
        <v>1294</v>
      </c>
      <c r="D58" s="726"/>
      <c r="E58" s="726"/>
      <c r="F58" s="726"/>
      <c r="H58" s="727"/>
      <c r="I58" s="926">
        <v>90</v>
      </c>
      <c r="J58" s="929">
        <v>90.181818181818187</v>
      </c>
      <c r="K58" s="938">
        <v>14869</v>
      </c>
      <c r="L58" s="928">
        <v>14837.545454545454</v>
      </c>
      <c r="M58" s="933">
        <v>69353</v>
      </c>
      <c r="N58" s="934">
        <v>635745</v>
      </c>
      <c r="O58" s="929">
        <v>2091</v>
      </c>
      <c r="P58" s="929">
        <v>22126</v>
      </c>
      <c r="Q58" s="936">
        <v>33.17</v>
      </c>
      <c r="R58" s="930">
        <v>28.73</v>
      </c>
      <c r="S58" s="937">
        <v>8.61</v>
      </c>
      <c r="T58" s="914">
        <v>7.27</v>
      </c>
    </row>
    <row r="59" spans="2:20" ht="8.1" customHeight="1">
      <c r="B59" s="814"/>
      <c r="C59" s="726"/>
      <c r="D59" s="726" t="s">
        <v>1295</v>
      </c>
      <c r="E59" s="726"/>
      <c r="F59" s="726"/>
      <c r="H59" s="727"/>
      <c r="I59" s="926">
        <v>49</v>
      </c>
      <c r="J59" s="929">
        <v>49.454545454545453</v>
      </c>
      <c r="K59" s="938">
        <v>5427</v>
      </c>
      <c r="L59" s="928">
        <v>5428.181818181818</v>
      </c>
      <c r="M59" s="933">
        <v>24963</v>
      </c>
      <c r="N59" s="934">
        <v>220888</v>
      </c>
      <c r="O59" s="929">
        <v>749</v>
      </c>
      <c r="P59" s="929">
        <v>8057</v>
      </c>
      <c r="Q59" s="936">
        <v>33.33</v>
      </c>
      <c r="R59" s="930">
        <v>27.42</v>
      </c>
      <c r="S59" s="937">
        <v>6.75</v>
      </c>
      <c r="T59" s="914">
        <v>5.05</v>
      </c>
    </row>
    <row r="60" spans="2:20" ht="8.1" customHeight="1">
      <c r="B60" s="814"/>
      <c r="C60" s="726"/>
      <c r="D60" s="726" t="s">
        <v>1296</v>
      </c>
      <c r="E60" s="726"/>
      <c r="F60" s="726"/>
      <c r="H60" s="727"/>
      <c r="I60" s="926">
        <v>41</v>
      </c>
      <c r="J60" s="929">
        <v>40.727272727272727</v>
      </c>
      <c r="K60" s="938">
        <v>9442</v>
      </c>
      <c r="L60" s="928">
        <v>9409.363636363636</v>
      </c>
      <c r="M60" s="933">
        <v>44390</v>
      </c>
      <c r="N60" s="934">
        <v>414858</v>
      </c>
      <c r="O60" s="929">
        <v>1342</v>
      </c>
      <c r="P60" s="929">
        <v>14068</v>
      </c>
      <c r="Q60" s="936">
        <v>33.08</v>
      </c>
      <c r="R60" s="930">
        <v>29.49</v>
      </c>
      <c r="S60" s="937">
        <v>10.199999999999999</v>
      </c>
      <c r="T60" s="914">
        <v>9.51</v>
      </c>
    </row>
    <row r="61" spans="2:20" ht="3" customHeight="1">
      <c r="B61" s="814"/>
      <c r="C61" s="726"/>
      <c r="D61" s="726"/>
      <c r="E61" s="726"/>
      <c r="F61" s="726"/>
      <c r="G61" s="726"/>
      <c r="H61" s="727"/>
      <c r="I61" s="926"/>
      <c r="J61" s="927"/>
      <c r="K61" s="928"/>
      <c r="L61" s="928"/>
      <c r="M61" s="933"/>
      <c r="N61" s="927"/>
      <c r="O61" s="929"/>
      <c r="P61" s="927"/>
      <c r="Q61" s="930"/>
      <c r="R61" s="931"/>
      <c r="S61" s="937"/>
      <c r="T61" s="914"/>
    </row>
    <row r="62" spans="2:20" ht="9" customHeight="1">
      <c r="B62" s="915" t="s">
        <v>1249</v>
      </c>
      <c r="C62" s="726"/>
      <c r="D62" s="726"/>
      <c r="E62" s="726"/>
      <c r="F62" s="726"/>
      <c r="H62" s="727"/>
      <c r="I62" s="916">
        <v>310</v>
      </c>
      <c r="J62" s="917">
        <v>310.81818181818181</v>
      </c>
      <c r="K62" s="918">
        <v>54052</v>
      </c>
      <c r="L62" s="918">
        <v>53806.272727272728</v>
      </c>
      <c r="M62" s="919">
        <v>338666</v>
      </c>
      <c r="N62" s="920">
        <v>2565057</v>
      </c>
      <c r="O62" s="921">
        <v>6921</v>
      </c>
      <c r="P62" s="917">
        <v>74259</v>
      </c>
      <c r="Q62" s="922">
        <v>48.93</v>
      </c>
      <c r="R62" s="923">
        <v>34.54</v>
      </c>
      <c r="S62" s="924">
        <v>18.2</v>
      </c>
      <c r="T62" s="925">
        <v>12.46</v>
      </c>
    </row>
    <row r="63" spans="2:20" ht="8.25" customHeight="1">
      <c r="B63" s="814"/>
      <c r="C63" s="726" t="s">
        <v>1297</v>
      </c>
      <c r="D63" s="726"/>
      <c r="E63" s="726"/>
      <c r="F63" s="726"/>
      <c r="H63" s="727"/>
      <c r="I63" s="926"/>
      <c r="J63" s="927"/>
      <c r="K63" s="928"/>
      <c r="L63" s="928"/>
      <c r="M63" s="933"/>
      <c r="N63" s="934"/>
      <c r="O63" s="929"/>
      <c r="P63" s="927"/>
      <c r="Q63" s="930"/>
      <c r="R63" s="931"/>
      <c r="S63" s="932"/>
      <c r="T63" s="914"/>
    </row>
    <row r="64" spans="2:20" ht="7.5" customHeight="1">
      <c r="B64" s="814"/>
      <c r="C64" s="726"/>
      <c r="D64" s="726" t="s">
        <v>1322</v>
      </c>
      <c r="E64" s="726"/>
      <c r="F64" s="726"/>
      <c r="H64" s="727"/>
      <c r="I64" s="926">
        <v>19</v>
      </c>
      <c r="J64" s="927">
        <v>19</v>
      </c>
      <c r="K64" s="928">
        <v>2057</v>
      </c>
      <c r="L64" s="928">
        <v>2058.090909090909</v>
      </c>
      <c r="M64" s="933">
        <v>10789</v>
      </c>
      <c r="N64" s="934">
        <v>89725</v>
      </c>
      <c r="O64" s="929">
        <v>260</v>
      </c>
      <c r="P64" s="927">
        <v>2793</v>
      </c>
      <c r="Q64" s="930">
        <v>41.5</v>
      </c>
      <c r="R64" s="931">
        <v>32.119999999999997</v>
      </c>
      <c r="S64" s="932">
        <v>5.18</v>
      </c>
      <c r="T64" s="914">
        <v>5.21</v>
      </c>
    </row>
    <row r="65" spans="2:21" ht="7.5" customHeight="1">
      <c r="B65" s="814"/>
      <c r="C65" s="726"/>
      <c r="D65" s="726" t="s">
        <v>1299</v>
      </c>
      <c r="E65" s="726"/>
      <c r="F65" s="726"/>
      <c r="H65" s="727"/>
      <c r="I65" s="926">
        <v>143</v>
      </c>
      <c r="J65" s="927">
        <v>143.81818181818181</v>
      </c>
      <c r="K65" s="928">
        <v>23176</v>
      </c>
      <c r="L65" s="928">
        <v>23143.909090909092</v>
      </c>
      <c r="M65" s="933">
        <v>144939</v>
      </c>
      <c r="N65" s="934">
        <v>1138087</v>
      </c>
      <c r="O65" s="929">
        <v>2971</v>
      </c>
      <c r="P65" s="927">
        <v>31931</v>
      </c>
      <c r="Q65" s="930">
        <v>48.78</v>
      </c>
      <c r="R65" s="931">
        <v>35.64</v>
      </c>
      <c r="S65" s="932">
        <v>23.27</v>
      </c>
      <c r="T65" s="914">
        <v>14.8</v>
      </c>
      <c r="U65" s="939"/>
    </row>
    <row r="66" spans="2:21" ht="7.5" customHeight="1">
      <c r="B66" s="814"/>
      <c r="C66" s="726"/>
      <c r="D66" s="726" t="s">
        <v>1323</v>
      </c>
      <c r="E66" s="726"/>
      <c r="F66" s="726"/>
      <c r="H66" s="727"/>
      <c r="I66" s="940" t="s">
        <v>9</v>
      </c>
      <c r="J66" s="941" t="s">
        <v>9</v>
      </c>
      <c r="K66" s="918" t="s">
        <v>9</v>
      </c>
      <c r="L66" s="918" t="s">
        <v>9</v>
      </c>
      <c r="M66" s="919" t="s">
        <v>9</v>
      </c>
      <c r="N66" s="941" t="s">
        <v>9</v>
      </c>
      <c r="O66" s="942" t="s">
        <v>9</v>
      </c>
      <c r="P66" s="941" t="s">
        <v>9</v>
      </c>
      <c r="Q66" s="942" t="s">
        <v>9</v>
      </c>
      <c r="R66" s="941" t="s">
        <v>9</v>
      </c>
      <c r="S66" s="943" t="s">
        <v>9</v>
      </c>
      <c r="T66" s="944" t="s">
        <v>9</v>
      </c>
    </row>
    <row r="67" spans="2:21" ht="8.1" customHeight="1">
      <c r="B67" s="814"/>
      <c r="C67" s="726"/>
      <c r="D67" s="726" t="s">
        <v>1300</v>
      </c>
      <c r="E67" s="726"/>
      <c r="F67" s="726"/>
      <c r="H67" s="727"/>
      <c r="I67" s="926"/>
      <c r="J67" s="927"/>
      <c r="K67" s="928"/>
      <c r="L67" s="928"/>
      <c r="M67" s="933"/>
      <c r="N67" s="934"/>
      <c r="O67" s="929"/>
      <c r="P67" s="927"/>
      <c r="Q67" s="930"/>
      <c r="R67" s="931"/>
      <c r="S67" s="932"/>
      <c r="T67" s="914"/>
    </row>
    <row r="68" spans="2:21" ht="9.9499999999999993" customHeight="1">
      <c r="B68" s="814"/>
      <c r="C68" s="726"/>
      <c r="D68" s="726"/>
      <c r="E68" s="726" t="s">
        <v>1301</v>
      </c>
      <c r="F68" s="726"/>
      <c r="G68" s="726"/>
      <c r="H68" s="727"/>
      <c r="I68" s="926">
        <v>127</v>
      </c>
      <c r="J68" s="927">
        <v>127</v>
      </c>
      <c r="K68" s="945">
        <v>25056</v>
      </c>
      <c r="L68" s="928">
        <v>24894.18181818182</v>
      </c>
      <c r="M68" s="933">
        <v>159702</v>
      </c>
      <c r="N68" s="934">
        <v>1173177</v>
      </c>
      <c r="O68" s="929">
        <v>3211</v>
      </c>
      <c r="P68" s="927">
        <v>34641</v>
      </c>
      <c r="Q68" s="930">
        <v>49.74</v>
      </c>
      <c r="R68" s="931">
        <v>33.869999999999997</v>
      </c>
      <c r="S68" s="932">
        <v>21.21</v>
      </c>
      <c r="T68" s="914">
        <v>13.19</v>
      </c>
    </row>
    <row r="69" spans="2:21" ht="3" customHeight="1">
      <c r="B69" s="946"/>
      <c r="C69" s="746"/>
      <c r="D69" s="746"/>
      <c r="E69" s="746"/>
      <c r="F69" s="746"/>
      <c r="G69" s="746"/>
      <c r="H69" s="747"/>
      <c r="I69" s="947"/>
      <c r="J69" s="948"/>
      <c r="K69" s="949"/>
      <c r="L69" s="950"/>
      <c r="M69" s="951"/>
      <c r="N69" s="948"/>
      <c r="O69" s="951"/>
      <c r="P69" s="948"/>
      <c r="Q69" s="952"/>
      <c r="R69" s="953"/>
      <c r="S69" s="954"/>
      <c r="T69" s="955"/>
    </row>
    <row r="70" spans="2:21" ht="3" customHeight="1">
      <c r="B70" s="814"/>
      <c r="C70" s="726"/>
      <c r="D70" s="726"/>
      <c r="E70" s="726"/>
      <c r="F70" s="726"/>
      <c r="G70" s="726"/>
      <c r="H70" s="727"/>
      <c r="I70" s="926"/>
      <c r="J70" s="927"/>
      <c r="K70" s="945"/>
      <c r="L70" s="928"/>
      <c r="M70" s="929"/>
      <c r="N70" s="927"/>
      <c r="O70" s="929"/>
      <c r="P70" s="927"/>
      <c r="Q70" s="930"/>
      <c r="R70" s="931"/>
      <c r="S70" s="932"/>
      <c r="T70" s="914"/>
    </row>
    <row r="71" spans="2:21" ht="8.1" customHeight="1">
      <c r="B71" s="915"/>
      <c r="C71" s="956" t="s">
        <v>1302</v>
      </c>
      <c r="D71" s="957"/>
      <c r="E71" s="957"/>
      <c r="F71" s="957"/>
      <c r="G71" s="957"/>
      <c r="H71" s="958"/>
      <c r="I71" s="916"/>
      <c r="J71" s="917"/>
      <c r="K71" s="959"/>
      <c r="L71" s="918"/>
      <c r="M71" s="921"/>
      <c r="N71" s="917"/>
      <c r="O71" s="921"/>
      <c r="P71" s="917"/>
      <c r="Q71" s="922"/>
      <c r="R71" s="923"/>
      <c r="S71" s="924"/>
      <c r="T71" s="925"/>
    </row>
    <row r="72" spans="2:21" ht="7.5" customHeight="1">
      <c r="B72" s="915"/>
      <c r="C72" s="726"/>
      <c r="D72" s="725"/>
      <c r="E72" s="725"/>
      <c r="F72" s="725"/>
      <c r="G72" s="760"/>
      <c r="H72" s="761" t="s">
        <v>376</v>
      </c>
      <c r="I72" s="916">
        <v>2658</v>
      </c>
      <c r="J72" s="917">
        <v>2662.727272727273</v>
      </c>
      <c r="K72" s="918">
        <v>547316</v>
      </c>
      <c r="L72" s="918">
        <v>539455.54545454541</v>
      </c>
      <c r="M72" s="919">
        <v>2323750</v>
      </c>
      <c r="N72" s="920">
        <v>19731513</v>
      </c>
      <c r="O72" s="921">
        <v>70626</v>
      </c>
      <c r="P72" s="917">
        <v>748305</v>
      </c>
      <c r="Q72" s="922">
        <v>32.9</v>
      </c>
      <c r="R72" s="923">
        <v>26.37</v>
      </c>
      <c r="S72" s="924">
        <v>12.96</v>
      </c>
      <c r="T72" s="925">
        <v>10.33</v>
      </c>
      <c r="U72" s="960"/>
    </row>
    <row r="73" spans="2:21" ht="3" customHeight="1">
      <c r="B73" s="961"/>
      <c r="C73" s="851"/>
      <c r="D73" s="851"/>
      <c r="E73" s="851"/>
      <c r="F73" s="851"/>
      <c r="G73" s="851"/>
      <c r="H73" s="852"/>
      <c r="I73" s="962"/>
      <c r="J73" s="963"/>
      <c r="K73" s="964"/>
      <c r="L73" s="964"/>
      <c r="M73" s="964"/>
      <c r="N73" s="963"/>
      <c r="O73" s="964"/>
      <c r="P73" s="963"/>
      <c r="Q73" s="965"/>
      <c r="R73" s="966"/>
      <c r="S73" s="967"/>
      <c r="T73" s="968"/>
    </row>
    <row r="74" spans="2:21" ht="3" customHeight="1">
      <c r="B74" s="969"/>
      <c r="C74" s="969"/>
      <c r="D74" s="969"/>
      <c r="E74" s="969"/>
      <c r="F74" s="969"/>
      <c r="G74" s="969"/>
      <c r="H74" s="969"/>
      <c r="I74" s="969"/>
      <c r="J74" s="969"/>
      <c r="K74" s="969"/>
      <c r="L74" s="969"/>
      <c r="M74" s="969"/>
      <c r="N74" s="969"/>
      <c r="O74" s="969"/>
      <c r="P74" s="969"/>
      <c r="Q74" s="969"/>
      <c r="R74" s="969"/>
      <c r="S74" s="969"/>
      <c r="T74" s="969"/>
    </row>
    <row r="75" spans="2:21" ht="8.1" customHeight="1">
      <c r="B75" s="153" t="s">
        <v>1509</v>
      </c>
      <c r="C75" s="969"/>
      <c r="D75" s="969"/>
      <c r="E75" s="969"/>
      <c r="F75" s="969"/>
      <c r="G75" s="969"/>
      <c r="H75" s="969"/>
      <c r="I75" s="969"/>
      <c r="J75" s="969"/>
      <c r="K75" s="969"/>
      <c r="L75" s="969"/>
      <c r="M75" s="969"/>
      <c r="N75" s="969"/>
      <c r="O75" s="969"/>
      <c r="P75" s="969"/>
      <c r="Q75" s="969"/>
      <c r="R75" s="969"/>
      <c r="S75" s="969"/>
      <c r="T75" s="969"/>
    </row>
    <row r="76" spans="2:21" ht="9.9499999999999993" customHeight="1">
      <c r="B76" s="153" t="s">
        <v>1510</v>
      </c>
      <c r="C76" s="969"/>
      <c r="D76" s="969"/>
      <c r="E76" s="969"/>
      <c r="F76" s="969"/>
      <c r="G76" s="969"/>
      <c r="H76" s="969"/>
      <c r="I76" s="969"/>
      <c r="J76" s="969"/>
      <c r="K76" s="969"/>
      <c r="L76" s="969"/>
      <c r="M76" s="969"/>
      <c r="N76" s="969"/>
      <c r="O76" s="969"/>
      <c r="P76" s="969"/>
      <c r="Q76" s="969"/>
      <c r="R76" s="969"/>
      <c r="S76" s="969"/>
    </row>
    <row r="77" spans="2:21" ht="9" customHeight="1">
      <c r="B77" s="971" t="s">
        <v>1254</v>
      </c>
    </row>
    <row r="78" spans="2:21" ht="10.5" customHeight="1">
      <c r="B78" s="224" t="s">
        <v>1503</v>
      </c>
      <c r="C78" s="767"/>
      <c r="D78" s="767"/>
      <c r="E78" s="767"/>
      <c r="F78" s="767"/>
      <c r="G78" s="767"/>
      <c r="H78" s="767"/>
      <c r="I78" s="767"/>
      <c r="J78" s="767"/>
      <c r="K78" s="767"/>
      <c r="L78" s="767"/>
      <c r="M78" s="767"/>
      <c r="N78" s="767"/>
    </row>
    <row r="79" spans="2:21">
      <c r="B79" s="767"/>
    </row>
    <row r="80" spans="2:21">
      <c r="L80" s="970"/>
    </row>
  </sheetData>
  <mergeCells count="22">
    <mergeCell ref="K3:L4"/>
    <mergeCell ref="M3:N4"/>
    <mergeCell ref="O3:P5"/>
    <mergeCell ref="Q3:R5"/>
    <mergeCell ref="Q6:Q7"/>
    <mergeCell ref="R6:R7"/>
    <mergeCell ref="S6:S7"/>
    <mergeCell ref="T6:T7"/>
    <mergeCell ref="I8:T8"/>
    <mergeCell ref="C71:H71"/>
    <mergeCell ref="S3:T5"/>
    <mergeCell ref="K5:N5"/>
    <mergeCell ref="I6:I7"/>
    <mergeCell ref="J6:J7"/>
    <mergeCell ref="K6:K7"/>
    <mergeCell ref="L6:L7"/>
    <mergeCell ref="M6:M7"/>
    <mergeCell ref="N6:N7"/>
    <mergeCell ref="O6:O7"/>
    <mergeCell ref="P6:P7"/>
    <mergeCell ref="B3:H9"/>
    <mergeCell ref="I3:J5"/>
  </mergeCells>
  <hyperlinks>
    <hyperlink ref="B78"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r:id="rId1"/>
  <headerFooter alignWithMargins="0">
    <oddFooter>&amp;L&amp;D&amp;T&amp;R&amp;A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F9E03A"/>
    <pageSetUpPr fitToPage="1"/>
  </sheetPr>
  <dimension ref="A1:R76"/>
  <sheetViews>
    <sheetView showGridLines="0" zoomScale="145" zoomScaleNormal="145" workbookViewId="0">
      <selection activeCell="B1" sqref="B1"/>
    </sheetView>
  </sheetViews>
  <sheetFormatPr baseColWidth="10" defaultRowHeight="16.5"/>
  <cols>
    <col min="1" max="6" width="0.5703125" style="229" customWidth="1"/>
    <col min="7" max="7" width="16.42578125" style="229" customWidth="1"/>
    <col min="8" max="8" width="4" style="229" customWidth="1"/>
    <col min="9" max="12" width="6.7109375" style="229" customWidth="1"/>
    <col min="13" max="13" width="6.28515625" style="229" customWidth="1"/>
    <col min="14" max="14" width="6.42578125" style="229" customWidth="1"/>
    <col min="15" max="16" width="5.28515625" style="229" customWidth="1"/>
    <col min="17" max="18" width="6.42578125" style="229" customWidth="1"/>
    <col min="19" max="16384" width="11.42578125" style="229"/>
  </cols>
  <sheetData>
    <row r="1" spans="2:18" ht="15.75" customHeight="1">
      <c r="B1" s="771"/>
      <c r="C1" s="771"/>
      <c r="D1" s="771"/>
      <c r="E1" s="771"/>
      <c r="F1" s="771"/>
      <c r="G1" s="772" t="s">
        <v>1326</v>
      </c>
      <c r="H1" s="772"/>
      <c r="I1" s="773"/>
      <c r="J1" s="773"/>
      <c r="K1" s="773"/>
      <c r="L1" s="773"/>
      <c r="M1" s="773"/>
      <c r="N1" s="773"/>
      <c r="O1" s="773"/>
      <c r="P1" s="773"/>
      <c r="Q1" s="773"/>
      <c r="R1" s="773"/>
    </row>
    <row r="2" spans="2:18" ht="15" customHeight="1">
      <c r="B2" s="774" t="s">
        <v>1328</v>
      </c>
      <c r="C2" s="773"/>
      <c r="D2" s="773"/>
      <c r="E2" s="773"/>
      <c r="F2" s="773"/>
      <c r="G2" s="772"/>
      <c r="H2" s="772"/>
      <c r="I2" s="773"/>
      <c r="J2" s="773"/>
      <c r="K2" s="773"/>
      <c r="L2" s="773"/>
      <c r="M2" s="773"/>
      <c r="N2" s="773"/>
      <c r="O2" s="773"/>
      <c r="P2" s="773"/>
      <c r="Q2" s="773"/>
      <c r="R2" s="773"/>
    </row>
    <row r="3" spans="2:18" ht="12" customHeight="1">
      <c r="B3" s="683" t="s">
        <v>1256</v>
      </c>
      <c r="C3" s="775"/>
      <c r="D3" s="775"/>
      <c r="E3" s="775"/>
      <c r="F3" s="775"/>
      <c r="G3" s="775"/>
      <c r="H3" s="776"/>
      <c r="I3" s="777" t="s">
        <v>2085</v>
      </c>
      <c r="J3" s="777"/>
      <c r="K3" s="777"/>
      <c r="L3" s="777"/>
      <c r="M3" s="777"/>
      <c r="N3" s="778"/>
      <c r="O3" s="779" t="s">
        <v>1258</v>
      </c>
      <c r="P3" s="780"/>
      <c r="Q3" s="781" t="s">
        <v>1327</v>
      </c>
      <c r="R3" s="782"/>
    </row>
    <row r="4" spans="2:18" ht="12" customHeight="1">
      <c r="B4" s="783"/>
      <c r="C4" s="784"/>
      <c r="D4" s="784"/>
      <c r="E4" s="784"/>
      <c r="F4" s="784"/>
      <c r="G4" s="784"/>
      <c r="H4" s="785"/>
      <c r="I4" s="786" t="s">
        <v>34</v>
      </c>
      <c r="J4" s="787"/>
      <c r="K4" s="788" t="s">
        <v>1222</v>
      </c>
      <c r="L4" s="789"/>
      <c r="M4" s="789"/>
      <c r="N4" s="790"/>
      <c r="O4" s="791"/>
      <c r="P4" s="792"/>
      <c r="Q4" s="793"/>
      <c r="R4" s="794"/>
    </row>
    <row r="5" spans="2:18" ht="12" customHeight="1">
      <c r="B5" s="783"/>
      <c r="C5" s="784"/>
      <c r="D5" s="784"/>
      <c r="E5" s="784"/>
      <c r="F5" s="784"/>
      <c r="G5" s="784"/>
      <c r="H5" s="785"/>
      <c r="I5" s="795"/>
      <c r="J5" s="796"/>
      <c r="K5" s="797" t="s">
        <v>2087</v>
      </c>
      <c r="L5" s="798"/>
      <c r="M5" s="797" t="s">
        <v>1259</v>
      </c>
      <c r="N5" s="798"/>
      <c r="O5" s="795"/>
      <c r="P5" s="796"/>
      <c r="Q5" s="799"/>
      <c r="R5" s="800"/>
    </row>
    <row r="6" spans="2:18" ht="10.5" customHeight="1">
      <c r="B6" s="783"/>
      <c r="C6" s="784"/>
      <c r="D6" s="784"/>
      <c r="E6" s="784"/>
      <c r="F6" s="784"/>
      <c r="G6" s="784"/>
      <c r="H6" s="785"/>
      <c r="I6" s="801" t="s">
        <v>223</v>
      </c>
      <c r="J6" s="802" t="s">
        <v>1231</v>
      </c>
      <c r="K6" s="801" t="s">
        <v>223</v>
      </c>
      <c r="L6" s="802" t="s">
        <v>1231</v>
      </c>
      <c r="M6" s="801" t="s">
        <v>20</v>
      </c>
      <c r="N6" s="802" t="s">
        <v>1231</v>
      </c>
      <c r="O6" s="801" t="s">
        <v>20</v>
      </c>
      <c r="P6" s="802" t="s">
        <v>1231</v>
      </c>
      <c r="Q6" s="801" t="s">
        <v>20</v>
      </c>
      <c r="R6" s="803" t="s">
        <v>1231</v>
      </c>
    </row>
    <row r="7" spans="2:18" ht="10.5" customHeight="1">
      <c r="B7" s="783"/>
      <c r="C7" s="784"/>
      <c r="D7" s="784"/>
      <c r="E7" s="784"/>
      <c r="F7" s="784"/>
      <c r="G7" s="784"/>
      <c r="H7" s="785"/>
      <c r="I7" s="804"/>
      <c r="J7" s="805"/>
      <c r="K7" s="804"/>
      <c r="L7" s="805"/>
      <c r="M7" s="804"/>
      <c r="N7" s="805"/>
      <c r="O7" s="804"/>
      <c r="P7" s="805"/>
      <c r="Q7" s="804"/>
      <c r="R7" s="806"/>
    </row>
    <row r="8" spans="2:18" ht="11.25" customHeight="1">
      <c r="B8" s="783"/>
      <c r="C8" s="784"/>
      <c r="D8" s="784"/>
      <c r="E8" s="784"/>
      <c r="F8" s="784"/>
      <c r="G8" s="784"/>
      <c r="H8" s="785"/>
      <c r="I8" s="807">
        <v>2023</v>
      </c>
      <c r="J8" s="808"/>
      <c r="K8" s="808"/>
      <c r="L8" s="808"/>
      <c r="M8" s="808"/>
      <c r="N8" s="808"/>
      <c r="O8" s="808"/>
      <c r="P8" s="808"/>
      <c r="Q8" s="808"/>
      <c r="R8" s="809"/>
    </row>
    <row r="9" spans="2:18" ht="12" customHeight="1">
      <c r="B9" s="810"/>
      <c r="C9" s="811"/>
      <c r="D9" s="811"/>
      <c r="E9" s="811"/>
      <c r="F9" s="811"/>
      <c r="G9" s="811"/>
      <c r="H9" s="812"/>
      <c r="I9" s="789" t="s">
        <v>2088</v>
      </c>
      <c r="J9" s="789"/>
      <c r="K9" s="789"/>
      <c r="L9" s="789"/>
      <c r="M9" s="789"/>
      <c r="N9" s="790"/>
      <c r="O9" s="789" t="s">
        <v>1262</v>
      </c>
      <c r="P9" s="789"/>
      <c r="Q9" s="788" t="s">
        <v>1310</v>
      </c>
      <c r="R9" s="813"/>
    </row>
    <row r="10" spans="2:18" ht="3" customHeight="1">
      <c r="B10" s="814"/>
      <c r="C10" s="726"/>
      <c r="D10" s="726"/>
      <c r="E10" s="726"/>
      <c r="F10" s="726"/>
      <c r="G10" s="726"/>
      <c r="H10" s="727"/>
      <c r="I10" s="815"/>
      <c r="J10" s="816"/>
      <c r="K10" s="816"/>
      <c r="L10" s="816"/>
      <c r="M10" s="816"/>
      <c r="N10" s="817"/>
      <c r="O10" s="818"/>
      <c r="P10" s="818"/>
      <c r="Q10" s="819"/>
      <c r="R10" s="820"/>
    </row>
    <row r="11" spans="2:18" ht="9.75" customHeight="1">
      <c r="B11" s="724"/>
      <c r="C11" s="725" t="s">
        <v>1263</v>
      </c>
      <c r="D11" s="398"/>
      <c r="E11" s="398"/>
      <c r="F11" s="398"/>
      <c r="G11" s="726"/>
      <c r="H11" s="727"/>
      <c r="I11" s="821">
        <v>16073909</v>
      </c>
      <c r="J11" s="822">
        <v>170503470</v>
      </c>
      <c r="K11" s="822">
        <v>12056704</v>
      </c>
      <c r="L11" s="822">
        <v>127753315</v>
      </c>
      <c r="M11" s="822">
        <v>4017205</v>
      </c>
      <c r="N11" s="822">
        <v>42750151</v>
      </c>
      <c r="O11" s="823">
        <v>24.992000000000001</v>
      </c>
      <c r="P11" s="824">
        <v>25.073</v>
      </c>
      <c r="Q11" s="825">
        <v>32.587000000000003</v>
      </c>
      <c r="R11" s="826">
        <v>351.084</v>
      </c>
    </row>
    <row r="12" spans="2:18" ht="3" customHeight="1">
      <c r="B12" s="733"/>
      <c r="C12" s="398"/>
      <c r="D12" s="398"/>
      <c r="E12" s="398"/>
      <c r="F12" s="398"/>
      <c r="G12" s="726"/>
      <c r="H12" s="727"/>
      <c r="I12" s="827"/>
      <c r="J12" s="828"/>
      <c r="K12" s="828"/>
      <c r="L12" s="828"/>
      <c r="M12" s="828"/>
      <c r="N12" s="828"/>
      <c r="O12" s="829"/>
      <c r="P12" s="830"/>
      <c r="Q12" s="831"/>
      <c r="R12" s="832"/>
    </row>
    <row r="13" spans="2:18" ht="8.1" customHeight="1">
      <c r="B13" s="733"/>
      <c r="C13" s="726" t="s">
        <v>1235</v>
      </c>
      <c r="D13" s="398"/>
      <c r="E13" s="398"/>
      <c r="F13" s="398"/>
      <c r="H13" s="727"/>
      <c r="I13" s="827">
        <v>3873792</v>
      </c>
      <c r="J13" s="828">
        <v>41984211</v>
      </c>
      <c r="K13" s="828">
        <v>3233668</v>
      </c>
      <c r="L13" s="828">
        <v>35383990</v>
      </c>
      <c r="M13" s="828">
        <v>640124</v>
      </c>
      <c r="N13" s="828">
        <v>6600220</v>
      </c>
      <c r="O13" s="829">
        <v>16.524000000000001</v>
      </c>
      <c r="P13" s="830">
        <v>15.721</v>
      </c>
      <c r="Q13" s="831">
        <v>31.640999999999998</v>
      </c>
      <c r="R13" s="832">
        <v>346.642</v>
      </c>
    </row>
    <row r="14" spans="2:18" ht="8.1" customHeight="1">
      <c r="B14" s="733"/>
      <c r="C14" s="398"/>
      <c r="E14" s="726" t="s">
        <v>1264</v>
      </c>
      <c r="F14" s="726"/>
      <c r="H14" s="727"/>
      <c r="I14" s="827">
        <v>1489478</v>
      </c>
      <c r="J14" s="828">
        <v>16719142</v>
      </c>
      <c r="K14" s="828">
        <v>1185704</v>
      </c>
      <c r="L14" s="828">
        <v>13692834</v>
      </c>
      <c r="M14" s="828">
        <v>303774</v>
      </c>
      <c r="N14" s="828">
        <v>3026309</v>
      </c>
      <c r="O14" s="829">
        <v>20.395</v>
      </c>
      <c r="P14" s="830">
        <v>18.100999999999999</v>
      </c>
      <c r="Q14" s="831">
        <v>48.963999999999999</v>
      </c>
      <c r="R14" s="832">
        <v>553.60599999999999</v>
      </c>
    </row>
    <row r="15" spans="2:18" ht="7.5" customHeight="1">
      <c r="B15" s="733"/>
      <c r="C15" s="398"/>
      <c r="D15" s="398"/>
      <c r="E15" s="726" t="s">
        <v>1265</v>
      </c>
      <c r="F15" s="726"/>
      <c r="H15" s="727"/>
      <c r="I15" s="827">
        <v>467426</v>
      </c>
      <c r="J15" s="828">
        <v>5008048</v>
      </c>
      <c r="K15" s="828">
        <v>405591</v>
      </c>
      <c r="L15" s="828">
        <v>4291452</v>
      </c>
      <c r="M15" s="828">
        <v>61835</v>
      </c>
      <c r="N15" s="828">
        <v>716596</v>
      </c>
      <c r="O15" s="829">
        <v>13.228999999999999</v>
      </c>
      <c r="P15" s="830">
        <v>14.308999999999999</v>
      </c>
      <c r="Q15" s="831">
        <v>26.704000000000001</v>
      </c>
      <c r="R15" s="832">
        <v>288.48099999999999</v>
      </c>
    </row>
    <row r="16" spans="2:18" ht="7.5" customHeight="1">
      <c r="B16" s="733"/>
      <c r="C16" s="398"/>
      <c r="D16" s="398"/>
      <c r="E16" s="726" t="s">
        <v>1266</v>
      </c>
      <c r="F16" s="726"/>
      <c r="H16" s="727"/>
      <c r="I16" s="827">
        <v>1916888</v>
      </c>
      <c r="J16" s="828">
        <v>20257019</v>
      </c>
      <c r="K16" s="828">
        <v>1642373</v>
      </c>
      <c r="L16" s="828">
        <v>17399704</v>
      </c>
      <c r="M16" s="828">
        <v>274515</v>
      </c>
      <c r="N16" s="828">
        <v>2857318</v>
      </c>
      <c r="O16" s="829">
        <v>14.321</v>
      </c>
      <c r="P16" s="830">
        <v>14.105</v>
      </c>
      <c r="Q16" s="831">
        <v>25.728000000000002</v>
      </c>
      <c r="R16" s="832">
        <v>275.39499999999998</v>
      </c>
    </row>
    <row r="17" spans="2:18" ht="3" customHeight="1">
      <c r="B17" s="733"/>
      <c r="C17" s="398"/>
      <c r="D17" s="398"/>
      <c r="E17" s="398"/>
      <c r="F17" s="398"/>
      <c r="G17" s="726"/>
      <c r="H17" s="727"/>
      <c r="I17" s="833"/>
      <c r="J17" s="834"/>
      <c r="K17" s="834"/>
      <c r="L17" s="828"/>
      <c r="M17" s="834"/>
      <c r="N17" s="834"/>
      <c r="O17" s="835"/>
      <c r="P17" s="836"/>
      <c r="Q17" s="837"/>
      <c r="R17" s="832"/>
    </row>
    <row r="18" spans="2:18" ht="9.75" customHeight="1">
      <c r="B18" s="733"/>
      <c r="C18" s="726" t="s">
        <v>1236</v>
      </c>
      <c r="D18" s="398"/>
      <c r="E18" s="398"/>
      <c r="F18" s="398"/>
      <c r="H18" s="727"/>
      <c r="I18" s="827">
        <v>174740</v>
      </c>
      <c r="J18" s="828">
        <v>1844303</v>
      </c>
      <c r="K18" s="828">
        <v>126456</v>
      </c>
      <c r="L18" s="828">
        <v>1315062</v>
      </c>
      <c r="M18" s="828">
        <v>48284</v>
      </c>
      <c r="N18" s="828">
        <v>529243</v>
      </c>
      <c r="O18" s="829">
        <v>27.632000000000001</v>
      </c>
      <c r="P18" s="830">
        <v>28.696000000000002</v>
      </c>
      <c r="Q18" s="831">
        <v>37.658999999999999</v>
      </c>
      <c r="R18" s="832">
        <v>395.02600000000001</v>
      </c>
    </row>
    <row r="19" spans="2:18" ht="3" customHeight="1">
      <c r="B19" s="733"/>
      <c r="C19" s="398"/>
      <c r="D19" s="398"/>
      <c r="E19" s="398"/>
      <c r="F19" s="398"/>
      <c r="G19" s="726"/>
      <c r="H19" s="727"/>
      <c r="I19" s="827"/>
      <c r="J19" s="828"/>
      <c r="K19" s="828"/>
      <c r="L19" s="828"/>
      <c r="M19" s="828"/>
      <c r="N19" s="828"/>
      <c r="O19" s="829"/>
      <c r="P19" s="830"/>
      <c r="Q19" s="831"/>
      <c r="R19" s="832"/>
    </row>
    <row r="20" spans="2:18" ht="8.1" customHeight="1">
      <c r="B20" s="733"/>
      <c r="C20" s="726" t="s">
        <v>1237</v>
      </c>
      <c r="D20" s="398"/>
      <c r="E20" s="398"/>
      <c r="F20" s="398"/>
      <c r="H20" s="727"/>
      <c r="I20" s="827">
        <v>1132101</v>
      </c>
      <c r="J20" s="828">
        <v>11696313</v>
      </c>
      <c r="K20" s="828">
        <v>880865</v>
      </c>
      <c r="L20" s="828">
        <v>9129492</v>
      </c>
      <c r="M20" s="828">
        <v>251236</v>
      </c>
      <c r="N20" s="828">
        <v>2566821</v>
      </c>
      <c r="O20" s="829">
        <v>22.192</v>
      </c>
      <c r="P20" s="830">
        <v>21.946000000000002</v>
      </c>
      <c r="Q20" s="831">
        <v>37.384</v>
      </c>
      <c r="R20" s="832">
        <v>387.45</v>
      </c>
    </row>
    <row r="21" spans="2:18" ht="8.1" customHeight="1">
      <c r="B21" s="733"/>
      <c r="C21" s="398"/>
      <c r="D21" s="398"/>
      <c r="E21" s="726" t="s">
        <v>1267</v>
      </c>
      <c r="F21" s="726"/>
      <c r="H21" s="727"/>
      <c r="I21" s="827">
        <v>268492</v>
      </c>
      <c r="J21" s="828">
        <v>2710217</v>
      </c>
      <c r="K21" s="828">
        <v>209041</v>
      </c>
      <c r="L21" s="828">
        <v>2141978</v>
      </c>
      <c r="M21" s="828">
        <v>59451</v>
      </c>
      <c r="N21" s="828">
        <v>568238</v>
      </c>
      <c r="O21" s="829">
        <v>22.143000000000001</v>
      </c>
      <c r="P21" s="830">
        <v>20.966999999999999</v>
      </c>
      <c r="Q21" s="831">
        <v>39.524999999999999</v>
      </c>
      <c r="R21" s="832">
        <v>407.00099999999998</v>
      </c>
    </row>
    <row r="22" spans="2:18" ht="7.5" customHeight="1">
      <c r="B22" s="733"/>
      <c r="C22" s="398"/>
      <c r="D22" s="398"/>
      <c r="E22" s="726" t="s">
        <v>1268</v>
      </c>
      <c r="F22" s="726"/>
      <c r="H22" s="727"/>
      <c r="I22" s="827">
        <v>244594</v>
      </c>
      <c r="J22" s="828">
        <v>2587853</v>
      </c>
      <c r="K22" s="828">
        <v>176145</v>
      </c>
      <c r="L22" s="828">
        <v>1809214</v>
      </c>
      <c r="M22" s="828">
        <v>68450</v>
      </c>
      <c r="N22" s="828">
        <v>778640</v>
      </c>
      <c r="O22" s="829">
        <v>27.984999999999999</v>
      </c>
      <c r="P22" s="830">
        <v>30.088000000000001</v>
      </c>
      <c r="Q22" s="831">
        <v>43.723999999999997</v>
      </c>
      <c r="R22" s="832">
        <v>469.35500000000002</v>
      </c>
    </row>
    <row r="23" spans="2:18" ht="8.1" customHeight="1">
      <c r="B23" s="733"/>
      <c r="C23" s="398"/>
      <c r="D23" s="398"/>
      <c r="E23" s="726" t="s">
        <v>1269</v>
      </c>
      <c r="F23" s="726"/>
      <c r="H23" s="727"/>
      <c r="I23" s="827">
        <v>619015</v>
      </c>
      <c r="J23" s="828">
        <v>6398246</v>
      </c>
      <c r="K23" s="828">
        <v>495679</v>
      </c>
      <c r="L23" s="828">
        <v>5178298</v>
      </c>
      <c r="M23" s="828">
        <v>123336</v>
      </c>
      <c r="N23" s="828">
        <v>1219947</v>
      </c>
      <c r="O23" s="829">
        <v>19.925000000000001</v>
      </c>
      <c r="P23" s="830">
        <v>19.067</v>
      </c>
      <c r="Q23" s="831">
        <v>34.590000000000003</v>
      </c>
      <c r="R23" s="832">
        <v>355.15699999999998</v>
      </c>
    </row>
    <row r="24" spans="2:18" ht="3" customHeight="1">
      <c r="B24" s="733"/>
      <c r="C24" s="398"/>
      <c r="D24" s="398"/>
      <c r="E24" s="398"/>
      <c r="F24" s="398"/>
      <c r="G24" s="726"/>
      <c r="H24" s="727"/>
      <c r="I24" s="827"/>
      <c r="J24" s="828"/>
      <c r="K24" s="828"/>
      <c r="L24" s="828"/>
      <c r="M24" s="828"/>
      <c r="N24" s="828"/>
      <c r="O24" s="829"/>
      <c r="P24" s="830"/>
      <c r="Q24" s="831"/>
      <c r="R24" s="832"/>
    </row>
    <row r="25" spans="2:18" ht="8.1" customHeight="1">
      <c r="B25" s="733"/>
      <c r="C25" s="726" t="s">
        <v>1270</v>
      </c>
      <c r="D25" s="398"/>
      <c r="E25" s="398"/>
      <c r="F25" s="398"/>
      <c r="H25" s="727"/>
      <c r="I25" s="827"/>
      <c r="J25" s="828"/>
      <c r="K25" s="828"/>
      <c r="L25" s="828"/>
      <c r="M25" s="828"/>
      <c r="N25" s="828"/>
      <c r="O25" s="829"/>
      <c r="P25" s="830"/>
      <c r="Q25" s="831"/>
      <c r="R25" s="832"/>
    </row>
    <row r="26" spans="2:18" ht="8.1" customHeight="1">
      <c r="B26" s="733"/>
      <c r="C26" s="398"/>
      <c r="D26" s="726" t="s">
        <v>1271</v>
      </c>
      <c r="E26" s="398"/>
      <c r="F26" s="398"/>
      <c r="H26" s="727"/>
      <c r="I26" s="827">
        <v>429238</v>
      </c>
      <c r="J26" s="828">
        <v>5234683</v>
      </c>
      <c r="K26" s="828">
        <v>274726</v>
      </c>
      <c r="L26" s="828">
        <v>3213542</v>
      </c>
      <c r="M26" s="828">
        <v>154512</v>
      </c>
      <c r="N26" s="828">
        <v>2021140</v>
      </c>
      <c r="O26" s="829">
        <v>35.997</v>
      </c>
      <c r="P26" s="830">
        <v>38.610999999999997</v>
      </c>
      <c r="Q26" s="831">
        <v>99.406999999999996</v>
      </c>
      <c r="R26" s="832">
        <v>1185.7809999999999</v>
      </c>
    </row>
    <row r="27" spans="2:18" ht="8.1" customHeight="1">
      <c r="B27" s="733"/>
      <c r="C27" s="398"/>
      <c r="D27" s="398"/>
      <c r="E27" s="726" t="s">
        <v>1272</v>
      </c>
      <c r="F27" s="726"/>
      <c r="H27" s="727"/>
      <c r="I27" s="827">
        <v>367738</v>
      </c>
      <c r="J27" s="828">
        <v>4644865</v>
      </c>
      <c r="K27" s="828">
        <v>219919</v>
      </c>
      <c r="L27" s="828">
        <v>2693949</v>
      </c>
      <c r="M27" s="828">
        <v>147819</v>
      </c>
      <c r="N27" s="828">
        <v>1950915</v>
      </c>
      <c r="O27" s="829">
        <v>40.197000000000003</v>
      </c>
      <c r="P27" s="830">
        <v>42.002000000000002</v>
      </c>
      <c r="Q27" s="831">
        <v>108.477</v>
      </c>
      <c r="R27" s="832">
        <v>1337.912</v>
      </c>
    </row>
    <row r="28" spans="2:18" ht="8.1" customHeight="1">
      <c r="B28" s="733"/>
      <c r="C28" s="398"/>
      <c r="D28" s="398"/>
      <c r="E28" s="726" t="s">
        <v>1273</v>
      </c>
      <c r="F28" s="726"/>
      <c r="H28" s="727"/>
      <c r="I28" s="827"/>
      <c r="J28" s="828"/>
      <c r="K28" s="828"/>
      <c r="L28" s="828"/>
      <c r="M28" s="828"/>
      <c r="N28" s="828"/>
      <c r="O28" s="829"/>
      <c r="P28" s="830"/>
      <c r="Q28" s="831"/>
      <c r="R28" s="832"/>
    </row>
    <row r="29" spans="2:18" ht="7.5" customHeight="1">
      <c r="B29" s="733"/>
      <c r="C29" s="398"/>
      <c r="D29" s="398"/>
      <c r="E29" s="398"/>
      <c r="F29" s="726" t="s">
        <v>1274</v>
      </c>
      <c r="H29" s="727"/>
      <c r="I29" s="827">
        <v>61500</v>
      </c>
      <c r="J29" s="828">
        <v>589818</v>
      </c>
      <c r="K29" s="828">
        <v>54807</v>
      </c>
      <c r="L29" s="828">
        <v>519593</v>
      </c>
      <c r="M29" s="828">
        <v>6693</v>
      </c>
      <c r="N29" s="828">
        <v>70224</v>
      </c>
      <c r="O29" s="829">
        <v>10.882999999999999</v>
      </c>
      <c r="P29" s="830">
        <v>11.906000000000001</v>
      </c>
      <c r="Q29" s="831">
        <v>66.272000000000006</v>
      </c>
      <c r="R29" s="832">
        <v>625.59</v>
      </c>
    </row>
    <row r="30" spans="2:18" ht="3" customHeight="1">
      <c r="B30" s="733"/>
      <c r="C30" s="398"/>
      <c r="D30" s="398"/>
      <c r="E30" s="398"/>
      <c r="F30" s="398"/>
      <c r="G30" s="726"/>
      <c r="H30" s="727"/>
      <c r="I30" s="827"/>
      <c r="J30" s="828"/>
      <c r="K30" s="828"/>
      <c r="L30" s="828"/>
      <c r="M30" s="828"/>
      <c r="N30" s="828"/>
      <c r="O30" s="829"/>
      <c r="P30" s="830"/>
      <c r="Q30" s="831"/>
      <c r="R30" s="832"/>
    </row>
    <row r="31" spans="2:18" ht="8.1" customHeight="1">
      <c r="B31" s="733"/>
      <c r="C31" s="726" t="s">
        <v>1239</v>
      </c>
      <c r="D31" s="398"/>
      <c r="E31" s="398"/>
      <c r="F31" s="398"/>
      <c r="H31" s="727"/>
      <c r="I31" s="827">
        <v>3016759</v>
      </c>
      <c r="J31" s="828">
        <v>34119373</v>
      </c>
      <c r="K31" s="828">
        <v>2066917</v>
      </c>
      <c r="L31" s="828">
        <v>23212872</v>
      </c>
      <c r="M31" s="828">
        <v>949842</v>
      </c>
      <c r="N31" s="828">
        <v>10906503</v>
      </c>
      <c r="O31" s="829">
        <v>31.486000000000001</v>
      </c>
      <c r="P31" s="830">
        <v>31.966000000000001</v>
      </c>
      <c r="Q31" s="831">
        <v>67.616</v>
      </c>
      <c r="R31" s="832">
        <v>776.61</v>
      </c>
    </row>
    <row r="32" spans="2:18" ht="8.1" customHeight="1">
      <c r="B32" s="733"/>
      <c r="C32" s="398"/>
      <c r="E32" s="726" t="s">
        <v>1275</v>
      </c>
      <c r="F32" s="398"/>
      <c r="H32" s="727"/>
      <c r="I32" s="827">
        <v>2960688</v>
      </c>
      <c r="J32" s="828">
        <v>32877406</v>
      </c>
      <c r="K32" s="828">
        <v>2020702</v>
      </c>
      <c r="L32" s="828">
        <v>22234149</v>
      </c>
      <c r="M32" s="828">
        <v>939986</v>
      </c>
      <c r="N32" s="828">
        <v>10643258</v>
      </c>
      <c r="O32" s="829">
        <v>31.748999999999999</v>
      </c>
      <c r="P32" s="830">
        <v>32.372999999999998</v>
      </c>
      <c r="Q32" s="831">
        <v>71.385000000000005</v>
      </c>
      <c r="R32" s="832">
        <v>806.84400000000005</v>
      </c>
    </row>
    <row r="33" spans="2:18" ht="7.5" customHeight="1">
      <c r="B33" s="733"/>
      <c r="C33" s="398"/>
      <c r="D33" s="398"/>
      <c r="E33" s="726" t="s">
        <v>1276</v>
      </c>
      <c r="F33" s="398"/>
      <c r="H33" s="727"/>
      <c r="I33" s="827">
        <v>56071</v>
      </c>
      <c r="J33" s="828">
        <v>1241970</v>
      </c>
      <c r="K33" s="828">
        <v>46215</v>
      </c>
      <c r="L33" s="828">
        <v>978725</v>
      </c>
      <c r="M33" s="828">
        <v>9856</v>
      </c>
      <c r="N33" s="828">
        <v>263246</v>
      </c>
      <c r="O33" s="829">
        <v>17.577999999999999</v>
      </c>
      <c r="P33" s="830">
        <v>21.196000000000002</v>
      </c>
      <c r="Q33" s="831">
        <v>17.850999999999999</v>
      </c>
      <c r="R33" s="832">
        <v>389.87700000000001</v>
      </c>
    </row>
    <row r="34" spans="2:18" ht="3" customHeight="1">
      <c r="B34" s="733"/>
      <c r="C34" s="398"/>
      <c r="D34" s="398"/>
      <c r="E34" s="398"/>
      <c r="F34" s="398"/>
      <c r="G34" s="726"/>
      <c r="H34" s="727"/>
      <c r="I34" s="838"/>
      <c r="J34" s="838"/>
      <c r="K34" s="838"/>
      <c r="L34" s="828"/>
      <c r="M34" s="838"/>
      <c r="N34" s="838"/>
      <c r="O34" s="839"/>
      <c r="P34" s="840"/>
      <c r="Q34" s="839"/>
      <c r="R34" s="832"/>
    </row>
    <row r="35" spans="2:18" ht="8.1" customHeight="1">
      <c r="B35" s="733"/>
      <c r="C35" s="726" t="s">
        <v>1277</v>
      </c>
      <c r="D35" s="398"/>
      <c r="E35" s="398"/>
      <c r="F35" s="398"/>
      <c r="H35" s="727"/>
      <c r="I35" s="827"/>
      <c r="J35" s="828"/>
      <c r="K35" s="828"/>
      <c r="L35" s="828"/>
      <c r="M35" s="828"/>
      <c r="N35" s="828"/>
      <c r="O35" s="829"/>
      <c r="P35" s="830"/>
      <c r="Q35" s="831"/>
      <c r="R35" s="832"/>
    </row>
    <row r="36" spans="2:18" ht="8.1" customHeight="1">
      <c r="B36" s="733"/>
      <c r="C36" s="398"/>
      <c r="D36" s="726" t="s">
        <v>1278</v>
      </c>
      <c r="F36" s="398"/>
      <c r="H36" s="727"/>
      <c r="I36" s="827">
        <v>669665</v>
      </c>
      <c r="J36" s="828">
        <v>7900738</v>
      </c>
      <c r="K36" s="828">
        <v>419836</v>
      </c>
      <c r="L36" s="828">
        <v>4833286</v>
      </c>
      <c r="M36" s="828">
        <v>249829</v>
      </c>
      <c r="N36" s="828">
        <v>3067451</v>
      </c>
      <c r="O36" s="829">
        <v>37.307000000000002</v>
      </c>
      <c r="P36" s="830">
        <v>38.825000000000003</v>
      </c>
      <c r="Q36" s="831">
        <v>49.255000000000003</v>
      </c>
      <c r="R36" s="832">
        <v>584.29600000000005</v>
      </c>
    </row>
    <row r="37" spans="2:18" ht="8.1" customHeight="1">
      <c r="B37" s="733"/>
      <c r="C37" s="398"/>
      <c r="D37" s="398"/>
      <c r="E37" s="726" t="s">
        <v>1279</v>
      </c>
      <c r="F37" s="398"/>
      <c r="H37" s="727"/>
      <c r="I37" s="827">
        <v>480232</v>
      </c>
      <c r="J37" s="828">
        <v>5169053</v>
      </c>
      <c r="K37" s="828">
        <v>350234</v>
      </c>
      <c r="L37" s="828">
        <v>3760410</v>
      </c>
      <c r="M37" s="828">
        <v>129998</v>
      </c>
      <c r="N37" s="828">
        <v>1408642</v>
      </c>
      <c r="O37" s="829">
        <v>27.07</v>
      </c>
      <c r="P37" s="830">
        <v>27.251000000000001</v>
      </c>
      <c r="Q37" s="831">
        <v>46.127000000000002</v>
      </c>
      <c r="R37" s="832">
        <v>498.44499999999999</v>
      </c>
    </row>
    <row r="38" spans="2:18" ht="7.5" customHeight="1">
      <c r="B38" s="742"/>
      <c r="C38" s="15"/>
      <c r="D38" s="15"/>
      <c r="E38" s="743" t="s">
        <v>1280</v>
      </c>
      <c r="F38" s="15"/>
      <c r="H38" s="727"/>
      <c r="I38" s="827">
        <v>189433</v>
      </c>
      <c r="J38" s="828">
        <v>2731687</v>
      </c>
      <c r="K38" s="828">
        <v>69602</v>
      </c>
      <c r="L38" s="828">
        <v>1072875</v>
      </c>
      <c r="M38" s="828">
        <v>119831</v>
      </c>
      <c r="N38" s="828">
        <v>1658811</v>
      </c>
      <c r="O38" s="829">
        <v>63.258000000000003</v>
      </c>
      <c r="P38" s="830">
        <v>60.725000000000001</v>
      </c>
      <c r="Q38" s="831">
        <v>59.476999999999997</v>
      </c>
      <c r="R38" s="832">
        <v>866.80200000000002</v>
      </c>
    </row>
    <row r="39" spans="2:18" ht="2.25" customHeight="1">
      <c r="B39" s="742"/>
      <c r="C39" s="15"/>
      <c r="D39" s="15"/>
      <c r="E39" s="15"/>
      <c r="F39" s="15"/>
      <c r="G39" s="726"/>
      <c r="H39" s="727"/>
      <c r="I39" s="827"/>
      <c r="J39" s="828"/>
      <c r="K39" s="828"/>
      <c r="L39" s="828"/>
      <c r="M39" s="828"/>
      <c r="N39" s="828"/>
      <c r="O39" s="829"/>
      <c r="P39" s="830"/>
      <c r="Q39" s="831"/>
      <c r="R39" s="832"/>
    </row>
    <row r="40" spans="2:18" ht="8.1" customHeight="1">
      <c r="B40" s="742"/>
      <c r="C40" s="743" t="s">
        <v>1241</v>
      </c>
      <c r="D40" s="15"/>
      <c r="E40" s="15"/>
      <c r="F40" s="15"/>
      <c r="H40" s="727"/>
      <c r="I40" s="827">
        <v>1956157</v>
      </c>
      <c r="J40" s="828">
        <v>20091526</v>
      </c>
      <c r="K40" s="828">
        <v>1739121</v>
      </c>
      <c r="L40" s="828">
        <v>17798773</v>
      </c>
      <c r="M40" s="828">
        <v>217036</v>
      </c>
      <c r="N40" s="828">
        <v>2292754</v>
      </c>
      <c r="O40" s="829">
        <v>11.095000000000001</v>
      </c>
      <c r="P40" s="830">
        <v>11.412000000000001</v>
      </c>
      <c r="Q40" s="831">
        <v>13.295</v>
      </c>
      <c r="R40" s="832">
        <v>139.74100000000001</v>
      </c>
    </row>
    <row r="41" spans="2:18" ht="8.1" customHeight="1">
      <c r="B41" s="742"/>
      <c r="C41" s="15"/>
      <c r="D41" s="15"/>
      <c r="E41" s="743" t="s">
        <v>1281</v>
      </c>
      <c r="F41" s="409"/>
      <c r="H41" s="727"/>
      <c r="I41" s="827">
        <v>1567419</v>
      </c>
      <c r="J41" s="828">
        <v>16357637</v>
      </c>
      <c r="K41" s="828">
        <v>1450894</v>
      </c>
      <c r="L41" s="828">
        <v>15111895</v>
      </c>
      <c r="M41" s="828">
        <v>116525</v>
      </c>
      <c r="N41" s="828">
        <v>1245743</v>
      </c>
      <c r="O41" s="829">
        <v>7.4340000000000002</v>
      </c>
      <c r="P41" s="830">
        <v>7.6159999999999997</v>
      </c>
      <c r="Q41" s="831">
        <v>11.808</v>
      </c>
      <c r="R41" s="832">
        <v>125.462</v>
      </c>
    </row>
    <row r="42" spans="2:18" ht="7.5" customHeight="1">
      <c r="B42" s="742"/>
      <c r="C42" s="15"/>
      <c r="D42" s="15"/>
      <c r="E42" s="743" t="s">
        <v>1282</v>
      </c>
      <c r="F42" s="15"/>
      <c r="H42" s="727"/>
      <c r="I42" s="827">
        <v>334051</v>
      </c>
      <c r="J42" s="828">
        <v>3220905</v>
      </c>
      <c r="K42" s="828">
        <v>244779</v>
      </c>
      <c r="L42" s="828">
        <v>2267612</v>
      </c>
      <c r="M42" s="828">
        <v>89273</v>
      </c>
      <c r="N42" s="828">
        <v>953295</v>
      </c>
      <c r="O42" s="829">
        <v>26.724</v>
      </c>
      <c r="P42" s="830">
        <v>29.597000000000001</v>
      </c>
      <c r="Q42" s="831">
        <v>25.271000000000001</v>
      </c>
      <c r="R42" s="832">
        <v>263.15800000000002</v>
      </c>
    </row>
    <row r="43" spans="2:18" ht="8.1" customHeight="1">
      <c r="B43" s="742"/>
      <c r="C43" s="15"/>
      <c r="D43" s="15"/>
      <c r="E43" s="743" t="s">
        <v>1283</v>
      </c>
      <c r="F43" s="15"/>
      <c r="H43" s="727"/>
      <c r="I43" s="827">
        <v>54687</v>
      </c>
      <c r="J43" s="828">
        <v>512984</v>
      </c>
      <c r="K43" s="828">
        <v>43448</v>
      </c>
      <c r="L43" s="828">
        <v>419266</v>
      </c>
      <c r="M43" s="828">
        <v>11238</v>
      </c>
      <c r="N43" s="828">
        <v>93716</v>
      </c>
      <c r="O43" s="829">
        <v>20.55</v>
      </c>
      <c r="P43" s="830">
        <v>18.268999999999998</v>
      </c>
      <c r="Q43" s="831">
        <v>46.542000000000002</v>
      </c>
      <c r="R43" s="832">
        <v>442.81799999999998</v>
      </c>
    </row>
    <row r="44" spans="2:18" ht="2.25" customHeight="1">
      <c r="B44" s="742"/>
      <c r="C44" s="15"/>
      <c r="D44" s="15"/>
      <c r="E44" s="15"/>
      <c r="F44" s="15"/>
      <c r="G44" s="726"/>
      <c r="H44" s="727"/>
      <c r="I44" s="827"/>
      <c r="J44" s="828"/>
      <c r="K44" s="828"/>
      <c r="L44" s="828"/>
      <c r="M44" s="828"/>
      <c r="N44" s="828"/>
      <c r="O44" s="829"/>
      <c r="P44" s="830"/>
      <c r="Q44" s="831"/>
      <c r="R44" s="832"/>
    </row>
    <row r="45" spans="2:18" ht="8.1" customHeight="1">
      <c r="B45" s="742"/>
      <c r="C45" s="743" t="s">
        <v>1284</v>
      </c>
      <c r="D45" s="15"/>
      <c r="E45" s="15"/>
      <c r="F45" s="15"/>
      <c r="H45" s="727"/>
      <c r="I45" s="827"/>
      <c r="J45" s="828"/>
      <c r="K45" s="828"/>
      <c r="L45" s="828"/>
      <c r="M45" s="828"/>
      <c r="N45" s="828"/>
      <c r="O45" s="829"/>
      <c r="P45" s="830"/>
      <c r="Q45" s="831"/>
      <c r="R45" s="832"/>
    </row>
    <row r="46" spans="2:18" ht="8.1" customHeight="1">
      <c r="B46" s="733"/>
      <c r="C46" s="398"/>
      <c r="D46" s="726" t="s">
        <v>1285</v>
      </c>
      <c r="E46" s="398"/>
      <c r="F46" s="398"/>
      <c r="H46" s="727"/>
      <c r="I46" s="827">
        <v>4016332</v>
      </c>
      <c r="J46" s="828">
        <v>38893377</v>
      </c>
      <c r="K46" s="828">
        <v>2707636</v>
      </c>
      <c r="L46" s="828">
        <v>26116840</v>
      </c>
      <c r="M46" s="828">
        <v>1308695</v>
      </c>
      <c r="N46" s="828">
        <v>12776536</v>
      </c>
      <c r="O46" s="829">
        <v>32.584000000000003</v>
      </c>
      <c r="P46" s="830">
        <v>32.85</v>
      </c>
      <c r="Q46" s="831">
        <v>36.061</v>
      </c>
      <c r="R46" s="832">
        <v>356.19499999999999</v>
      </c>
    </row>
    <row r="47" spans="2:18" ht="8.1" customHeight="1">
      <c r="B47" s="733"/>
      <c r="C47" s="398"/>
      <c r="D47" s="398"/>
      <c r="E47" s="726" t="s">
        <v>1286</v>
      </c>
      <c r="F47" s="398"/>
      <c r="H47" s="727"/>
      <c r="I47" s="827">
        <v>442759</v>
      </c>
      <c r="J47" s="828">
        <v>3563129</v>
      </c>
      <c r="K47" s="828">
        <v>315432</v>
      </c>
      <c r="L47" s="828">
        <v>2646641</v>
      </c>
      <c r="M47" s="828">
        <v>127327</v>
      </c>
      <c r="N47" s="828">
        <v>916487</v>
      </c>
      <c r="O47" s="829">
        <v>28.757999999999999</v>
      </c>
      <c r="P47" s="830">
        <v>25.721</v>
      </c>
      <c r="Q47" s="831">
        <v>77.759</v>
      </c>
      <c r="R47" s="832">
        <v>684.53499999999997</v>
      </c>
    </row>
    <row r="48" spans="2:18" ht="8.1" customHeight="1">
      <c r="B48" s="733"/>
      <c r="C48" s="398"/>
      <c r="D48" s="398"/>
      <c r="E48" s="726" t="s">
        <v>1287</v>
      </c>
      <c r="F48" s="398"/>
      <c r="H48" s="727"/>
      <c r="I48" s="827">
        <v>1281477</v>
      </c>
      <c r="J48" s="828">
        <v>12103593</v>
      </c>
      <c r="K48" s="828">
        <v>729823</v>
      </c>
      <c r="L48" s="828">
        <v>6902872</v>
      </c>
      <c r="M48" s="828">
        <v>551654</v>
      </c>
      <c r="N48" s="828">
        <v>5200722</v>
      </c>
      <c r="O48" s="829">
        <v>43.048000000000002</v>
      </c>
      <c r="P48" s="830">
        <v>42.968000000000004</v>
      </c>
      <c r="Q48" s="831">
        <v>32.118000000000002</v>
      </c>
      <c r="R48" s="832">
        <v>315.86900000000003</v>
      </c>
    </row>
    <row r="49" spans="1:18" ht="8.1" customHeight="1">
      <c r="B49" s="733"/>
      <c r="C49" s="398"/>
      <c r="D49" s="398"/>
      <c r="E49" s="726" t="s">
        <v>1288</v>
      </c>
      <c r="F49" s="398"/>
      <c r="H49" s="727"/>
      <c r="I49" s="827"/>
      <c r="J49" s="828"/>
      <c r="K49" s="828"/>
      <c r="L49" s="828"/>
      <c r="M49" s="828"/>
      <c r="N49" s="828"/>
      <c r="O49" s="829"/>
      <c r="P49" s="830"/>
      <c r="Q49" s="831"/>
      <c r="R49" s="832"/>
    </row>
    <row r="50" spans="1:18" ht="8.1" customHeight="1">
      <c r="B50" s="733"/>
      <c r="C50" s="398"/>
      <c r="D50" s="398"/>
      <c r="E50" s="398"/>
      <c r="F50" s="726" t="s">
        <v>1289</v>
      </c>
      <c r="H50" s="727"/>
      <c r="I50" s="827">
        <v>518670</v>
      </c>
      <c r="J50" s="828">
        <v>5006835</v>
      </c>
      <c r="K50" s="828">
        <v>365542</v>
      </c>
      <c r="L50" s="828">
        <v>3363252</v>
      </c>
      <c r="M50" s="828">
        <v>153128</v>
      </c>
      <c r="N50" s="828">
        <v>1643583</v>
      </c>
      <c r="O50" s="829">
        <v>29.523</v>
      </c>
      <c r="P50" s="830">
        <v>32.826999999999998</v>
      </c>
      <c r="Q50" s="831">
        <v>54.118000000000002</v>
      </c>
      <c r="R50" s="832">
        <v>530.42600000000004</v>
      </c>
    </row>
    <row r="51" spans="1:18" ht="8.1" customHeight="1">
      <c r="B51" s="733"/>
      <c r="C51" s="398"/>
      <c r="D51" s="398"/>
      <c r="E51" s="726" t="s">
        <v>1290</v>
      </c>
      <c r="F51" s="398"/>
      <c r="H51" s="727"/>
      <c r="I51" s="827">
        <v>405472</v>
      </c>
      <c r="J51" s="828">
        <v>4143183</v>
      </c>
      <c r="K51" s="828">
        <v>323385</v>
      </c>
      <c r="L51" s="828">
        <v>3255346</v>
      </c>
      <c r="M51" s="828">
        <v>82087</v>
      </c>
      <c r="N51" s="828">
        <v>887837</v>
      </c>
      <c r="O51" s="829">
        <v>20.245000000000001</v>
      </c>
      <c r="P51" s="830">
        <v>21.428999999999998</v>
      </c>
      <c r="Q51" s="831">
        <v>32.063000000000002</v>
      </c>
      <c r="R51" s="832">
        <v>327.34100000000001</v>
      </c>
    </row>
    <row r="52" spans="1:18" ht="8.1" customHeight="1">
      <c r="B52" s="733"/>
      <c r="C52" s="398"/>
      <c r="D52" s="398"/>
      <c r="E52" s="726" t="s">
        <v>1291</v>
      </c>
      <c r="F52" s="398"/>
      <c r="H52" s="727"/>
      <c r="I52" s="827">
        <v>509636</v>
      </c>
      <c r="J52" s="828">
        <v>5261604</v>
      </c>
      <c r="K52" s="828">
        <v>425194</v>
      </c>
      <c r="L52" s="828">
        <v>4361877</v>
      </c>
      <c r="M52" s="828">
        <v>84442</v>
      </c>
      <c r="N52" s="828">
        <v>899727</v>
      </c>
      <c r="O52" s="829">
        <v>16.568999999999999</v>
      </c>
      <c r="P52" s="830">
        <v>17.100000000000001</v>
      </c>
      <c r="Q52" s="831">
        <v>29.765000000000001</v>
      </c>
      <c r="R52" s="832">
        <v>306.654</v>
      </c>
    </row>
    <row r="53" spans="1:18" ht="8.1" customHeight="1">
      <c r="A53" s="409"/>
      <c r="B53" s="733"/>
      <c r="C53" s="398"/>
      <c r="D53" s="398"/>
      <c r="E53" s="398" t="s">
        <v>1292</v>
      </c>
      <c r="F53" s="398"/>
      <c r="H53" s="727"/>
      <c r="I53" s="838"/>
      <c r="J53" s="828"/>
      <c r="K53" s="828"/>
      <c r="L53" s="828"/>
      <c r="M53" s="838"/>
      <c r="N53" s="828"/>
      <c r="O53" s="839"/>
      <c r="P53" s="840"/>
      <c r="Q53" s="831"/>
      <c r="R53" s="832"/>
    </row>
    <row r="54" spans="1:18" ht="8.1" customHeight="1">
      <c r="A54" s="409"/>
      <c r="B54" s="733"/>
      <c r="C54" s="398"/>
      <c r="D54" s="398"/>
      <c r="E54" s="398"/>
      <c r="F54" s="726" t="s">
        <v>1293</v>
      </c>
      <c r="H54" s="727"/>
      <c r="I54" s="827">
        <v>110833</v>
      </c>
      <c r="J54" s="828">
        <v>1210937</v>
      </c>
      <c r="K54" s="828">
        <v>58548</v>
      </c>
      <c r="L54" s="828">
        <v>664810</v>
      </c>
      <c r="M54" s="828">
        <v>52285</v>
      </c>
      <c r="N54" s="828">
        <v>546125</v>
      </c>
      <c r="O54" s="829">
        <v>47.174999999999997</v>
      </c>
      <c r="P54" s="830">
        <v>45.098999999999997</v>
      </c>
      <c r="Q54" s="831">
        <v>32.694000000000003</v>
      </c>
      <c r="R54" s="832">
        <v>360.78800000000001</v>
      </c>
    </row>
    <row r="55" spans="1:18" s="409" customFormat="1" ht="8.1" customHeight="1">
      <c r="B55" s="733"/>
      <c r="C55" s="398"/>
      <c r="D55" s="398"/>
      <c r="E55" s="726" t="s">
        <v>1284</v>
      </c>
      <c r="F55" s="398"/>
      <c r="G55" s="229"/>
      <c r="H55" s="727"/>
      <c r="I55" s="841"/>
      <c r="J55" s="841"/>
      <c r="K55" s="841"/>
      <c r="L55" s="828"/>
      <c r="M55" s="841"/>
      <c r="N55" s="828"/>
      <c r="O55" s="842"/>
      <c r="P55" s="843"/>
      <c r="Q55" s="831"/>
      <c r="R55" s="844"/>
    </row>
    <row r="56" spans="1:18" s="409" customFormat="1" ht="8.1" customHeight="1">
      <c r="B56" s="733"/>
      <c r="C56" s="398"/>
      <c r="D56" s="398"/>
      <c r="E56" s="398"/>
      <c r="F56" s="726" t="s">
        <v>1285</v>
      </c>
      <c r="G56" s="229"/>
      <c r="H56" s="727"/>
      <c r="I56" s="827">
        <v>747484</v>
      </c>
      <c r="J56" s="828">
        <v>7604096</v>
      </c>
      <c r="K56" s="828">
        <v>489713</v>
      </c>
      <c r="L56" s="828">
        <v>4922041</v>
      </c>
      <c r="M56" s="828">
        <v>257771</v>
      </c>
      <c r="N56" s="828">
        <v>2682054</v>
      </c>
      <c r="O56" s="829">
        <v>34.484999999999999</v>
      </c>
      <c r="P56" s="830">
        <v>35.271000000000001</v>
      </c>
      <c r="Q56" s="831">
        <v>32.44</v>
      </c>
      <c r="R56" s="832">
        <v>329.79599999999999</v>
      </c>
    </row>
    <row r="57" spans="1:18" s="409" customFormat="1" ht="3" customHeight="1">
      <c r="B57" s="733"/>
      <c r="C57" s="398"/>
      <c r="D57" s="398"/>
      <c r="E57" s="398"/>
      <c r="F57" s="398"/>
      <c r="G57" s="726"/>
      <c r="H57" s="727"/>
      <c r="I57" s="845"/>
      <c r="J57" s="846"/>
      <c r="K57" s="846"/>
      <c r="L57" s="828"/>
      <c r="M57" s="846"/>
      <c r="N57" s="847"/>
      <c r="O57" s="848"/>
      <c r="P57" s="849"/>
      <c r="Q57" s="837"/>
      <c r="R57" s="832"/>
    </row>
    <row r="58" spans="1:18" s="409" customFormat="1" ht="6.75" customHeight="1">
      <c r="B58" s="742"/>
      <c r="C58" s="743" t="s">
        <v>1294</v>
      </c>
      <c r="D58" s="15"/>
      <c r="E58" s="15"/>
      <c r="F58" s="15"/>
      <c r="G58" s="229"/>
      <c r="H58" s="727"/>
      <c r="I58" s="827">
        <v>805124</v>
      </c>
      <c r="J58" s="828">
        <v>8738944</v>
      </c>
      <c r="K58" s="828">
        <v>607477</v>
      </c>
      <c r="L58" s="828">
        <v>6749460</v>
      </c>
      <c r="M58" s="828">
        <v>197647</v>
      </c>
      <c r="N58" s="828">
        <v>1989482</v>
      </c>
      <c r="O58" s="829">
        <v>24.548999999999999</v>
      </c>
      <c r="P58" s="830">
        <v>22.765999999999998</v>
      </c>
      <c r="Q58" s="831">
        <v>54.148000000000003</v>
      </c>
      <c r="R58" s="832">
        <v>588.97500000000002</v>
      </c>
    </row>
    <row r="59" spans="1:18" s="409" customFormat="1" ht="8.1" customHeight="1">
      <c r="B59" s="742"/>
      <c r="C59" s="15"/>
      <c r="D59" s="15"/>
      <c r="E59" s="743" t="s">
        <v>1295</v>
      </c>
      <c r="G59" s="229"/>
      <c r="H59" s="727"/>
      <c r="I59" s="827">
        <v>369749</v>
      </c>
      <c r="J59" s="828">
        <v>4374541</v>
      </c>
      <c r="K59" s="828">
        <v>333804</v>
      </c>
      <c r="L59" s="828">
        <v>3974131</v>
      </c>
      <c r="M59" s="828">
        <v>35945</v>
      </c>
      <c r="N59" s="828">
        <v>400411</v>
      </c>
      <c r="O59" s="829">
        <v>9.7210000000000001</v>
      </c>
      <c r="P59" s="830">
        <v>9.1530000000000005</v>
      </c>
      <c r="Q59" s="831">
        <v>68.131</v>
      </c>
      <c r="R59" s="832">
        <v>805.89400000000001</v>
      </c>
    </row>
    <row r="60" spans="1:18" s="409" customFormat="1" ht="7.5" customHeight="1">
      <c r="B60" s="742"/>
      <c r="C60" s="15"/>
      <c r="D60" s="15"/>
      <c r="E60" s="743" t="s">
        <v>1296</v>
      </c>
      <c r="F60" s="15"/>
      <c r="G60" s="229"/>
      <c r="H60" s="727"/>
      <c r="I60" s="827">
        <v>435375</v>
      </c>
      <c r="J60" s="828">
        <v>4364401</v>
      </c>
      <c r="K60" s="828">
        <v>273673</v>
      </c>
      <c r="L60" s="828">
        <v>2775331</v>
      </c>
      <c r="M60" s="828">
        <v>161702</v>
      </c>
      <c r="N60" s="828">
        <v>1589072</v>
      </c>
      <c r="O60" s="829">
        <v>37.140999999999998</v>
      </c>
      <c r="P60" s="830">
        <v>36.409999999999997</v>
      </c>
      <c r="Q60" s="831">
        <v>46.11</v>
      </c>
      <c r="R60" s="832">
        <v>463.83600000000001</v>
      </c>
    </row>
    <row r="61" spans="1:18" s="409" customFormat="1" ht="3" customHeight="1">
      <c r="B61" s="742"/>
      <c r="C61" s="15"/>
      <c r="D61" s="15"/>
      <c r="E61" s="15"/>
      <c r="F61" s="15"/>
      <c r="G61" s="726"/>
      <c r="H61" s="727"/>
      <c r="I61" s="827"/>
      <c r="J61" s="828"/>
      <c r="K61" s="828"/>
      <c r="L61" s="828"/>
      <c r="M61" s="828"/>
      <c r="N61" s="828"/>
      <c r="O61" s="829"/>
      <c r="P61" s="830"/>
      <c r="Q61" s="831"/>
      <c r="R61" s="832"/>
    </row>
    <row r="62" spans="1:18" s="409" customFormat="1" ht="9.75" customHeight="1">
      <c r="B62" s="724"/>
      <c r="C62" s="725" t="s">
        <v>1249</v>
      </c>
      <c r="D62" s="398"/>
      <c r="E62" s="398"/>
      <c r="F62" s="398"/>
      <c r="G62" s="229"/>
      <c r="H62" s="727"/>
      <c r="I62" s="821">
        <v>1860485</v>
      </c>
      <c r="J62" s="822">
        <v>20586533</v>
      </c>
      <c r="K62" s="822">
        <v>1578752</v>
      </c>
      <c r="L62" s="822">
        <v>17595933</v>
      </c>
      <c r="M62" s="822">
        <v>281733</v>
      </c>
      <c r="N62" s="822">
        <v>2990600</v>
      </c>
      <c r="O62" s="823">
        <v>15.143000000000001</v>
      </c>
      <c r="P62" s="850">
        <v>14.526999999999999</v>
      </c>
      <c r="Q62" s="825">
        <v>34.42</v>
      </c>
      <c r="R62" s="826">
        <v>382.60500000000002</v>
      </c>
    </row>
    <row r="63" spans="1:18" s="409" customFormat="1" ht="7.5" customHeight="1">
      <c r="B63" s="733"/>
      <c r="C63" s="726" t="s">
        <v>1297</v>
      </c>
      <c r="D63" s="398"/>
      <c r="E63" s="398"/>
      <c r="F63" s="398"/>
      <c r="G63" s="229"/>
      <c r="H63" s="727"/>
      <c r="I63" s="841"/>
      <c r="J63" s="841"/>
      <c r="K63" s="841"/>
      <c r="L63" s="841"/>
      <c r="M63" s="841"/>
      <c r="N63" s="841"/>
      <c r="O63" s="842"/>
      <c r="P63" s="843"/>
      <c r="Q63" s="842"/>
      <c r="R63" s="844"/>
    </row>
    <row r="64" spans="1:18" s="409" customFormat="1" ht="7.5" customHeight="1">
      <c r="B64" s="733"/>
      <c r="C64" s="398"/>
      <c r="D64" s="398"/>
      <c r="E64" s="726" t="s">
        <v>1298</v>
      </c>
      <c r="F64" s="398"/>
      <c r="G64" s="229"/>
      <c r="H64" s="727"/>
      <c r="I64" s="827">
        <v>208366</v>
      </c>
      <c r="J64" s="828">
        <v>1721049</v>
      </c>
      <c r="K64" s="828">
        <v>146291</v>
      </c>
      <c r="L64" s="828">
        <v>1250946</v>
      </c>
      <c r="M64" s="828">
        <v>62074</v>
      </c>
      <c r="N64" s="828">
        <v>470103</v>
      </c>
      <c r="O64" s="829">
        <v>29.791</v>
      </c>
      <c r="P64" s="830">
        <v>27.315000000000001</v>
      </c>
      <c r="Q64" s="831">
        <v>101.29600000000001</v>
      </c>
      <c r="R64" s="832">
        <v>836.23599999999999</v>
      </c>
    </row>
    <row r="65" spans="1:18" s="409" customFormat="1" ht="7.5" customHeight="1">
      <c r="B65" s="733"/>
      <c r="C65" s="398"/>
      <c r="D65" s="398"/>
      <c r="E65" s="726" t="s">
        <v>1299</v>
      </c>
      <c r="F65" s="398"/>
      <c r="G65" s="229"/>
      <c r="H65" s="727"/>
      <c r="I65" s="827">
        <v>622904</v>
      </c>
      <c r="J65" s="828">
        <v>7687467</v>
      </c>
      <c r="K65" s="828">
        <v>549149</v>
      </c>
      <c r="L65" s="828">
        <v>6746666</v>
      </c>
      <c r="M65" s="828">
        <v>73755</v>
      </c>
      <c r="N65" s="828">
        <v>940802</v>
      </c>
      <c r="O65" s="829">
        <v>11.840999999999999</v>
      </c>
      <c r="P65" s="830">
        <v>12.238</v>
      </c>
      <c r="Q65" s="831">
        <v>26.876999999999999</v>
      </c>
      <c r="R65" s="832">
        <v>332.15899999999999</v>
      </c>
    </row>
    <row r="66" spans="1:18" s="409" customFormat="1" ht="7.5" customHeight="1">
      <c r="B66" s="733"/>
      <c r="C66" s="398"/>
      <c r="D66" s="398"/>
      <c r="E66" s="726" t="s">
        <v>1300</v>
      </c>
      <c r="F66" s="398"/>
      <c r="G66" s="229"/>
      <c r="H66" s="727"/>
      <c r="I66" s="845"/>
      <c r="J66" s="846"/>
      <c r="K66" s="846"/>
      <c r="L66" s="846"/>
      <c r="M66" s="846"/>
      <c r="N66" s="847"/>
      <c r="O66" s="848"/>
      <c r="P66" s="849"/>
      <c r="Q66" s="837"/>
      <c r="R66" s="832"/>
    </row>
    <row r="67" spans="1:18" s="409" customFormat="1" ht="8.1" customHeight="1">
      <c r="B67" s="733"/>
      <c r="C67" s="398"/>
      <c r="D67" s="398"/>
      <c r="E67" s="398"/>
      <c r="F67" s="726" t="s">
        <v>1301</v>
      </c>
      <c r="G67" s="229"/>
      <c r="H67" s="727"/>
      <c r="I67" s="827">
        <v>753099</v>
      </c>
      <c r="J67" s="828">
        <v>8894204</v>
      </c>
      <c r="K67" s="828">
        <v>645861</v>
      </c>
      <c r="L67" s="828">
        <v>7686213</v>
      </c>
      <c r="M67" s="828">
        <v>107238</v>
      </c>
      <c r="N67" s="828">
        <v>1207989</v>
      </c>
      <c r="O67" s="829">
        <v>14.24</v>
      </c>
      <c r="P67" s="830">
        <v>13.582000000000001</v>
      </c>
      <c r="Q67" s="831">
        <v>30.056999999999999</v>
      </c>
      <c r="R67" s="832">
        <v>357.28</v>
      </c>
    </row>
    <row r="68" spans="1:18" s="409" customFormat="1" ht="3" customHeight="1">
      <c r="B68" s="733"/>
      <c r="C68" s="398"/>
      <c r="D68" s="398"/>
      <c r="E68" s="398"/>
      <c r="F68" s="398"/>
      <c r="G68" s="851"/>
      <c r="H68" s="852"/>
      <c r="I68" s="853"/>
      <c r="J68" s="854"/>
      <c r="K68" s="854"/>
      <c r="L68" s="854"/>
      <c r="M68" s="854"/>
      <c r="N68" s="854"/>
      <c r="O68" s="855"/>
      <c r="P68" s="856"/>
      <c r="Q68" s="857"/>
      <c r="R68" s="858"/>
    </row>
    <row r="69" spans="1:18" s="409" customFormat="1" ht="9.75" customHeight="1">
      <c r="B69" s="859"/>
      <c r="C69" s="860" t="s">
        <v>1302</v>
      </c>
      <c r="D69" s="860"/>
      <c r="E69" s="860"/>
      <c r="F69" s="860"/>
      <c r="G69" s="872"/>
      <c r="H69" s="873"/>
      <c r="I69" s="861"/>
      <c r="J69" s="861"/>
      <c r="K69" s="861"/>
      <c r="L69" s="861"/>
      <c r="M69" s="861"/>
      <c r="N69" s="862"/>
      <c r="O69" s="863"/>
      <c r="P69" s="864"/>
      <c r="Q69" s="865"/>
      <c r="R69" s="866"/>
    </row>
    <row r="70" spans="1:18" s="409" customFormat="1" ht="7.5" customHeight="1">
      <c r="B70" s="733"/>
      <c r="C70" s="758"/>
      <c r="D70" s="759"/>
      <c r="E70" s="759"/>
      <c r="F70" s="759"/>
      <c r="G70" s="760"/>
      <c r="H70" s="761" t="s">
        <v>376</v>
      </c>
      <c r="I70" s="821">
        <v>17934394</v>
      </c>
      <c r="J70" s="822">
        <v>191090003</v>
      </c>
      <c r="K70" s="822">
        <v>13635456</v>
      </c>
      <c r="L70" s="822">
        <v>145349248</v>
      </c>
      <c r="M70" s="822">
        <v>4298938</v>
      </c>
      <c r="N70" s="822">
        <v>45740751</v>
      </c>
      <c r="O70" s="823">
        <v>23.97</v>
      </c>
      <c r="P70" s="850">
        <v>23.937000000000001</v>
      </c>
      <c r="Q70" s="867">
        <v>32.768000000000001</v>
      </c>
      <c r="R70" s="826">
        <v>354.22800000000001</v>
      </c>
    </row>
    <row r="71" spans="1:18" s="409" customFormat="1" ht="3" customHeight="1">
      <c r="B71" s="762"/>
      <c r="C71" s="763"/>
      <c r="D71" s="763"/>
      <c r="E71" s="763"/>
      <c r="F71" s="763"/>
      <c r="G71" s="763"/>
      <c r="H71" s="765"/>
      <c r="I71" s="868"/>
      <c r="J71" s="868"/>
      <c r="K71" s="868"/>
      <c r="L71" s="868"/>
      <c r="M71" s="868"/>
      <c r="N71" s="868"/>
      <c r="O71" s="868"/>
      <c r="P71" s="869"/>
      <c r="Q71" s="868"/>
      <c r="R71" s="870"/>
    </row>
    <row r="72" spans="1:18" s="876" customFormat="1" ht="12" customHeight="1">
      <c r="A72" s="874"/>
      <c r="B72" s="875" t="s">
        <v>1506</v>
      </c>
      <c r="C72" s="874"/>
      <c r="D72" s="874"/>
      <c r="E72" s="874"/>
      <c r="F72" s="874"/>
      <c r="G72" s="874"/>
      <c r="H72" s="874"/>
      <c r="I72" s="874"/>
      <c r="J72" s="874"/>
      <c r="K72" s="874"/>
      <c r="L72" s="874"/>
      <c r="M72" s="874"/>
    </row>
    <row r="73" spans="1:18" s="876" customFormat="1" ht="12" customHeight="1">
      <c r="B73" s="877" t="s">
        <v>1508</v>
      </c>
      <c r="C73" s="874"/>
    </row>
    <row r="74" spans="1:18" s="876" customFormat="1" ht="12" customHeight="1">
      <c r="B74" s="877" t="s">
        <v>1507</v>
      </c>
      <c r="E74" s="878"/>
    </row>
    <row r="75" spans="1:18">
      <c r="B75" s="880" t="s">
        <v>1254</v>
      </c>
    </row>
    <row r="76" spans="1:18">
      <c r="B76" s="224" t="s">
        <v>1503</v>
      </c>
    </row>
  </sheetData>
  <mergeCells count="15">
    <mergeCell ref="B3:H9"/>
    <mergeCell ref="O3:P5"/>
    <mergeCell ref="Q3:R5"/>
    <mergeCell ref="I4:J5"/>
    <mergeCell ref="I6:I7"/>
    <mergeCell ref="J6:J7"/>
    <mergeCell ref="K6:K7"/>
    <mergeCell ref="L6:L7"/>
    <mergeCell ref="M6:M7"/>
    <mergeCell ref="N6:N7"/>
    <mergeCell ref="O6:O7"/>
    <mergeCell ref="P6:P7"/>
    <mergeCell ref="Q6:Q7"/>
    <mergeCell ref="R6:R7"/>
    <mergeCell ref="I8:R8"/>
  </mergeCells>
  <hyperlinks>
    <hyperlink ref="B76" location="Inhaltsverzeichnis!A1" display="Zurück zum Inhaltsverzeichnis"/>
  </hyperlinks>
  <pageMargins left="0.78740157480314965" right="0.78740157480314965" top="0.39370078740157483" bottom="0.19685039370078741" header="0.19685039370078741" footer="0.19685039370078741"/>
  <pageSetup paperSize="9" scale="98" orientation="portrait" r:id="rId1"/>
  <headerFooter alignWithMargins="0">
    <oddFooter>&amp;L&amp;D/&amp;T&amp;R&amp;A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rgb="FFF9E03A"/>
  </sheetPr>
  <dimension ref="A1:U93"/>
  <sheetViews>
    <sheetView showGridLines="0" zoomScale="145" zoomScaleNormal="145" workbookViewId="0"/>
  </sheetViews>
  <sheetFormatPr baseColWidth="10" defaultRowHeight="16.5"/>
  <cols>
    <col min="1" max="6" width="0.5703125" style="229" customWidth="1"/>
    <col min="7" max="7" width="16" style="229" customWidth="1"/>
    <col min="8" max="8" width="6.42578125" style="229" customWidth="1"/>
    <col min="9" max="9" width="8" style="229" customWidth="1"/>
    <col min="10" max="10" width="8.5703125" style="229" customWidth="1"/>
    <col min="11" max="11" width="6" style="229" customWidth="1"/>
    <col min="12" max="12" width="5.140625" style="229" customWidth="1"/>
    <col min="13" max="13" width="5.85546875" style="229" customWidth="1"/>
    <col min="14" max="14" width="5.140625" style="229" customWidth="1"/>
    <col min="15" max="15" width="7.140625" style="229" customWidth="1"/>
    <col min="16" max="16" width="6.42578125" style="229" customWidth="1"/>
    <col min="17" max="17" width="7.140625" style="229" customWidth="1"/>
    <col min="18" max="16384" width="11.42578125" style="229"/>
  </cols>
  <sheetData>
    <row r="1" spans="2:17" ht="15.75" customHeight="1">
      <c r="B1" s="395"/>
      <c r="C1" s="395"/>
      <c r="D1" s="395"/>
      <c r="E1" s="395"/>
      <c r="F1" s="395"/>
      <c r="G1" s="395" t="s">
        <v>1336</v>
      </c>
      <c r="H1" s="395"/>
      <c r="I1" s="395"/>
      <c r="J1" s="395"/>
      <c r="K1" s="395"/>
      <c r="L1" s="395"/>
      <c r="M1" s="395"/>
      <c r="N1" s="395"/>
      <c r="O1" s="395"/>
      <c r="P1" s="395"/>
      <c r="Q1" s="395"/>
    </row>
    <row r="2" spans="2:17" ht="15.75" customHeight="1">
      <c r="B2" s="681" t="s">
        <v>1337</v>
      </c>
      <c r="C2" s="681"/>
      <c r="D2" s="681"/>
      <c r="E2" s="681"/>
      <c r="F2" s="681"/>
      <c r="G2" s="682"/>
      <c r="H2" s="682"/>
      <c r="I2" s="681"/>
      <c r="J2" s="681"/>
      <c r="K2" s="681"/>
      <c r="L2" s="681"/>
      <c r="M2" s="681"/>
      <c r="N2" s="681"/>
      <c r="O2" s="681"/>
      <c r="P2" s="681"/>
      <c r="Q2" s="681"/>
    </row>
    <row r="3" spans="2:17" ht="12" customHeight="1">
      <c r="B3" s="683" t="s">
        <v>1256</v>
      </c>
      <c r="C3" s="684"/>
      <c r="D3" s="684"/>
      <c r="E3" s="684"/>
      <c r="F3" s="684"/>
      <c r="G3" s="684"/>
      <c r="H3" s="685"/>
      <c r="I3" s="686" t="s">
        <v>1329</v>
      </c>
      <c r="J3" s="687" t="s">
        <v>1330</v>
      </c>
      <c r="K3" s="688" t="s">
        <v>1331</v>
      </c>
      <c r="L3" s="689"/>
      <c r="M3" s="686" t="s">
        <v>1332</v>
      </c>
      <c r="N3" s="688" t="s">
        <v>2085</v>
      </c>
      <c r="O3" s="690"/>
      <c r="P3" s="690"/>
      <c r="Q3" s="691"/>
    </row>
    <row r="4" spans="2:17" ht="12" customHeight="1">
      <c r="B4" s="692"/>
      <c r="C4" s="693"/>
      <c r="D4" s="693"/>
      <c r="E4" s="693"/>
      <c r="F4" s="693"/>
      <c r="G4" s="693"/>
      <c r="H4" s="694"/>
      <c r="I4" s="695"/>
      <c r="J4" s="696"/>
      <c r="K4" s="697"/>
      <c r="L4" s="698"/>
      <c r="M4" s="699"/>
      <c r="N4" s="697"/>
      <c r="O4" s="700"/>
      <c r="P4" s="700"/>
      <c r="Q4" s="701"/>
    </row>
    <row r="5" spans="2:17" ht="12" customHeight="1">
      <c r="B5" s="692"/>
      <c r="C5" s="693"/>
      <c r="D5" s="693"/>
      <c r="E5" s="693"/>
      <c r="F5" s="693"/>
      <c r="G5" s="693"/>
      <c r="H5" s="694"/>
      <c r="I5" s="702" t="s">
        <v>34</v>
      </c>
      <c r="J5" s="703"/>
      <c r="K5" s="704" t="s">
        <v>1333</v>
      </c>
      <c r="L5" s="704" t="s">
        <v>1334</v>
      </c>
      <c r="M5" s="699"/>
      <c r="N5" s="699" t="s">
        <v>1333</v>
      </c>
      <c r="O5" s="705" t="s">
        <v>1222</v>
      </c>
      <c r="P5" s="706"/>
      <c r="Q5" s="707" t="s">
        <v>1334</v>
      </c>
    </row>
    <row r="6" spans="2:17" ht="12" customHeight="1">
      <c r="B6" s="692"/>
      <c r="C6" s="693"/>
      <c r="D6" s="693"/>
      <c r="E6" s="693"/>
      <c r="F6" s="693"/>
      <c r="G6" s="693"/>
      <c r="H6" s="694"/>
      <c r="I6" s="702"/>
      <c r="J6" s="703"/>
      <c r="K6" s="699"/>
      <c r="L6" s="699"/>
      <c r="M6" s="699"/>
      <c r="N6" s="708"/>
      <c r="O6" s="704" t="s">
        <v>2086</v>
      </c>
      <c r="P6" s="709" t="s">
        <v>1259</v>
      </c>
      <c r="Q6" s="710"/>
    </row>
    <row r="7" spans="2:17" ht="12" customHeight="1">
      <c r="B7" s="692"/>
      <c r="C7" s="693"/>
      <c r="D7" s="693"/>
      <c r="E7" s="693"/>
      <c r="F7" s="693"/>
      <c r="G7" s="693"/>
      <c r="H7" s="694"/>
      <c r="I7" s="702"/>
      <c r="J7" s="703"/>
      <c r="K7" s="696"/>
      <c r="L7" s="696"/>
      <c r="M7" s="696"/>
      <c r="N7" s="695"/>
      <c r="O7" s="696"/>
      <c r="P7" s="697"/>
      <c r="Q7" s="711"/>
    </row>
    <row r="8" spans="2:17" ht="12" customHeight="1">
      <c r="B8" s="692"/>
      <c r="C8" s="693"/>
      <c r="D8" s="693"/>
      <c r="E8" s="693"/>
      <c r="F8" s="693"/>
      <c r="G8" s="693"/>
      <c r="H8" s="694"/>
      <c r="I8" s="712" t="s">
        <v>1335</v>
      </c>
      <c r="J8" s="713"/>
      <c r="K8" s="714"/>
      <c r="L8" s="714"/>
      <c r="M8" s="714"/>
      <c r="N8" s="713"/>
      <c r="O8" s="713"/>
      <c r="P8" s="714"/>
      <c r="Q8" s="715"/>
    </row>
    <row r="9" spans="2:17" ht="3" customHeight="1">
      <c r="B9" s="716"/>
      <c r="C9" s="717"/>
      <c r="D9" s="717"/>
      <c r="E9" s="717"/>
      <c r="F9" s="717"/>
      <c r="G9" s="717"/>
      <c r="H9" s="718"/>
      <c r="I9" s="719"/>
      <c r="J9" s="720"/>
      <c r="K9" s="719"/>
      <c r="L9" s="721"/>
      <c r="M9" s="719"/>
      <c r="N9" s="722"/>
      <c r="O9" s="719"/>
      <c r="P9" s="719"/>
      <c r="Q9" s="723"/>
    </row>
    <row r="10" spans="2:17" ht="9.75" customHeight="1">
      <c r="B10" s="724"/>
      <c r="C10" s="725" t="s">
        <v>1263</v>
      </c>
      <c r="D10" s="398"/>
      <c r="E10" s="398"/>
      <c r="F10" s="398"/>
      <c r="G10" s="726"/>
      <c r="H10" s="727"/>
      <c r="I10" s="728">
        <v>1.79</v>
      </c>
      <c r="J10" s="729">
        <v>0.8</v>
      </c>
      <c r="K10" s="728">
        <v>5.24</v>
      </c>
      <c r="L10" s="730">
        <v>3.39</v>
      </c>
      <c r="M10" s="728">
        <v>4.4000000000000004</v>
      </c>
      <c r="N10" s="731">
        <v>-1.55</v>
      </c>
      <c r="O10" s="728">
        <v>-2</v>
      </c>
      <c r="P10" s="728">
        <v>-0.17</v>
      </c>
      <c r="Q10" s="732">
        <v>-3.28</v>
      </c>
    </row>
    <row r="11" spans="2:17" ht="3" customHeight="1">
      <c r="B11" s="733"/>
      <c r="C11" s="398"/>
      <c r="D11" s="398"/>
      <c r="E11" s="398"/>
      <c r="F11" s="398"/>
      <c r="G11" s="726"/>
      <c r="H11" s="727"/>
      <c r="I11" s="734"/>
      <c r="J11" s="735"/>
      <c r="K11" s="734"/>
      <c r="L11" s="736"/>
      <c r="M11" s="734"/>
      <c r="N11" s="737"/>
      <c r="O11" s="734"/>
      <c r="P11" s="734"/>
      <c r="Q11" s="738"/>
    </row>
    <row r="12" spans="2:17" ht="7.5" customHeight="1">
      <c r="B12" s="733"/>
      <c r="C12" s="726" t="s">
        <v>1235</v>
      </c>
      <c r="D12" s="398"/>
      <c r="E12" s="398"/>
      <c r="F12" s="398"/>
      <c r="H12" s="727"/>
      <c r="I12" s="734">
        <v>0.28000000000000003</v>
      </c>
      <c r="J12" s="735">
        <v>-0.25</v>
      </c>
      <c r="K12" s="734">
        <v>2.83</v>
      </c>
      <c r="L12" s="736">
        <v>2.54</v>
      </c>
      <c r="M12" s="734">
        <v>3.09</v>
      </c>
      <c r="N12" s="737">
        <v>-0.23</v>
      </c>
      <c r="O12" s="734">
        <v>-0.43</v>
      </c>
      <c r="P12" s="734">
        <v>0.75</v>
      </c>
      <c r="Q12" s="738">
        <v>-0.51</v>
      </c>
    </row>
    <row r="13" spans="2:17" ht="8.1" customHeight="1">
      <c r="B13" s="733"/>
      <c r="C13" s="398"/>
      <c r="E13" s="726" t="s">
        <v>1264</v>
      </c>
      <c r="F13" s="726"/>
      <c r="H13" s="727"/>
      <c r="I13" s="734">
        <v>-0.47</v>
      </c>
      <c r="J13" s="735">
        <v>-1.44</v>
      </c>
      <c r="K13" s="734">
        <v>0.87</v>
      </c>
      <c r="L13" s="736">
        <v>1.35</v>
      </c>
      <c r="M13" s="734">
        <v>2.34</v>
      </c>
      <c r="N13" s="737">
        <v>-3.72</v>
      </c>
      <c r="O13" s="734">
        <v>-6.01</v>
      </c>
      <c r="P13" s="734">
        <v>6.4</v>
      </c>
      <c r="Q13" s="738">
        <v>-3.26</v>
      </c>
    </row>
    <row r="14" spans="2:17" ht="7.5" customHeight="1">
      <c r="B14" s="733"/>
      <c r="C14" s="398"/>
      <c r="D14" s="398"/>
      <c r="E14" s="726" t="s">
        <v>1265</v>
      </c>
      <c r="F14" s="726"/>
      <c r="H14" s="727"/>
      <c r="I14" s="734">
        <v>3.01</v>
      </c>
      <c r="J14" s="735">
        <v>2.78</v>
      </c>
      <c r="K14" s="734">
        <v>9.11</v>
      </c>
      <c r="L14" s="736">
        <v>5.92</v>
      </c>
      <c r="M14" s="734">
        <v>6.16</v>
      </c>
      <c r="N14" s="737">
        <v>-2.63</v>
      </c>
      <c r="O14" s="734">
        <v>-0.65</v>
      </c>
      <c r="P14" s="734">
        <v>-13.87</v>
      </c>
      <c r="Q14" s="738">
        <v>-5.47</v>
      </c>
    </row>
    <row r="15" spans="2:17" ht="7.5" customHeight="1">
      <c r="B15" s="733"/>
      <c r="C15" s="398"/>
      <c r="D15" s="398"/>
      <c r="E15" s="726" t="s">
        <v>1266</v>
      </c>
      <c r="F15" s="726"/>
      <c r="H15" s="727"/>
      <c r="I15" s="734">
        <v>-0.03</v>
      </c>
      <c r="J15" s="735">
        <v>-0.44</v>
      </c>
      <c r="K15" s="734">
        <v>2.34</v>
      </c>
      <c r="L15" s="736">
        <v>2.38</v>
      </c>
      <c r="M15" s="734">
        <v>2.79</v>
      </c>
      <c r="N15" s="737">
        <v>3.29</v>
      </c>
      <c r="O15" s="734">
        <v>4.0999999999999996</v>
      </c>
      <c r="P15" s="734">
        <v>-1.29</v>
      </c>
      <c r="Q15" s="738">
        <v>3.32</v>
      </c>
    </row>
    <row r="16" spans="2:17" ht="3" customHeight="1">
      <c r="B16" s="733"/>
      <c r="C16" s="398"/>
      <c r="D16" s="398"/>
      <c r="E16" s="398"/>
      <c r="F16" s="398"/>
      <c r="G16" s="726"/>
      <c r="H16" s="727"/>
      <c r="I16" s="734"/>
      <c r="J16" s="735"/>
      <c r="K16" s="734"/>
      <c r="L16" s="736"/>
      <c r="M16" s="734"/>
      <c r="N16" s="737"/>
      <c r="O16" s="734"/>
      <c r="P16" s="734"/>
      <c r="Q16" s="738"/>
    </row>
    <row r="17" spans="2:18" ht="9.9499999999999993" customHeight="1">
      <c r="B17" s="733"/>
      <c r="C17" s="726" t="s">
        <v>1236</v>
      </c>
      <c r="D17" s="398"/>
      <c r="E17" s="398"/>
      <c r="F17" s="398"/>
      <c r="H17" s="727"/>
      <c r="I17" s="734">
        <v>-2.73</v>
      </c>
      <c r="J17" s="735">
        <v>2.58</v>
      </c>
      <c r="K17" s="734">
        <v>0.3</v>
      </c>
      <c r="L17" s="736">
        <v>3.11</v>
      </c>
      <c r="M17" s="734">
        <v>-2.2200000000000002</v>
      </c>
      <c r="N17" s="737">
        <v>-3.37</v>
      </c>
      <c r="O17" s="734">
        <v>-0.71</v>
      </c>
      <c r="P17" s="734">
        <v>-9.7100000000000009</v>
      </c>
      <c r="Q17" s="738">
        <v>-0.67</v>
      </c>
    </row>
    <row r="18" spans="2:18" ht="3" customHeight="1">
      <c r="B18" s="733"/>
      <c r="C18" s="398"/>
      <c r="D18" s="398"/>
      <c r="E18" s="398"/>
      <c r="F18" s="398"/>
      <c r="G18" s="726"/>
      <c r="H18" s="727"/>
      <c r="I18" s="734"/>
      <c r="J18" s="735"/>
      <c r="K18" s="734"/>
      <c r="L18" s="736"/>
      <c r="M18" s="734"/>
      <c r="N18" s="737"/>
      <c r="O18" s="734"/>
      <c r="P18" s="734"/>
      <c r="Q18" s="738"/>
    </row>
    <row r="19" spans="2:18" ht="7.5" customHeight="1">
      <c r="B19" s="733"/>
      <c r="C19" s="726" t="s">
        <v>1237</v>
      </c>
      <c r="D19" s="398"/>
      <c r="E19" s="398"/>
      <c r="F19" s="398"/>
      <c r="H19" s="727"/>
      <c r="I19" s="734">
        <v>-0.39</v>
      </c>
      <c r="J19" s="735">
        <v>0.99</v>
      </c>
      <c r="K19" s="734">
        <v>6.33</v>
      </c>
      <c r="L19" s="736">
        <v>6.75</v>
      </c>
      <c r="M19" s="734">
        <v>5.28</v>
      </c>
      <c r="N19" s="737">
        <v>0.74</v>
      </c>
      <c r="O19" s="734">
        <v>-0.55000000000000004</v>
      </c>
      <c r="P19" s="734">
        <v>5.56</v>
      </c>
      <c r="Q19" s="738">
        <v>1.1399999999999999</v>
      </c>
    </row>
    <row r="20" spans="2:18" ht="8.1" customHeight="1">
      <c r="B20" s="733"/>
      <c r="C20" s="398"/>
      <c r="D20" s="398"/>
      <c r="E20" s="726" t="s">
        <v>1267</v>
      </c>
      <c r="F20" s="726"/>
      <c r="H20" s="727"/>
      <c r="I20" s="734">
        <v>1.48</v>
      </c>
      <c r="J20" s="735">
        <v>0.96</v>
      </c>
      <c r="K20" s="734">
        <v>10.71</v>
      </c>
      <c r="L20" s="736">
        <v>9.1</v>
      </c>
      <c r="M20" s="734">
        <v>9.65</v>
      </c>
      <c r="N20" s="737">
        <v>5.14</v>
      </c>
      <c r="O20" s="734">
        <v>4.34</v>
      </c>
      <c r="P20" s="734">
        <v>8.06</v>
      </c>
      <c r="Q20" s="738">
        <v>3.61</v>
      </c>
    </row>
    <row r="21" spans="2:18" ht="7.5" customHeight="1">
      <c r="B21" s="733"/>
      <c r="C21" s="398"/>
      <c r="D21" s="398"/>
      <c r="E21" s="726" t="s">
        <v>1268</v>
      </c>
      <c r="F21" s="726"/>
      <c r="H21" s="727"/>
      <c r="I21" s="734">
        <v>0.83</v>
      </c>
      <c r="J21" s="735">
        <v>1.06</v>
      </c>
      <c r="K21" s="734">
        <v>5.09</v>
      </c>
      <c r="L21" s="736">
        <v>4.2300000000000004</v>
      </c>
      <c r="M21" s="734">
        <v>3.99</v>
      </c>
      <c r="N21" s="737">
        <v>2.38</v>
      </c>
      <c r="O21" s="734">
        <v>0.66</v>
      </c>
      <c r="P21" s="734">
        <v>7.1</v>
      </c>
      <c r="Q21" s="738">
        <v>1.54</v>
      </c>
    </row>
    <row r="22" spans="2:18" ht="8.1" customHeight="1">
      <c r="B22" s="733"/>
      <c r="C22" s="398"/>
      <c r="D22" s="398"/>
      <c r="E22" s="726" t="s">
        <v>1269</v>
      </c>
      <c r="F22" s="726"/>
      <c r="H22" s="727"/>
      <c r="I22" s="734">
        <v>-1.46</v>
      </c>
      <c r="J22" s="735">
        <v>0.94</v>
      </c>
      <c r="K22" s="734">
        <v>5.18</v>
      </c>
      <c r="L22" s="736">
        <v>6.73</v>
      </c>
      <c r="M22" s="734">
        <v>4.2</v>
      </c>
      <c r="N22" s="737">
        <v>-1.67</v>
      </c>
      <c r="O22" s="734">
        <v>-2.89</v>
      </c>
      <c r="P22" s="734">
        <v>3.57</v>
      </c>
      <c r="Q22" s="738">
        <v>-0.21</v>
      </c>
      <c r="R22" s="739"/>
    </row>
    <row r="23" spans="2:18" ht="3" customHeight="1">
      <c r="B23" s="733"/>
      <c r="C23" s="398"/>
      <c r="D23" s="398"/>
      <c r="E23" s="398"/>
      <c r="F23" s="398"/>
      <c r="G23" s="726"/>
      <c r="H23" s="727"/>
      <c r="I23" s="734"/>
      <c r="J23" s="735"/>
      <c r="K23" s="734"/>
      <c r="L23" s="736"/>
      <c r="M23" s="734"/>
      <c r="N23" s="737"/>
      <c r="O23" s="734"/>
      <c r="P23" s="734"/>
      <c r="Q23" s="738"/>
      <c r="R23" s="739"/>
    </row>
    <row r="24" spans="2:18" ht="8.1" customHeight="1">
      <c r="B24" s="733"/>
      <c r="C24" s="726" t="s">
        <v>1270</v>
      </c>
      <c r="D24" s="398"/>
      <c r="E24" s="398"/>
      <c r="F24" s="398"/>
      <c r="H24" s="727"/>
      <c r="I24" s="734"/>
      <c r="J24" s="735"/>
      <c r="K24" s="734"/>
      <c r="L24" s="736"/>
      <c r="M24" s="734"/>
      <c r="N24" s="737"/>
      <c r="O24" s="734"/>
      <c r="P24" s="734"/>
      <c r="Q24" s="738"/>
      <c r="R24" s="739"/>
    </row>
    <row r="25" spans="2:18" ht="8.1" customHeight="1">
      <c r="B25" s="733"/>
      <c r="C25" s="398"/>
      <c r="D25" s="726" t="s">
        <v>1271</v>
      </c>
      <c r="E25" s="398"/>
      <c r="F25" s="398"/>
      <c r="H25" s="727"/>
      <c r="I25" s="734">
        <v>0.82</v>
      </c>
      <c r="J25" s="735">
        <v>-2.0699999999999998</v>
      </c>
      <c r="K25" s="734">
        <v>7.17</v>
      </c>
      <c r="L25" s="736">
        <v>6.3</v>
      </c>
      <c r="M25" s="734">
        <v>9.43</v>
      </c>
      <c r="N25" s="737">
        <v>-23.63</v>
      </c>
      <c r="O25" s="734">
        <v>-23.18</v>
      </c>
      <c r="P25" s="734">
        <v>-24.4</v>
      </c>
      <c r="Q25" s="738">
        <v>-24.25</v>
      </c>
      <c r="R25" s="739"/>
    </row>
    <row r="26" spans="2:18" ht="8.1" customHeight="1">
      <c r="B26" s="733"/>
      <c r="C26" s="398"/>
      <c r="D26" s="398"/>
      <c r="E26" s="726" t="s">
        <v>1272</v>
      </c>
      <c r="F26" s="726"/>
      <c r="H26" s="727"/>
      <c r="I26" s="734">
        <v>1.83</v>
      </c>
      <c r="J26" s="735">
        <v>0.23</v>
      </c>
      <c r="K26" s="734">
        <v>4.57</v>
      </c>
      <c r="L26" s="736">
        <v>2.69</v>
      </c>
      <c r="M26" s="734">
        <v>4.33</v>
      </c>
      <c r="N26" s="737">
        <v>-25.02</v>
      </c>
      <c r="O26" s="734">
        <v>-24.79</v>
      </c>
      <c r="P26" s="734">
        <v>-25.36</v>
      </c>
      <c r="Q26" s="738">
        <v>-26.37</v>
      </c>
      <c r="R26" s="739"/>
    </row>
    <row r="27" spans="2:18" ht="8.1" customHeight="1">
      <c r="B27" s="733"/>
      <c r="C27" s="398"/>
      <c r="D27" s="398"/>
      <c r="E27" s="726" t="s">
        <v>1273</v>
      </c>
      <c r="F27" s="726"/>
      <c r="H27" s="727"/>
      <c r="I27" s="734"/>
      <c r="J27" s="735"/>
      <c r="K27" s="734"/>
      <c r="L27" s="736"/>
      <c r="M27" s="734"/>
      <c r="N27" s="737"/>
      <c r="O27" s="734"/>
      <c r="P27" s="734"/>
      <c r="Q27" s="738"/>
    </row>
    <row r="28" spans="2:18" ht="7.5" customHeight="1">
      <c r="B28" s="733"/>
      <c r="C28" s="398"/>
      <c r="D28" s="398"/>
      <c r="E28" s="398"/>
      <c r="F28" s="726" t="s">
        <v>1274</v>
      </c>
      <c r="H28" s="727"/>
      <c r="I28" s="734">
        <v>-2.73</v>
      </c>
      <c r="J28" s="735">
        <v>-9.2899999999999991</v>
      </c>
      <c r="K28" s="734">
        <v>20.07</v>
      </c>
      <c r="L28" s="736">
        <v>23.43</v>
      </c>
      <c r="M28" s="734">
        <v>32.36</v>
      </c>
      <c r="N28" s="737">
        <v>-14.07</v>
      </c>
      <c r="O28" s="734">
        <v>-15.98</v>
      </c>
      <c r="P28" s="734">
        <v>5.6</v>
      </c>
      <c r="Q28" s="738">
        <v>-11.67</v>
      </c>
    </row>
    <row r="29" spans="2:18" ht="3" customHeight="1">
      <c r="B29" s="733"/>
      <c r="C29" s="398"/>
      <c r="D29" s="398"/>
      <c r="E29" s="398"/>
      <c r="F29" s="398"/>
      <c r="G29" s="726"/>
      <c r="H29" s="727"/>
      <c r="I29" s="734"/>
      <c r="J29" s="735"/>
      <c r="K29" s="734"/>
      <c r="L29" s="736"/>
      <c r="M29" s="734"/>
      <c r="N29" s="737"/>
      <c r="O29" s="734"/>
      <c r="P29" s="734"/>
      <c r="Q29" s="738"/>
    </row>
    <row r="30" spans="2:18" ht="8.1" customHeight="1">
      <c r="B30" s="733"/>
      <c r="C30" s="726" t="s">
        <v>1239</v>
      </c>
      <c r="D30" s="398"/>
      <c r="E30" s="398"/>
      <c r="F30" s="398"/>
      <c r="H30" s="727"/>
      <c r="I30" s="734">
        <v>2.74</v>
      </c>
      <c r="J30" s="735">
        <v>0.06</v>
      </c>
      <c r="K30" s="734">
        <v>7.55</v>
      </c>
      <c r="L30" s="734">
        <v>4.68</v>
      </c>
      <c r="M30" s="735">
        <v>7.49</v>
      </c>
      <c r="N30" s="734">
        <v>-9.5399999999999991</v>
      </c>
      <c r="O30" s="734">
        <v>-9.56</v>
      </c>
      <c r="P30" s="734">
        <v>-9.49</v>
      </c>
      <c r="Q30" s="738">
        <v>-11.95</v>
      </c>
    </row>
    <row r="31" spans="2:18" ht="8.1" customHeight="1">
      <c r="B31" s="733"/>
      <c r="C31" s="398"/>
      <c r="E31" s="726" t="s">
        <v>1275</v>
      </c>
      <c r="F31" s="398"/>
      <c r="H31" s="727"/>
      <c r="I31" s="734">
        <v>2.66</v>
      </c>
      <c r="J31" s="735">
        <v>-0.26</v>
      </c>
      <c r="K31" s="734">
        <v>7.02</v>
      </c>
      <c r="L31" s="734">
        <v>4.24</v>
      </c>
      <c r="M31" s="735">
        <v>7.3</v>
      </c>
      <c r="N31" s="734">
        <v>-9.7200000000000006</v>
      </c>
      <c r="O31" s="734">
        <v>-9.7899999999999991</v>
      </c>
      <c r="P31" s="734">
        <v>-9.58</v>
      </c>
      <c r="Q31" s="738">
        <v>-12.07</v>
      </c>
    </row>
    <row r="32" spans="2:18" ht="7.5" customHeight="1">
      <c r="B32" s="733"/>
      <c r="C32" s="398"/>
      <c r="D32" s="398"/>
      <c r="E32" s="726" t="s">
        <v>1276</v>
      </c>
      <c r="F32" s="398"/>
      <c r="H32" s="727"/>
      <c r="I32" s="734">
        <v>3.7</v>
      </c>
      <c r="J32" s="735">
        <v>4.6399999999999997</v>
      </c>
      <c r="K32" s="734">
        <v>15.99</v>
      </c>
      <c r="L32" s="734">
        <v>11.86</v>
      </c>
      <c r="M32" s="735">
        <v>10.85</v>
      </c>
      <c r="N32" s="734">
        <v>1.36</v>
      </c>
      <c r="O32" s="734">
        <v>1.62</v>
      </c>
      <c r="P32" s="734">
        <v>0.17</v>
      </c>
      <c r="Q32" s="738">
        <v>-2.25</v>
      </c>
    </row>
    <row r="33" spans="2:17" ht="3" customHeight="1">
      <c r="B33" s="733"/>
      <c r="C33" s="398"/>
      <c r="D33" s="398"/>
      <c r="E33" s="398"/>
      <c r="F33" s="398"/>
      <c r="G33" s="726"/>
      <c r="H33" s="727"/>
      <c r="J33" s="740"/>
      <c r="M33" s="740"/>
      <c r="Q33" s="741"/>
    </row>
    <row r="34" spans="2:17" ht="8.1" customHeight="1">
      <c r="B34" s="733"/>
      <c r="C34" s="726" t="s">
        <v>1277</v>
      </c>
      <c r="D34" s="398"/>
      <c r="E34" s="398"/>
      <c r="F34" s="398"/>
      <c r="H34" s="727"/>
      <c r="I34" s="734"/>
      <c r="J34" s="735"/>
      <c r="K34" s="734"/>
      <c r="L34" s="734"/>
      <c r="M34" s="735"/>
      <c r="N34" s="734"/>
      <c r="O34" s="734"/>
      <c r="P34" s="734"/>
      <c r="Q34" s="738"/>
    </row>
    <row r="35" spans="2:17" ht="8.1" customHeight="1">
      <c r="B35" s="733"/>
      <c r="C35" s="398"/>
      <c r="D35" s="726" t="s">
        <v>1278</v>
      </c>
      <c r="F35" s="398"/>
      <c r="H35" s="727"/>
      <c r="I35" s="734">
        <v>3.51</v>
      </c>
      <c r="J35" s="735">
        <v>3.33</v>
      </c>
      <c r="K35" s="734">
        <v>6.28</v>
      </c>
      <c r="L35" s="734">
        <v>2.68</v>
      </c>
      <c r="M35" s="735">
        <v>2.86</v>
      </c>
      <c r="N35" s="734">
        <v>-2.06</v>
      </c>
      <c r="O35" s="734">
        <v>-4.78</v>
      </c>
      <c r="P35" s="734">
        <v>2.86</v>
      </c>
      <c r="Q35" s="738">
        <v>-5.39</v>
      </c>
    </row>
    <row r="36" spans="2:17" ht="8.1" customHeight="1">
      <c r="B36" s="733"/>
      <c r="C36" s="398"/>
      <c r="D36" s="398"/>
      <c r="E36" s="726" t="s">
        <v>1279</v>
      </c>
      <c r="F36" s="398"/>
      <c r="H36" s="727"/>
      <c r="I36" s="734">
        <v>5.2</v>
      </c>
      <c r="J36" s="735">
        <v>4.68</v>
      </c>
      <c r="K36" s="734">
        <v>8.09</v>
      </c>
      <c r="L36" s="736">
        <v>2.75</v>
      </c>
      <c r="M36" s="734">
        <v>3.26</v>
      </c>
      <c r="N36" s="737">
        <v>-0.64</v>
      </c>
      <c r="O36" s="734">
        <v>-2.56</v>
      </c>
      <c r="P36" s="734">
        <v>4.93</v>
      </c>
      <c r="Q36" s="738">
        <v>-5.55</v>
      </c>
    </row>
    <row r="37" spans="2:17" ht="7.5" customHeight="1">
      <c r="B37" s="742"/>
      <c r="C37" s="15"/>
      <c r="D37" s="15"/>
      <c r="E37" s="743" t="s">
        <v>1280</v>
      </c>
      <c r="F37" s="15"/>
      <c r="H37" s="727"/>
      <c r="I37" s="734">
        <v>-1.67</v>
      </c>
      <c r="J37" s="735">
        <v>-0.71</v>
      </c>
      <c r="K37" s="734">
        <v>2.76</v>
      </c>
      <c r="L37" s="736">
        <v>4.5</v>
      </c>
      <c r="M37" s="734">
        <v>3.5</v>
      </c>
      <c r="N37" s="737">
        <v>-5.51</v>
      </c>
      <c r="O37" s="734">
        <v>-14.58</v>
      </c>
      <c r="P37" s="734">
        <v>0.7</v>
      </c>
      <c r="Q37" s="738">
        <v>-3.91</v>
      </c>
    </row>
    <row r="38" spans="2:17" ht="3" customHeight="1">
      <c r="B38" s="742"/>
      <c r="C38" s="15"/>
      <c r="D38" s="15"/>
      <c r="E38" s="15"/>
      <c r="F38" s="15"/>
      <c r="G38" s="726"/>
      <c r="H38" s="727"/>
      <c r="I38" s="734"/>
      <c r="J38" s="735"/>
      <c r="K38" s="734"/>
      <c r="L38" s="736"/>
      <c r="M38" s="734"/>
      <c r="N38" s="737"/>
      <c r="O38" s="734"/>
      <c r="P38" s="734"/>
      <c r="Q38" s="738"/>
    </row>
    <row r="39" spans="2:17" ht="8.1" customHeight="1">
      <c r="B39" s="742"/>
      <c r="C39" s="743" t="s">
        <v>1241</v>
      </c>
      <c r="D39" s="15"/>
      <c r="E39" s="15"/>
      <c r="F39" s="15"/>
      <c r="H39" s="727"/>
      <c r="I39" s="734">
        <v>2.17</v>
      </c>
      <c r="J39" s="735">
        <v>0.12</v>
      </c>
      <c r="K39" s="734">
        <v>4.83</v>
      </c>
      <c r="L39" s="736">
        <v>2.6</v>
      </c>
      <c r="M39" s="734">
        <v>4.71</v>
      </c>
      <c r="N39" s="737">
        <v>5.04</v>
      </c>
      <c r="O39" s="734">
        <v>5.0599999999999996</v>
      </c>
      <c r="P39" s="734">
        <v>4.92</v>
      </c>
      <c r="Q39" s="738">
        <v>2.81</v>
      </c>
    </row>
    <row r="40" spans="2:17" ht="8.1" customHeight="1">
      <c r="B40" s="742"/>
      <c r="C40" s="15"/>
      <c r="D40" s="15"/>
      <c r="E40" s="743" t="s">
        <v>1281</v>
      </c>
      <c r="F40" s="409"/>
      <c r="H40" s="727"/>
      <c r="I40" s="734">
        <v>1.86</v>
      </c>
      <c r="J40" s="735">
        <v>-0.16</v>
      </c>
      <c r="K40" s="734">
        <v>4.3099999999999996</v>
      </c>
      <c r="L40" s="736">
        <v>2.4</v>
      </c>
      <c r="M40" s="734">
        <v>4.47</v>
      </c>
      <c r="N40" s="737">
        <v>3.87</v>
      </c>
      <c r="O40" s="734">
        <v>4.92</v>
      </c>
      <c r="P40" s="734">
        <v>-7.65</v>
      </c>
      <c r="Q40" s="738">
        <v>1.97</v>
      </c>
    </row>
    <row r="41" spans="2:17" ht="7.5" customHeight="1">
      <c r="B41" s="742"/>
      <c r="C41" s="15"/>
      <c r="D41" s="15"/>
      <c r="E41" s="743" t="s">
        <v>1282</v>
      </c>
      <c r="F41" s="15"/>
      <c r="H41" s="727"/>
      <c r="I41" s="734">
        <v>5.32</v>
      </c>
      <c r="J41" s="735">
        <v>2.2400000000000002</v>
      </c>
      <c r="K41" s="734">
        <v>7.04</v>
      </c>
      <c r="L41" s="736">
        <v>1.63</v>
      </c>
      <c r="M41" s="734">
        <v>4.6900000000000004</v>
      </c>
      <c r="N41" s="737">
        <v>9.7200000000000006</v>
      </c>
      <c r="O41" s="734">
        <v>6.63</v>
      </c>
      <c r="P41" s="734">
        <v>19.190000000000001</v>
      </c>
      <c r="Q41" s="738">
        <v>4.17</v>
      </c>
    </row>
    <row r="42" spans="2:17" ht="8.1" customHeight="1">
      <c r="B42" s="742"/>
      <c r="C42" s="15"/>
      <c r="D42" s="15"/>
      <c r="E42" s="743" t="s">
        <v>1283</v>
      </c>
      <c r="F42" s="15"/>
      <c r="H42" s="727"/>
      <c r="I42" s="734">
        <v>3.16</v>
      </c>
      <c r="J42" s="735">
        <v>4.58</v>
      </c>
      <c r="K42" s="734">
        <v>13.51</v>
      </c>
      <c r="L42" s="736">
        <v>10.029999999999999</v>
      </c>
      <c r="M42" s="734">
        <v>8.5399999999999991</v>
      </c>
      <c r="N42" s="737">
        <v>11.95</v>
      </c>
      <c r="O42" s="734">
        <v>0.89</v>
      </c>
      <c r="P42" s="734">
        <v>94.19</v>
      </c>
      <c r="Q42" s="738">
        <v>8.52</v>
      </c>
    </row>
    <row r="43" spans="2:17" ht="3" customHeight="1">
      <c r="B43" s="742"/>
      <c r="C43" s="15"/>
      <c r="D43" s="15"/>
      <c r="E43" s="15"/>
      <c r="F43" s="15"/>
      <c r="G43" s="726"/>
      <c r="H43" s="727"/>
      <c r="I43" s="734"/>
      <c r="J43" s="735"/>
      <c r="K43" s="734"/>
      <c r="L43" s="736"/>
      <c r="M43" s="734"/>
      <c r="N43" s="737"/>
      <c r="O43" s="734"/>
      <c r="P43" s="734"/>
      <c r="Q43" s="738"/>
    </row>
    <row r="44" spans="2:17" ht="8.1" customHeight="1">
      <c r="B44" s="742"/>
      <c r="C44" s="743" t="s">
        <v>1284</v>
      </c>
      <c r="D44" s="15"/>
      <c r="E44" s="15"/>
      <c r="F44" s="15"/>
      <c r="H44" s="727"/>
      <c r="I44" s="734"/>
      <c r="J44" s="735"/>
      <c r="K44" s="734"/>
      <c r="L44" s="736"/>
      <c r="M44" s="734"/>
      <c r="N44" s="737"/>
      <c r="O44" s="734"/>
      <c r="P44" s="734"/>
      <c r="Q44" s="738"/>
    </row>
    <row r="45" spans="2:17" ht="8.1" customHeight="1">
      <c r="B45" s="733"/>
      <c r="C45" s="398"/>
      <c r="D45" s="726" t="s">
        <v>1285</v>
      </c>
      <c r="E45" s="398"/>
      <c r="F45" s="398"/>
      <c r="H45" s="727"/>
      <c r="I45" s="734">
        <v>3.23</v>
      </c>
      <c r="J45" s="735">
        <v>2.52</v>
      </c>
      <c r="K45" s="734">
        <v>5.71</v>
      </c>
      <c r="L45" s="736">
        <v>2.4</v>
      </c>
      <c r="M45" s="734">
        <v>3.11</v>
      </c>
      <c r="N45" s="737">
        <v>5.49</v>
      </c>
      <c r="O45" s="734">
        <v>3.74</v>
      </c>
      <c r="P45" s="734">
        <v>9.32</v>
      </c>
      <c r="Q45" s="738">
        <v>2.2000000000000002</v>
      </c>
    </row>
    <row r="46" spans="2:17" ht="8.1" customHeight="1">
      <c r="B46" s="733"/>
      <c r="C46" s="398"/>
      <c r="D46" s="398"/>
      <c r="E46" s="726" t="s">
        <v>1286</v>
      </c>
      <c r="F46" s="398"/>
      <c r="H46" s="727"/>
      <c r="I46" s="734">
        <v>4.1100000000000003</v>
      </c>
      <c r="J46" s="735">
        <v>4.22</v>
      </c>
      <c r="K46" s="734">
        <v>13.74</v>
      </c>
      <c r="L46" s="736">
        <v>9.24</v>
      </c>
      <c r="M46" s="734">
        <v>9.1300000000000008</v>
      </c>
      <c r="N46" s="737">
        <v>20.74</v>
      </c>
      <c r="O46" s="734">
        <v>21.62</v>
      </c>
      <c r="P46" s="734">
        <v>18.62</v>
      </c>
      <c r="Q46" s="738">
        <v>15.97</v>
      </c>
    </row>
    <row r="47" spans="2:17" ht="8.1" customHeight="1">
      <c r="B47" s="733"/>
      <c r="C47" s="398"/>
      <c r="D47" s="398"/>
      <c r="E47" s="726" t="s">
        <v>1287</v>
      </c>
      <c r="F47" s="398"/>
      <c r="H47" s="727"/>
      <c r="I47" s="734">
        <v>4.57</v>
      </c>
      <c r="J47" s="735">
        <v>3.9</v>
      </c>
      <c r="K47" s="734">
        <v>6.12</v>
      </c>
      <c r="L47" s="736">
        <v>1.49</v>
      </c>
      <c r="M47" s="734">
        <v>2.13</v>
      </c>
      <c r="N47" s="737">
        <v>-2.52</v>
      </c>
      <c r="O47" s="734">
        <v>-7.59</v>
      </c>
      <c r="P47" s="734">
        <v>5.0999999999999996</v>
      </c>
      <c r="Q47" s="738">
        <v>-6.78</v>
      </c>
    </row>
    <row r="48" spans="2:17" ht="8.1" customHeight="1">
      <c r="B48" s="733"/>
      <c r="C48" s="398"/>
      <c r="D48" s="398"/>
      <c r="E48" s="726" t="s">
        <v>1288</v>
      </c>
      <c r="F48" s="398"/>
      <c r="H48" s="727"/>
      <c r="I48" s="734"/>
      <c r="J48" s="735"/>
      <c r="K48" s="734"/>
      <c r="L48" s="736"/>
      <c r="M48" s="734"/>
      <c r="N48" s="737"/>
      <c r="O48" s="734"/>
      <c r="P48" s="734"/>
      <c r="Q48" s="738"/>
    </row>
    <row r="49" spans="1:21" ht="8.1" customHeight="1">
      <c r="B49" s="733"/>
      <c r="C49" s="398"/>
      <c r="D49" s="398"/>
      <c r="E49" s="398"/>
      <c r="F49" s="726" t="s">
        <v>1289</v>
      </c>
      <c r="H49" s="727"/>
      <c r="I49" s="734">
        <v>8.26</v>
      </c>
      <c r="J49" s="735">
        <v>7.5</v>
      </c>
      <c r="K49" s="734">
        <v>7.16</v>
      </c>
      <c r="L49" s="736">
        <v>-1.02</v>
      </c>
      <c r="M49" s="734">
        <v>-0.32</v>
      </c>
      <c r="N49" s="737">
        <v>7.25</v>
      </c>
      <c r="O49" s="734">
        <v>9.69</v>
      </c>
      <c r="P49" s="734">
        <v>1.84</v>
      </c>
      <c r="Q49" s="738">
        <v>-0.93</v>
      </c>
    </row>
    <row r="50" spans="1:21" ht="8.1" customHeight="1">
      <c r="B50" s="733"/>
      <c r="C50" s="398"/>
      <c r="D50" s="398"/>
      <c r="E50" s="726" t="s">
        <v>1290</v>
      </c>
      <c r="F50" s="398"/>
      <c r="H50" s="727"/>
      <c r="I50" s="734">
        <v>-0.61</v>
      </c>
      <c r="J50" s="735">
        <v>0.79</v>
      </c>
      <c r="K50" s="734">
        <v>3.32</v>
      </c>
      <c r="L50" s="736">
        <v>3.95</v>
      </c>
      <c r="M50" s="734">
        <v>2.5099999999999998</v>
      </c>
      <c r="N50" s="737">
        <v>9.43</v>
      </c>
      <c r="O50" s="734">
        <v>8.25</v>
      </c>
      <c r="P50" s="734">
        <v>14.34</v>
      </c>
      <c r="Q50" s="738">
        <v>10.09</v>
      </c>
    </row>
    <row r="51" spans="1:21" ht="8.1" customHeight="1">
      <c r="B51" s="733"/>
      <c r="C51" s="398"/>
      <c r="D51" s="398"/>
      <c r="E51" s="726" t="s">
        <v>1291</v>
      </c>
      <c r="F51" s="398"/>
      <c r="H51" s="727"/>
      <c r="I51" s="734">
        <v>3.15</v>
      </c>
      <c r="J51" s="735">
        <v>3.16</v>
      </c>
      <c r="K51" s="734">
        <v>7.89</v>
      </c>
      <c r="L51" s="736">
        <v>4.59</v>
      </c>
      <c r="M51" s="734">
        <v>4.58</v>
      </c>
      <c r="N51" s="737">
        <v>7.96</v>
      </c>
      <c r="O51" s="734">
        <v>5.79</v>
      </c>
      <c r="P51" s="734">
        <v>20.38</v>
      </c>
      <c r="Q51" s="738">
        <v>4.66</v>
      </c>
    </row>
    <row r="52" spans="1:21" ht="8.1" customHeight="1">
      <c r="B52" s="733"/>
      <c r="C52" s="398"/>
      <c r="D52" s="398"/>
      <c r="E52" s="398" t="s">
        <v>1292</v>
      </c>
      <c r="F52" s="398"/>
      <c r="H52" s="727"/>
      <c r="I52" s="734"/>
      <c r="J52" s="735"/>
      <c r="K52" s="734"/>
      <c r="L52" s="736"/>
      <c r="M52" s="734"/>
      <c r="N52" s="737"/>
      <c r="O52" s="734"/>
      <c r="P52" s="734"/>
      <c r="Q52" s="738"/>
    </row>
    <row r="53" spans="1:21" ht="8.1" customHeight="1">
      <c r="B53" s="733"/>
      <c r="C53" s="398"/>
      <c r="D53" s="398"/>
      <c r="E53" s="398"/>
      <c r="F53" s="726" t="s">
        <v>1293</v>
      </c>
      <c r="H53" s="727"/>
      <c r="I53" s="734">
        <v>9.5</v>
      </c>
      <c r="J53" s="735">
        <v>5.63</v>
      </c>
      <c r="K53" s="734">
        <v>10.82</v>
      </c>
      <c r="L53" s="736">
        <v>1.2</v>
      </c>
      <c r="M53" s="734">
        <v>4.91</v>
      </c>
      <c r="N53" s="737">
        <v>12.16</v>
      </c>
      <c r="O53" s="734">
        <v>11.44</v>
      </c>
      <c r="P53" s="734">
        <v>12.97</v>
      </c>
      <c r="Q53" s="738">
        <v>2.4300000000000002</v>
      </c>
    </row>
    <row r="54" spans="1:21" ht="8.1" customHeight="1">
      <c r="B54" s="733"/>
      <c r="C54" s="398"/>
      <c r="D54" s="398"/>
      <c r="E54" s="726" t="s">
        <v>1284</v>
      </c>
      <c r="F54" s="398"/>
      <c r="H54" s="727"/>
      <c r="I54" s="734"/>
      <c r="J54" s="735"/>
      <c r="K54" s="734"/>
      <c r="L54" s="736"/>
      <c r="M54" s="734"/>
      <c r="N54" s="737"/>
      <c r="O54" s="734"/>
      <c r="P54" s="734"/>
      <c r="Q54" s="738"/>
    </row>
    <row r="55" spans="1:21" ht="8.1" customHeight="1">
      <c r="B55" s="733"/>
      <c r="C55" s="398"/>
      <c r="D55" s="398"/>
      <c r="E55" s="398"/>
      <c r="F55" s="726" t="s">
        <v>1285</v>
      </c>
      <c r="H55" s="727"/>
      <c r="I55" s="734">
        <v>0.19</v>
      </c>
      <c r="J55" s="735">
        <v>-1.95</v>
      </c>
      <c r="K55" s="734">
        <v>1.55</v>
      </c>
      <c r="L55" s="736">
        <v>1.36</v>
      </c>
      <c r="M55" s="734">
        <v>3.57</v>
      </c>
      <c r="N55" s="737">
        <v>6.65</v>
      </c>
      <c r="O55" s="734">
        <v>3.21</v>
      </c>
      <c r="P55" s="734">
        <v>13.87</v>
      </c>
      <c r="Q55" s="738">
        <v>6.46</v>
      </c>
    </row>
    <row r="56" spans="1:21" ht="3" customHeight="1">
      <c r="B56" s="733"/>
      <c r="C56" s="398"/>
      <c r="D56" s="398"/>
      <c r="E56" s="398"/>
      <c r="F56" s="398"/>
      <c r="G56" s="726"/>
      <c r="H56" s="727"/>
      <c r="I56" s="734"/>
      <c r="J56" s="735"/>
      <c r="K56" s="734"/>
      <c r="L56" s="736"/>
      <c r="M56" s="734"/>
      <c r="N56" s="737"/>
      <c r="O56" s="734"/>
      <c r="P56" s="734"/>
      <c r="Q56" s="738"/>
    </row>
    <row r="57" spans="1:21" ht="8.1" customHeight="1">
      <c r="A57" s="409"/>
      <c r="B57" s="742"/>
      <c r="C57" s="743" t="s">
        <v>1294</v>
      </c>
      <c r="D57" s="15"/>
      <c r="E57" s="15"/>
      <c r="F57" s="15"/>
      <c r="H57" s="727"/>
      <c r="I57" s="734">
        <v>1.88</v>
      </c>
      <c r="J57" s="735">
        <v>3.16</v>
      </c>
      <c r="K57" s="734">
        <v>5.16</v>
      </c>
      <c r="L57" s="736">
        <v>3.21</v>
      </c>
      <c r="M57" s="734">
        <v>1.94</v>
      </c>
      <c r="N57" s="737">
        <v>-9.43</v>
      </c>
      <c r="O57" s="734">
        <v>-12.28</v>
      </c>
      <c r="P57" s="734">
        <v>0.61</v>
      </c>
      <c r="Q57" s="738">
        <v>-11.11</v>
      </c>
      <c r="R57" s="409"/>
    </row>
    <row r="58" spans="1:21" s="409" customFormat="1" ht="8.1" customHeight="1">
      <c r="B58" s="742"/>
      <c r="C58" s="15"/>
      <c r="D58" s="15"/>
      <c r="E58" s="743" t="s">
        <v>1295</v>
      </c>
      <c r="G58" s="229"/>
      <c r="H58" s="727"/>
      <c r="I58" s="734">
        <v>0.15</v>
      </c>
      <c r="J58" s="735">
        <v>0.4</v>
      </c>
      <c r="K58" s="734">
        <v>-2.96</v>
      </c>
      <c r="L58" s="736">
        <v>-3.11</v>
      </c>
      <c r="M58" s="734">
        <v>-3.35</v>
      </c>
      <c r="N58" s="737">
        <v>-19.739999999999998</v>
      </c>
      <c r="O58" s="734">
        <v>-21.08</v>
      </c>
      <c r="P58" s="734">
        <v>-4.72</v>
      </c>
      <c r="Q58" s="738">
        <v>-19.86</v>
      </c>
    </row>
    <row r="59" spans="1:21" s="409" customFormat="1" ht="7.5" customHeight="1">
      <c r="B59" s="742"/>
      <c r="C59" s="15"/>
      <c r="D59" s="15"/>
      <c r="E59" s="743" t="s">
        <v>1296</v>
      </c>
      <c r="F59" s="15"/>
      <c r="G59" s="229"/>
      <c r="H59" s="727"/>
      <c r="I59" s="734">
        <v>2.91</v>
      </c>
      <c r="J59" s="735">
        <v>4.68</v>
      </c>
      <c r="K59" s="734">
        <v>10.35</v>
      </c>
      <c r="L59" s="736">
        <v>7.23</v>
      </c>
      <c r="M59" s="734">
        <v>5.42</v>
      </c>
      <c r="N59" s="737">
        <v>1.66</v>
      </c>
      <c r="O59" s="734">
        <v>1.54</v>
      </c>
      <c r="P59" s="734">
        <v>1.88</v>
      </c>
      <c r="Q59" s="738">
        <v>-1.21</v>
      </c>
    </row>
    <row r="60" spans="1:21" s="409" customFormat="1" ht="3" customHeight="1">
      <c r="B60" s="742"/>
      <c r="C60" s="15"/>
      <c r="D60" s="15"/>
      <c r="E60" s="15"/>
      <c r="F60" s="15"/>
      <c r="G60" s="726"/>
      <c r="H60" s="727"/>
      <c r="I60" s="734"/>
      <c r="J60" s="735"/>
      <c r="K60" s="734"/>
      <c r="L60" s="736"/>
      <c r="M60" s="734"/>
      <c r="N60" s="737"/>
      <c r="O60" s="734"/>
      <c r="P60" s="734"/>
      <c r="Q60" s="738"/>
    </row>
    <row r="61" spans="1:21" s="409" customFormat="1" ht="9.75" customHeight="1">
      <c r="B61" s="724"/>
      <c r="C61" s="725" t="s">
        <v>1249</v>
      </c>
      <c r="D61" s="398"/>
      <c r="E61" s="398"/>
      <c r="F61" s="398"/>
      <c r="G61" s="229"/>
      <c r="H61" s="727"/>
      <c r="I61" s="728">
        <v>0.72</v>
      </c>
      <c r="J61" s="729">
        <v>0.77</v>
      </c>
      <c r="K61" s="728">
        <v>2.96</v>
      </c>
      <c r="L61" s="730">
        <v>2.23</v>
      </c>
      <c r="M61" s="728">
        <v>2.1800000000000002</v>
      </c>
      <c r="N61" s="731">
        <v>4.96</v>
      </c>
      <c r="O61" s="728">
        <v>4.75</v>
      </c>
      <c r="P61" s="728">
        <v>6.1</v>
      </c>
      <c r="Q61" s="732">
        <v>4.21</v>
      </c>
      <c r="R61" s="409" t="s">
        <v>191</v>
      </c>
    </row>
    <row r="62" spans="1:21" s="409" customFormat="1" ht="8.1" customHeight="1">
      <c r="B62" s="733"/>
      <c r="C62" s="726" t="s">
        <v>1297</v>
      </c>
      <c r="D62" s="398"/>
      <c r="E62" s="398"/>
      <c r="F62" s="398"/>
      <c r="G62" s="229"/>
      <c r="H62" s="727"/>
      <c r="I62" s="728"/>
      <c r="J62" s="729"/>
      <c r="K62" s="728"/>
      <c r="L62" s="730"/>
      <c r="M62" s="728"/>
      <c r="N62" s="731"/>
      <c r="O62" s="728"/>
      <c r="P62" s="728"/>
      <c r="Q62" s="732"/>
    </row>
    <row r="63" spans="1:21" s="409" customFormat="1" ht="9" customHeight="1">
      <c r="B63" s="733"/>
      <c r="C63" s="398"/>
      <c r="D63" s="398"/>
      <c r="E63" s="726" t="s">
        <v>1298</v>
      </c>
      <c r="F63" s="398"/>
      <c r="G63" s="229"/>
      <c r="H63" s="727"/>
      <c r="I63" s="734">
        <v>2.54</v>
      </c>
      <c r="J63" s="735">
        <v>0.78</v>
      </c>
      <c r="K63" s="734">
        <v>-8.75</v>
      </c>
      <c r="L63" s="736">
        <v>-11.02</v>
      </c>
      <c r="M63" s="734">
        <v>-9.4600000000000009</v>
      </c>
      <c r="N63" s="737">
        <v>21.36</v>
      </c>
      <c r="O63" s="734">
        <v>9.68</v>
      </c>
      <c r="P63" s="734">
        <v>62</v>
      </c>
      <c r="Q63" s="738">
        <v>18.350000000000001</v>
      </c>
      <c r="T63" s="514"/>
      <c r="U63" s="514"/>
    </row>
    <row r="64" spans="1:21" ht="7.5" customHeight="1">
      <c r="B64" s="733"/>
      <c r="C64" s="398"/>
      <c r="D64" s="398"/>
      <c r="E64" s="726" t="s">
        <v>1299</v>
      </c>
      <c r="F64" s="398"/>
      <c r="H64" s="727"/>
      <c r="I64" s="734">
        <v>-1.5</v>
      </c>
      <c r="J64" s="735">
        <v>0.51</v>
      </c>
      <c r="K64" s="734">
        <v>1.91</v>
      </c>
      <c r="L64" s="736">
        <v>3.47</v>
      </c>
      <c r="M64" s="734">
        <v>1.4</v>
      </c>
      <c r="N64" s="737">
        <v>-0.41</v>
      </c>
      <c r="O64" s="734">
        <v>-0.68</v>
      </c>
      <c r="P64" s="734">
        <v>1.62</v>
      </c>
      <c r="Q64" s="738">
        <v>1.1100000000000001</v>
      </c>
      <c r="T64" s="677"/>
      <c r="U64" s="677"/>
    </row>
    <row r="65" spans="1:21" ht="7.5" customHeight="1">
      <c r="B65" s="733"/>
      <c r="C65" s="398"/>
      <c r="D65" s="398"/>
      <c r="E65" s="726" t="s">
        <v>1300</v>
      </c>
      <c r="F65" s="398"/>
      <c r="H65" s="727"/>
      <c r="I65" s="734"/>
      <c r="J65" s="735"/>
      <c r="K65" s="734"/>
      <c r="L65" s="736"/>
      <c r="M65" s="734"/>
      <c r="N65" s="737"/>
      <c r="O65" s="734"/>
      <c r="P65" s="734"/>
      <c r="Q65" s="738"/>
      <c r="T65" s="677"/>
      <c r="U65" s="677"/>
    </row>
    <row r="66" spans="1:21" ht="8.1" customHeight="1">
      <c r="B66" s="733"/>
      <c r="C66" s="398"/>
      <c r="D66" s="398"/>
      <c r="E66" s="398"/>
      <c r="F66" s="726" t="s">
        <v>1301</v>
      </c>
      <c r="H66" s="727"/>
      <c r="I66" s="734">
        <v>2.5499999999999998</v>
      </c>
      <c r="J66" s="735">
        <v>0.72</v>
      </c>
      <c r="K66" s="734">
        <v>4.3099999999999996</v>
      </c>
      <c r="L66" s="736">
        <v>1.72</v>
      </c>
      <c r="M66" s="734">
        <v>3.57</v>
      </c>
      <c r="N66" s="737">
        <v>2.95</v>
      </c>
      <c r="O66" s="734">
        <v>5.28</v>
      </c>
      <c r="P66" s="734">
        <v>-9.14</v>
      </c>
      <c r="Q66" s="738">
        <v>0.4</v>
      </c>
      <c r="R66" s="734"/>
      <c r="S66" s="734"/>
      <c r="T66" s="734"/>
      <c r="U66" s="677"/>
    </row>
    <row r="67" spans="1:21" ht="3" customHeight="1">
      <c r="B67" s="744"/>
      <c r="C67" s="745"/>
      <c r="D67" s="745"/>
      <c r="E67" s="745"/>
      <c r="F67" s="745"/>
      <c r="G67" s="746"/>
      <c r="H67" s="747"/>
      <c r="I67" s="748"/>
      <c r="J67" s="749"/>
      <c r="K67" s="748"/>
      <c r="L67" s="750"/>
      <c r="M67" s="748"/>
      <c r="N67" s="751"/>
      <c r="O67" s="748"/>
      <c r="P67" s="748"/>
      <c r="Q67" s="752"/>
      <c r="T67" s="677"/>
      <c r="U67" s="677"/>
    </row>
    <row r="68" spans="1:21" ht="3" customHeight="1">
      <c r="B68" s="733"/>
      <c r="C68" s="398"/>
      <c r="D68" s="398"/>
      <c r="E68" s="398"/>
      <c r="F68" s="398"/>
      <c r="G68" s="726"/>
      <c r="H68" s="727"/>
      <c r="I68" s="736"/>
      <c r="J68" s="753"/>
      <c r="K68" s="256"/>
      <c r="L68" s="753"/>
      <c r="M68" s="753"/>
      <c r="N68" s="256"/>
      <c r="O68" s="256"/>
      <c r="P68" s="256"/>
      <c r="Q68" s="754"/>
      <c r="T68" s="677"/>
      <c r="U68" s="677"/>
    </row>
    <row r="69" spans="1:21" ht="7.5" customHeight="1">
      <c r="B69" s="733"/>
      <c r="C69" s="755" t="s">
        <v>1302</v>
      </c>
      <c r="D69" s="755"/>
      <c r="E69" s="755"/>
      <c r="F69" s="755"/>
      <c r="G69" s="756"/>
      <c r="H69" s="740"/>
      <c r="I69" s="736"/>
      <c r="J69" s="757"/>
      <c r="L69" s="757"/>
      <c r="M69" s="757"/>
      <c r="Q69" s="741"/>
      <c r="T69" s="677"/>
      <c r="U69" s="677"/>
    </row>
    <row r="70" spans="1:21" ht="8.1" customHeight="1">
      <c r="B70" s="733"/>
      <c r="C70" s="758"/>
      <c r="D70" s="759"/>
      <c r="E70" s="759"/>
      <c r="F70" s="759"/>
      <c r="G70" s="760"/>
      <c r="H70" s="761" t="s">
        <v>376</v>
      </c>
      <c r="I70" s="728">
        <v>1.68</v>
      </c>
      <c r="J70" s="729">
        <v>0.8</v>
      </c>
      <c r="K70" s="728">
        <v>4.9000000000000004</v>
      </c>
      <c r="L70" s="730">
        <v>3.17</v>
      </c>
      <c r="M70" s="728">
        <v>4.07</v>
      </c>
      <c r="N70" s="731">
        <v>-0.91</v>
      </c>
      <c r="O70" s="728">
        <v>-1.26</v>
      </c>
      <c r="P70" s="728">
        <v>0.22</v>
      </c>
      <c r="Q70" s="732">
        <v>-2.5499999999999998</v>
      </c>
      <c r="T70" s="677"/>
      <c r="U70" s="677"/>
    </row>
    <row r="71" spans="1:21" ht="3" customHeight="1">
      <c r="B71" s="762"/>
      <c r="C71" s="763"/>
      <c r="D71" s="763"/>
      <c r="E71" s="763"/>
      <c r="F71" s="763"/>
      <c r="G71" s="763"/>
      <c r="H71" s="763"/>
      <c r="I71" s="764"/>
      <c r="J71" s="765"/>
      <c r="K71" s="763"/>
      <c r="L71" s="765"/>
      <c r="M71" s="765"/>
      <c r="N71" s="763"/>
      <c r="O71" s="763"/>
      <c r="P71" s="763"/>
      <c r="Q71" s="766"/>
      <c r="T71" s="677"/>
      <c r="U71" s="677"/>
    </row>
    <row r="72" spans="1:21" ht="8.25" customHeight="1">
      <c r="A72" s="767"/>
      <c r="B72" s="768" t="s">
        <v>1504</v>
      </c>
      <c r="C72" s="767"/>
      <c r="D72" s="767"/>
      <c r="E72" s="767"/>
      <c r="F72" s="767"/>
      <c r="H72" s="767"/>
      <c r="I72" s="734"/>
      <c r="T72" s="677"/>
      <c r="U72" s="677"/>
    </row>
    <row r="73" spans="1:21" ht="8.25" customHeight="1">
      <c r="B73" s="769" t="s">
        <v>1505</v>
      </c>
      <c r="I73" s="734"/>
      <c r="Q73" s="770" t="s">
        <v>1254</v>
      </c>
      <c r="T73" s="677"/>
      <c r="U73" s="677"/>
    </row>
    <row r="74" spans="1:21">
      <c r="B74" s="224" t="s">
        <v>1503</v>
      </c>
      <c r="I74" s="734"/>
    </row>
    <row r="75" spans="1:21">
      <c r="I75" s="734"/>
    </row>
    <row r="76" spans="1:21">
      <c r="I76" s="734"/>
    </row>
    <row r="77" spans="1:21">
      <c r="I77" s="734"/>
    </row>
    <row r="78" spans="1:21">
      <c r="I78" s="734"/>
    </row>
    <row r="79" spans="1:21">
      <c r="I79" s="734"/>
    </row>
    <row r="80" spans="1:21">
      <c r="I80" s="734"/>
    </row>
    <row r="81" spans="9:9">
      <c r="I81" s="734"/>
    </row>
    <row r="82" spans="9:9">
      <c r="I82" s="734"/>
    </row>
    <row r="83" spans="9:9">
      <c r="I83" s="734"/>
    </row>
    <row r="84" spans="9:9">
      <c r="I84" s="734"/>
    </row>
    <row r="85" spans="9:9">
      <c r="I85" s="734"/>
    </row>
    <row r="86" spans="9:9">
      <c r="I86" s="734"/>
    </row>
    <row r="87" spans="9:9">
      <c r="I87" s="734"/>
    </row>
    <row r="88" spans="9:9">
      <c r="I88" s="734"/>
    </row>
    <row r="89" spans="9:9">
      <c r="I89" s="734"/>
    </row>
    <row r="90" spans="9:9">
      <c r="I90" s="734"/>
    </row>
    <row r="91" spans="9:9">
      <c r="I91" s="734"/>
    </row>
    <row r="92" spans="9:9">
      <c r="I92" s="734"/>
    </row>
    <row r="93" spans="9:9">
      <c r="I93" s="734"/>
    </row>
  </sheetData>
  <mergeCells count="14">
    <mergeCell ref="O5:P5"/>
    <mergeCell ref="Q5:Q7"/>
    <mergeCell ref="O6:O7"/>
    <mergeCell ref="P6:P7"/>
    <mergeCell ref="B3:H8"/>
    <mergeCell ref="I3:I4"/>
    <mergeCell ref="J3:J7"/>
    <mergeCell ref="K3:L4"/>
    <mergeCell ref="M3:M7"/>
    <mergeCell ref="N3:Q4"/>
    <mergeCell ref="I5:I7"/>
    <mergeCell ref="K5:K7"/>
    <mergeCell ref="L5:L7"/>
    <mergeCell ref="N5:N7"/>
  </mergeCells>
  <hyperlinks>
    <hyperlink ref="B74"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9E03A"/>
  </sheetPr>
  <dimension ref="A1:G23"/>
  <sheetViews>
    <sheetView showGridLines="0" zoomScale="160" zoomScaleNormal="160" workbookViewId="0"/>
  </sheetViews>
  <sheetFormatPr baseColWidth="10" defaultRowHeight="16.5"/>
  <cols>
    <col min="1" max="1" width="19.7109375" style="229" customWidth="1"/>
    <col min="2" max="2" width="14.140625" style="229" customWidth="1"/>
    <col min="3" max="4" width="9.42578125" style="229" customWidth="1"/>
    <col min="5" max="5" width="14.140625" style="229" customWidth="1"/>
    <col min="6" max="7" width="9.42578125" style="229" customWidth="1"/>
    <col min="8" max="16384" width="11.42578125" style="229"/>
  </cols>
  <sheetData>
    <row r="1" spans="1:7" ht="28.5" customHeight="1">
      <c r="A1" s="644" t="s">
        <v>2084</v>
      </c>
      <c r="B1" s="397"/>
      <c r="C1" s="397"/>
      <c r="D1" s="397"/>
      <c r="E1" s="397"/>
      <c r="F1" s="397"/>
      <c r="G1" s="397"/>
    </row>
    <row r="2" spans="1:7" ht="11.25" customHeight="1">
      <c r="A2" s="230" t="s">
        <v>1340</v>
      </c>
      <c r="B2" s="397"/>
      <c r="C2" s="397"/>
      <c r="D2" s="397"/>
      <c r="E2" s="397"/>
      <c r="F2" s="397"/>
      <c r="G2" s="397"/>
    </row>
    <row r="3" spans="1:7" ht="11.25" customHeight="1">
      <c r="A3" s="230" t="s">
        <v>1356</v>
      </c>
      <c r="B3" s="397"/>
      <c r="C3" s="397"/>
      <c r="D3" s="397"/>
      <c r="E3" s="397"/>
      <c r="F3" s="397"/>
      <c r="G3" s="397"/>
    </row>
    <row r="4" spans="1:7" ht="12" customHeight="1">
      <c r="A4" s="645"/>
      <c r="B4" s="646" t="s">
        <v>1329</v>
      </c>
      <c r="C4" s="646"/>
      <c r="D4" s="647"/>
      <c r="E4" s="646" t="s">
        <v>2085</v>
      </c>
      <c r="F4" s="646"/>
      <c r="G4" s="648"/>
    </row>
    <row r="5" spans="1:7" ht="12" customHeight="1">
      <c r="A5" s="649"/>
      <c r="B5" s="650" t="s">
        <v>1341</v>
      </c>
      <c r="C5" s="651" t="s">
        <v>1342</v>
      </c>
      <c r="D5" s="651"/>
      <c r="E5" s="652" t="s">
        <v>1341</v>
      </c>
      <c r="F5" s="651" t="s">
        <v>1342</v>
      </c>
      <c r="G5" s="653"/>
    </row>
    <row r="6" spans="1:7" ht="17.100000000000001" customHeight="1">
      <c r="A6" s="680" t="s">
        <v>1343</v>
      </c>
      <c r="B6" s="654" t="s">
        <v>1344</v>
      </c>
      <c r="C6" s="655" t="s">
        <v>1345</v>
      </c>
      <c r="D6" s="655" t="s">
        <v>1346</v>
      </c>
      <c r="E6" s="656" t="s">
        <v>1344</v>
      </c>
      <c r="F6" s="657" t="s">
        <v>1345</v>
      </c>
      <c r="G6" s="658" t="s">
        <v>1346</v>
      </c>
    </row>
    <row r="7" spans="1:7" ht="20.25" customHeight="1">
      <c r="A7" s="659"/>
      <c r="B7" s="660" t="s">
        <v>1347</v>
      </c>
      <c r="C7" s="661" t="s">
        <v>1348</v>
      </c>
      <c r="D7" s="662"/>
      <c r="E7" s="663" t="s">
        <v>1349</v>
      </c>
      <c r="F7" s="651" t="s">
        <v>1348</v>
      </c>
      <c r="G7" s="653"/>
    </row>
    <row r="8" spans="1:7" ht="8.1" customHeight="1">
      <c r="A8" s="649" t="s">
        <v>1350</v>
      </c>
      <c r="B8" s="664">
        <v>94.8</v>
      </c>
      <c r="C8" s="665">
        <v>-0.8</v>
      </c>
      <c r="D8" s="665">
        <v>-2.5</v>
      </c>
      <c r="E8" s="666">
        <v>117.3</v>
      </c>
      <c r="F8" s="665">
        <v>0.9</v>
      </c>
      <c r="G8" s="667">
        <v>5.4</v>
      </c>
    </row>
    <row r="9" spans="1:7" ht="8.1" customHeight="1">
      <c r="A9" s="649" t="s">
        <v>1351</v>
      </c>
      <c r="B9" s="664"/>
      <c r="C9" s="668"/>
      <c r="D9" s="668"/>
      <c r="E9" s="666"/>
      <c r="F9" s="665"/>
      <c r="G9" s="667"/>
    </row>
    <row r="10" spans="1:7" ht="8.1" customHeight="1">
      <c r="A10" s="649" t="s">
        <v>1352</v>
      </c>
      <c r="B10" s="664">
        <v>93.3</v>
      </c>
      <c r="C10" s="668">
        <v>-0.7</v>
      </c>
      <c r="D10" s="665">
        <v>-1.8</v>
      </c>
      <c r="E10" s="666">
        <v>122.3</v>
      </c>
      <c r="F10" s="665">
        <v>2.8</v>
      </c>
      <c r="G10" s="667">
        <v>6.9</v>
      </c>
    </row>
    <row r="11" spans="1:7" ht="8.1" customHeight="1">
      <c r="A11" s="649" t="s">
        <v>1353</v>
      </c>
      <c r="B11" s="664">
        <v>93</v>
      </c>
      <c r="C11" s="668">
        <v>-0.2</v>
      </c>
      <c r="D11" s="665">
        <v>-1.1000000000000001</v>
      </c>
      <c r="E11" s="666">
        <v>128.5</v>
      </c>
      <c r="F11" s="665">
        <v>9.4</v>
      </c>
      <c r="G11" s="667">
        <v>10.9</v>
      </c>
    </row>
    <row r="12" spans="1:7" ht="8.1" customHeight="1">
      <c r="A12" s="649" t="s">
        <v>1354</v>
      </c>
      <c r="B12" s="664">
        <v>98.6</v>
      </c>
      <c r="C12" s="668">
        <v>-1</v>
      </c>
      <c r="D12" s="665">
        <v>-4.3</v>
      </c>
      <c r="E12" s="666">
        <v>112.5</v>
      </c>
      <c r="F12" s="665">
        <v>-1.4</v>
      </c>
      <c r="G12" s="667">
        <v>3.6</v>
      </c>
    </row>
    <row r="13" spans="1:7" ht="9" customHeight="1">
      <c r="A13" s="669" t="s">
        <v>1357</v>
      </c>
      <c r="B13" s="670">
        <v>96.8</v>
      </c>
      <c r="C13" s="671">
        <v>1.2</v>
      </c>
      <c r="D13" s="672">
        <v>-1.6</v>
      </c>
      <c r="E13" s="673">
        <v>118.8</v>
      </c>
      <c r="F13" s="672">
        <v>2.5</v>
      </c>
      <c r="G13" s="674">
        <v>4.0999999999999996</v>
      </c>
    </row>
    <row r="14" spans="1:7" ht="9" customHeight="1">
      <c r="A14" s="256" t="s">
        <v>1358</v>
      </c>
      <c r="B14" s="256"/>
      <c r="C14" s="256"/>
      <c r="D14" s="256"/>
      <c r="E14" s="256"/>
      <c r="F14" s="256"/>
      <c r="G14" s="256"/>
    </row>
    <row r="15" spans="1:7" ht="9" customHeight="1">
      <c r="A15" s="256" t="s">
        <v>1359</v>
      </c>
      <c r="B15" s="256"/>
      <c r="C15" s="256"/>
      <c r="D15" s="256"/>
      <c r="E15" s="256"/>
      <c r="F15" s="256"/>
    </row>
    <row r="16" spans="1:7" ht="9" customHeight="1">
      <c r="A16" s="256" t="s">
        <v>1360</v>
      </c>
      <c r="C16" s="664"/>
      <c r="G16" s="675"/>
    </row>
    <row r="17" spans="1:7" ht="9" customHeight="1">
      <c r="A17" s="256" t="s">
        <v>1361</v>
      </c>
      <c r="C17" s="664"/>
    </row>
    <row r="18" spans="1:7" ht="9" customHeight="1">
      <c r="A18" s="256" t="s">
        <v>1362</v>
      </c>
      <c r="C18" s="664"/>
    </row>
    <row r="19" spans="1:7" ht="9" customHeight="1">
      <c r="A19" s="256" t="s">
        <v>1363</v>
      </c>
      <c r="B19" s="676"/>
      <c r="C19" s="676"/>
      <c r="D19" s="676"/>
      <c r="E19" s="676"/>
      <c r="F19" s="677"/>
      <c r="G19" s="678"/>
    </row>
    <row r="20" spans="1:7" ht="9" customHeight="1">
      <c r="A20" s="256" t="s">
        <v>1365</v>
      </c>
    </row>
    <row r="21" spans="1:7" ht="9" customHeight="1">
      <c r="A21" s="256" t="s">
        <v>1364</v>
      </c>
      <c r="G21" s="675"/>
    </row>
    <row r="22" spans="1:7" ht="16.5" customHeight="1">
      <c r="A22" s="679" t="s">
        <v>1355</v>
      </c>
      <c r="G22" s="675"/>
    </row>
    <row r="23" spans="1:7">
      <c r="A23" s="224" t="s">
        <v>1503</v>
      </c>
    </row>
  </sheetData>
  <hyperlinks>
    <hyperlink ref="A23"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N18"/>
  <sheetViews>
    <sheetView showGridLines="0" zoomScale="145" zoomScaleNormal="145" workbookViewId="0"/>
  </sheetViews>
  <sheetFormatPr baseColWidth="10" defaultRowHeight="16.5"/>
  <cols>
    <col min="1" max="1" width="11" style="421" customWidth="1"/>
    <col min="2" max="10" width="7" style="421" customWidth="1"/>
    <col min="11" max="11" width="7.28515625" style="421" bestFit="1" customWidth="1"/>
    <col min="12" max="13" width="7" style="421" customWidth="1"/>
    <col min="14" max="14" width="11.42578125" style="421" customWidth="1"/>
    <col min="15" max="16384" width="11.42578125" style="421"/>
  </cols>
  <sheetData>
    <row r="1" spans="1:14">
      <c r="A1" s="601" t="s">
        <v>1676</v>
      </c>
      <c r="B1" s="602"/>
      <c r="C1" s="602"/>
      <c r="D1" s="602"/>
      <c r="E1" s="602"/>
      <c r="F1" s="602"/>
      <c r="G1" s="602"/>
      <c r="H1" s="602"/>
      <c r="I1" s="602"/>
      <c r="J1" s="602"/>
      <c r="K1" s="602"/>
      <c r="L1" s="602"/>
      <c r="M1" s="602"/>
      <c r="N1" s="602"/>
    </row>
    <row r="2" spans="1:14">
      <c r="A2" s="603" t="s">
        <v>2082</v>
      </c>
      <c r="B2" s="604"/>
      <c r="C2" s="604"/>
      <c r="D2" s="604"/>
      <c r="E2" s="604"/>
      <c r="F2" s="604"/>
      <c r="G2" s="604"/>
      <c r="H2" s="604"/>
      <c r="I2" s="604"/>
      <c r="J2" s="604"/>
      <c r="K2" s="604"/>
      <c r="L2" s="604"/>
      <c r="M2" s="604"/>
      <c r="N2" s="604"/>
    </row>
    <row r="3" spans="1:14">
      <c r="A3" s="603" t="s">
        <v>1677</v>
      </c>
      <c r="B3" s="604"/>
      <c r="C3" s="604"/>
      <c r="D3" s="604"/>
      <c r="E3" s="604"/>
      <c r="F3" s="604"/>
      <c r="G3" s="604"/>
      <c r="H3" s="604"/>
      <c r="I3" s="604"/>
      <c r="J3" s="604"/>
      <c r="K3" s="604"/>
      <c r="L3" s="604"/>
      <c r="M3" s="604"/>
      <c r="N3" s="604"/>
    </row>
    <row r="4" spans="1:14">
      <c r="A4" s="605" t="s">
        <v>79</v>
      </c>
      <c r="B4" s="606" t="s">
        <v>24</v>
      </c>
      <c r="C4" s="607" t="s">
        <v>23</v>
      </c>
      <c r="D4" s="608" t="s">
        <v>75</v>
      </c>
      <c r="E4" s="607" t="s">
        <v>21</v>
      </c>
      <c r="F4" s="608" t="s">
        <v>20</v>
      </c>
      <c r="G4" s="607" t="s">
        <v>19</v>
      </c>
      <c r="H4" s="607" t="s">
        <v>18</v>
      </c>
      <c r="I4" s="609" t="s">
        <v>78</v>
      </c>
      <c r="J4" s="610" t="s">
        <v>1</v>
      </c>
      <c r="K4" s="607" t="s">
        <v>77</v>
      </c>
      <c r="L4" s="607" t="s">
        <v>15</v>
      </c>
      <c r="M4" s="607" t="s">
        <v>4</v>
      </c>
      <c r="N4" s="611" t="s">
        <v>2083</v>
      </c>
    </row>
    <row r="5" spans="1:14" ht="10.5" customHeight="1">
      <c r="A5" s="612"/>
      <c r="B5" s="613">
        <v>2022</v>
      </c>
      <c r="C5" s="613"/>
      <c r="D5" s="613"/>
      <c r="E5" s="613"/>
      <c r="F5" s="613"/>
      <c r="G5" s="614"/>
      <c r="H5" s="615">
        <v>2023</v>
      </c>
      <c r="I5" s="616"/>
      <c r="J5" s="616"/>
      <c r="K5" s="616"/>
      <c r="L5" s="616"/>
      <c r="M5" s="616"/>
      <c r="N5" s="617" t="s">
        <v>13</v>
      </c>
    </row>
    <row r="6" spans="1:14" ht="10.5" customHeight="1">
      <c r="A6" s="618"/>
      <c r="B6" s="619">
        <v>2023</v>
      </c>
      <c r="C6" s="620"/>
      <c r="D6" s="620"/>
      <c r="E6" s="620"/>
      <c r="F6" s="620"/>
      <c r="G6" s="621"/>
      <c r="H6" s="619">
        <v>2024</v>
      </c>
      <c r="I6" s="620"/>
      <c r="J6" s="620"/>
      <c r="K6" s="620"/>
      <c r="L6" s="620"/>
      <c r="M6" s="621"/>
      <c r="N6" s="622" t="s">
        <v>11</v>
      </c>
    </row>
    <row r="7" spans="1:14" s="623" customFormat="1" ht="12" customHeight="1">
      <c r="A7" s="627" t="s">
        <v>1675</v>
      </c>
      <c r="B7" s="628">
        <v>33.17</v>
      </c>
      <c r="C7" s="628">
        <v>33.950000000000003</v>
      </c>
      <c r="D7" s="628">
        <v>33.61</v>
      </c>
      <c r="E7" s="628">
        <v>34.340000000000003</v>
      </c>
      <c r="F7" s="628">
        <v>33.630000000000003</v>
      </c>
      <c r="G7" s="628">
        <v>31.44</v>
      </c>
      <c r="H7" s="628">
        <v>30</v>
      </c>
      <c r="I7" s="628">
        <v>29.11</v>
      </c>
      <c r="J7" s="628">
        <v>26.28</v>
      </c>
      <c r="K7" s="628">
        <v>24.23</v>
      </c>
      <c r="L7" s="628">
        <v>22.88</v>
      </c>
      <c r="M7" s="629">
        <v>22.86</v>
      </c>
      <c r="N7" s="630">
        <v>29.63</v>
      </c>
    </row>
    <row r="8" spans="1:14" s="625" customFormat="1" ht="12" customHeight="1">
      <c r="A8" s="624"/>
      <c r="B8" s="628">
        <v>22.88</v>
      </c>
      <c r="C8" s="628">
        <v>23.84</v>
      </c>
      <c r="D8" s="628">
        <v>23.64</v>
      </c>
      <c r="E8" s="628">
        <v>22.69</v>
      </c>
      <c r="F8" s="628">
        <v>22.81</v>
      </c>
      <c r="G8" s="628">
        <v>22.46</v>
      </c>
      <c r="H8" s="628"/>
      <c r="I8" s="628"/>
      <c r="J8" s="628"/>
      <c r="K8" s="628"/>
      <c r="L8" s="628"/>
      <c r="M8" s="631"/>
      <c r="N8" s="632"/>
    </row>
    <row r="9" spans="1:14" s="623" customFormat="1" ht="12" customHeight="1">
      <c r="A9" s="624" t="s">
        <v>1674</v>
      </c>
      <c r="B9" s="628">
        <v>31.24</v>
      </c>
      <c r="C9" s="628">
        <v>30.8</v>
      </c>
      <c r="D9" s="628">
        <v>31.7</v>
      </c>
      <c r="E9" s="628">
        <v>32.46</v>
      </c>
      <c r="F9" s="628">
        <v>31.65</v>
      </c>
      <c r="G9" s="628">
        <v>29.9</v>
      </c>
      <c r="H9" s="628">
        <v>28.68</v>
      </c>
      <c r="I9" s="628">
        <v>27.83</v>
      </c>
      <c r="J9" s="628">
        <v>26.27</v>
      </c>
      <c r="K9" s="628">
        <v>23.47</v>
      </c>
      <c r="L9" s="628">
        <v>23.34</v>
      </c>
      <c r="M9" s="631">
        <v>21.55</v>
      </c>
      <c r="N9" s="630">
        <v>28.24</v>
      </c>
    </row>
    <row r="10" spans="1:14" s="625" customFormat="1" ht="12" customHeight="1">
      <c r="A10" s="624"/>
      <c r="B10" s="628">
        <v>21.26</v>
      </c>
      <c r="C10" s="628">
        <v>22.62</v>
      </c>
      <c r="D10" s="628">
        <v>22.28</v>
      </c>
      <c r="E10" s="628">
        <v>21.02</v>
      </c>
      <c r="F10" s="628">
        <v>20.93</v>
      </c>
      <c r="G10" s="628">
        <v>20.64</v>
      </c>
      <c r="H10" s="628"/>
      <c r="I10" s="628"/>
      <c r="J10" s="628"/>
      <c r="K10" s="628"/>
      <c r="L10" s="628"/>
      <c r="M10" s="631"/>
      <c r="N10" s="632"/>
    </row>
    <row r="11" spans="1:14" s="623" customFormat="1" ht="12" customHeight="1">
      <c r="A11" s="624" t="s">
        <v>1673</v>
      </c>
      <c r="B11" s="628">
        <v>28.47</v>
      </c>
      <c r="C11" s="628">
        <v>29.56</v>
      </c>
      <c r="D11" s="628">
        <v>29.76</v>
      </c>
      <c r="E11" s="628">
        <v>30.44</v>
      </c>
      <c r="F11" s="628">
        <v>29.83</v>
      </c>
      <c r="G11" s="628">
        <v>27.78</v>
      </c>
      <c r="H11" s="628">
        <v>26.9</v>
      </c>
      <c r="I11" s="628">
        <v>25.83</v>
      </c>
      <c r="J11" s="628">
        <v>23.39</v>
      </c>
      <c r="K11" s="628">
        <v>21.41</v>
      </c>
      <c r="L11" s="628">
        <v>21.21</v>
      </c>
      <c r="M11" s="631">
        <v>20.51</v>
      </c>
      <c r="N11" s="630">
        <v>26.26</v>
      </c>
    </row>
    <row r="12" spans="1:14" s="625" customFormat="1" ht="12" customHeight="1">
      <c r="A12" s="624"/>
      <c r="B12" s="628">
        <v>19.3</v>
      </c>
      <c r="C12" s="628">
        <v>19.22</v>
      </c>
      <c r="D12" s="628">
        <v>19.28</v>
      </c>
      <c r="E12" s="628">
        <v>18.8</v>
      </c>
      <c r="F12" s="628">
        <v>18.649999999999999</v>
      </c>
      <c r="G12" s="628">
        <v>18.68</v>
      </c>
      <c r="H12" s="633"/>
      <c r="I12" s="633"/>
      <c r="J12" s="633"/>
      <c r="K12" s="633"/>
      <c r="L12" s="633"/>
      <c r="M12" s="634"/>
      <c r="N12" s="630"/>
    </row>
    <row r="13" spans="1:14" s="623" customFormat="1" ht="12" customHeight="1">
      <c r="A13" s="624" t="s">
        <v>199</v>
      </c>
      <c r="B13" s="628">
        <v>42.03</v>
      </c>
      <c r="C13" s="628" t="s">
        <v>353</v>
      </c>
      <c r="D13" s="628">
        <v>39.22</v>
      </c>
      <c r="E13" s="628">
        <v>39.57</v>
      </c>
      <c r="F13" s="628">
        <v>39.46</v>
      </c>
      <c r="G13" s="628">
        <v>38.39</v>
      </c>
      <c r="H13" s="628">
        <v>34.94</v>
      </c>
      <c r="I13" s="628">
        <v>32.96</v>
      </c>
      <c r="J13" s="628">
        <v>32.119999999999997</v>
      </c>
      <c r="K13" s="628">
        <v>30.85</v>
      </c>
      <c r="L13" s="628">
        <v>29.53</v>
      </c>
      <c r="M13" s="631">
        <v>29.86</v>
      </c>
      <c r="N13" s="635">
        <v>35.36</v>
      </c>
    </row>
    <row r="14" spans="1:14" s="625" customFormat="1" ht="12" customHeight="1">
      <c r="A14" s="626"/>
      <c r="B14" s="636">
        <v>33.46</v>
      </c>
      <c r="C14" s="636">
        <v>36.79</v>
      </c>
      <c r="D14" s="636">
        <v>35.71</v>
      </c>
      <c r="E14" s="636">
        <v>34.880000000000003</v>
      </c>
      <c r="F14" s="636">
        <v>34.83</v>
      </c>
      <c r="G14" s="636">
        <v>34.79</v>
      </c>
      <c r="H14" s="636"/>
      <c r="I14" s="636"/>
      <c r="J14" s="636"/>
      <c r="K14" s="636"/>
      <c r="L14" s="636"/>
      <c r="M14" s="637"/>
      <c r="N14" s="638"/>
    </row>
    <row r="15" spans="1:14" s="640" customFormat="1" ht="10.5" customHeight="1">
      <c r="A15" s="639" t="s">
        <v>1678</v>
      </c>
    </row>
    <row r="16" spans="1:14" s="640" customFormat="1" ht="10.5" customHeight="1">
      <c r="A16" s="639" t="s">
        <v>1679</v>
      </c>
      <c r="B16" s="641"/>
    </row>
    <row r="17" spans="1:1" s="640" customFormat="1" ht="10.5" customHeight="1">
      <c r="A17" s="642" t="s">
        <v>1672</v>
      </c>
    </row>
    <row r="18" spans="1:1" s="640" customFormat="1" ht="10.5" customHeight="1">
      <c r="A18" s="643" t="s">
        <v>1503</v>
      </c>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U194"/>
  <sheetViews>
    <sheetView showGridLines="0" zoomScale="160" zoomScaleNormal="160" workbookViewId="0">
      <pane ySplit="7" topLeftCell="A8" activePane="bottomLeft" state="frozen"/>
      <selection pane="bottomLeft"/>
    </sheetView>
  </sheetViews>
  <sheetFormatPr baseColWidth="10" defaultRowHeight="17.25"/>
  <cols>
    <col min="1" max="1" width="25.42578125" style="409" customWidth="1"/>
    <col min="2" max="2" width="0.5703125" style="599" customWidth="1"/>
    <col min="3" max="14" width="5.28515625" style="600" customWidth="1"/>
    <col min="15" max="15" width="8.5703125" style="409" bestFit="1" customWidth="1"/>
    <col min="16" max="16384" width="11.42578125" style="421"/>
  </cols>
  <sheetData>
    <row r="1" spans="1:21" ht="80.25" customHeight="1">
      <c r="A1" s="470" t="s">
        <v>1680</v>
      </c>
      <c r="B1" s="554"/>
      <c r="C1" s="554"/>
      <c r="D1" s="554"/>
      <c r="E1" s="554"/>
      <c r="F1" s="554"/>
      <c r="G1" s="554"/>
      <c r="H1" s="554"/>
      <c r="I1" s="554"/>
      <c r="J1" s="554"/>
      <c r="K1" s="554"/>
      <c r="L1" s="554"/>
      <c r="M1" s="472"/>
      <c r="N1" s="472"/>
      <c r="O1" s="472"/>
    </row>
    <row r="2" spans="1:21" ht="15" customHeight="1">
      <c r="A2" s="520" t="s">
        <v>1681</v>
      </c>
      <c r="B2" s="520"/>
      <c r="C2" s="520"/>
      <c r="D2" s="520"/>
      <c r="E2" s="520"/>
      <c r="F2" s="520"/>
      <c r="G2" s="520"/>
      <c r="H2" s="520"/>
      <c r="I2" s="520"/>
      <c r="J2" s="520"/>
      <c r="K2" s="520"/>
      <c r="L2" s="520"/>
      <c r="M2" s="520"/>
      <c r="N2" s="520"/>
      <c r="O2" s="520"/>
    </row>
    <row r="3" spans="1:21" ht="15" customHeight="1">
      <c r="A3" s="555" t="s">
        <v>1692</v>
      </c>
      <c r="B3" s="555"/>
      <c r="C3" s="555"/>
      <c r="D3" s="555"/>
      <c r="E3" s="555"/>
      <c r="F3" s="555"/>
      <c r="G3" s="555"/>
      <c r="H3" s="555"/>
      <c r="I3" s="555"/>
      <c r="J3" s="555"/>
      <c r="K3" s="555"/>
      <c r="L3" s="555"/>
      <c r="M3" s="555"/>
      <c r="N3" s="555"/>
      <c r="O3" s="555"/>
    </row>
    <row r="4" spans="1:21" ht="15" customHeight="1">
      <c r="A4" s="556" t="s">
        <v>1693</v>
      </c>
      <c r="B4" s="556"/>
      <c r="C4" s="556"/>
      <c r="D4" s="556"/>
      <c r="E4" s="556"/>
      <c r="F4" s="556"/>
      <c r="G4" s="556"/>
      <c r="H4" s="556"/>
      <c r="I4" s="556"/>
      <c r="J4" s="556"/>
      <c r="K4" s="556"/>
      <c r="L4" s="556"/>
      <c r="M4" s="556"/>
      <c r="N4" s="556"/>
      <c r="O4" s="556"/>
    </row>
    <row r="5" spans="1:21" s="409" customFormat="1" ht="9.75" customHeight="1">
      <c r="A5" s="473" t="s">
        <v>62</v>
      </c>
      <c r="B5" s="557"/>
      <c r="C5" s="558" t="s">
        <v>1690</v>
      </c>
      <c r="D5" s="559"/>
      <c r="E5" s="559"/>
      <c r="F5" s="559"/>
      <c r="G5" s="559"/>
      <c r="H5" s="559"/>
      <c r="I5" s="559"/>
      <c r="J5" s="559"/>
      <c r="K5" s="559"/>
      <c r="L5" s="559"/>
      <c r="M5" s="559"/>
      <c r="N5" s="559"/>
      <c r="O5" s="560"/>
      <c r="P5" s="561"/>
      <c r="Q5" s="562"/>
      <c r="R5" s="562"/>
      <c r="S5" s="562"/>
      <c r="T5" s="562"/>
      <c r="U5" s="562"/>
    </row>
    <row r="6" spans="1:21" s="409" customFormat="1" ht="9.75" customHeight="1">
      <c r="A6" s="479"/>
      <c r="B6" s="563"/>
      <c r="C6" s="558" t="s">
        <v>1691</v>
      </c>
      <c r="D6" s="559"/>
      <c r="E6" s="559"/>
      <c r="F6" s="559"/>
      <c r="G6" s="559"/>
      <c r="H6" s="559"/>
      <c r="I6" s="559"/>
      <c r="J6" s="559"/>
      <c r="K6" s="559"/>
      <c r="L6" s="559"/>
      <c r="M6" s="559"/>
      <c r="N6" s="559"/>
      <c r="O6" s="560"/>
      <c r="P6" s="564"/>
      <c r="Q6" s="564"/>
      <c r="R6" s="564"/>
      <c r="S6" s="564"/>
      <c r="T6" s="564"/>
      <c r="U6" s="564"/>
    </row>
    <row r="7" spans="1:21" s="409" customFormat="1" ht="11.25" customHeight="1">
      <c r="A7" s="565"/>
      <c r="B7" s="563"/>
      <c r="C7" s="566" t="s">
        <v>18</v>
      </c>
      <c r="D7" s="567" t="s">
        <v>203</v>
      </c>
      <c r="E7" s="568" t="s">
        <v>1395</v>
      </c>
      <c r="F7" s="568" t="s">
        <v>1396</v>
      </c>
      <c r="G7" s="568" t="s">
        <v>15</v>
      </c>
      <c r="H7" s="568" t="s">
        <v>1397</v>
      </c>
      <c r="I7" s="568" t="s">
        <v>1398</v>
      </c>
      <c r="J7" s="568" t="s">
        <v>23</v>
      </c>
      <c r="K7" s="568" t="s">
        <v>1399</v>
      </c>
      <c r="L7" s="568" t="s">
        <v>21</v>
      </c>
      <c r="M7" s="569" t="s">
        <v>20</v>
      </c>
      <c r="N7" s="568" t="s">
        <v>233</v>
      </c>
      <c r="O7" s="570" t="s">
        <v>2081</v>
      </c>
      <c r="P7" s="571"/>
      <c r="Q7" s="571"/>
      <c r="R7" s="571"/>
      <c r="S7" s="571"/>
      <c r="T7" s="571"/>
      <c r="U7" s="571"/>
    </row>
    <row r="8" spans="1:21" s="409" customFormat="1" ht="11.25" customHeight="1">
      <c r="A8" s="572" t="s">
        <v>1406</v>
      </c>
      <c r="B8" s="573"/>
      <c r="C8" s="573"/>
      <c r="D8" s="573"/>
      <c r="E8" s="573"/>
      <c r="F8" s="573"/>
      <c r="G8" s="573"/>
      <c r="H8" s="573"/>
      <c r="I8" s="573"/>
      <c r="J8" s="573"/>
      <c r="K8" s="573"/>
      <c r="L8" s="573"/>
      <c r="M8" s="573"/>
      <c r="N8" s="573"/>
      <c r="O8" s="574"/>
      <c r="P8" s="514"/>
      <c r="Q8" s="514"/>
      <c r="R8" s="514"/>
      <c r="S8" s="514"/>
      <c r="T8" s="514"/>
      <c r="U8" s="514"/>
    </row>
    <row r="9" spans="1:21" s="409" customFormat="1" ht="11.25" customHeight="1">
      <c r="A9" s="492" t="s">
        <v>1682</v>
      </c>
      <c r="B9" s="573"/>
      <c r="C9" s="573"/>
      <c r="D9" s="573"/>
      <c r="E9" s="573"/>
      <c r="F9" s="573"/>
      <c r="G9" s="573"/>
      <c r="H9" s="573"/>
      <c r="I9" s="573"/>
      <c r="J9" s="573"/>
      <c r="K9" s="573"/>
      <c r="L9" s="573"/>
      <c r="M9" s="573"/>
      <c r="N9" s="573"/>
      <c r="O9" s="574"/>
      <c r="P9" s="514"/>
      <c r="Q9" s="514"/>
      <c r="R9" s="514"/>
      <c r="S9" s="514"/>
      <c r="T9" s="514"/>
      <c r="U9" s="514"/>
    </row>
    <row r="10" spans="1:21" s="409" customFormat="1" ht="11.25" customHeight="1">
      <c r="A10" s="575" t="s">
        <v>1687</v>
      </c>
      <c r="B10" s="576" t="str">
        <f>MID($C$5,6,4)</f>
        <v>2022</v>
      </c>
      <c r="C10" s="497">
        <v>42.220494680726702</v>
      </c>
      <c r="D10" s="497">
        <v>43.047147372153503</v>
      </c>
      <c r="E10" s="497">
        <v>45.063453582878203</v>
      </c>
      <c r="F10" s="497">
        <v>47.125756342169801</v>
      </c>
      <c r="G10" s="497">
        <v>48.461772951654098</v>
      </c>
      <c r="H10" s="497">
        <v>49.5557477384897</v>
      </c>
      <c r="I10" s="497">
        <v>52.485758774124299</v>
      </c>
      <c r="J10" s="497">
        <v>53.634382051538502</v>
      </c>
      <c r="K10" s="497">
        <v>56.371103026048999</v>
      </c>
      <c r="L10" s="497">
        <v>59.071600979992503</v>
      </c>
      <c r="M10" s="497">
        <v>59.765487613481703</v>
      </c>
      <c r="N10" s="497">
        <v>60.030168528512398</v>
      </c>
      <c r="O10" s="577">
        <v>52.7741896252682</v>
      </c>
      <c r="P10" s="578"/>
      <c r="Q10" s="578"/>
      <c r="R10" s="578"/>
      <c r="S10" s="578"/>
      <c r="T10" s="578"/>
      <c r="U10" s="578"/>
    </row>
    <row r="11" spans="1:21" s="409" customFormat="1" ht="11.25" customHeight="1">
      <c r="A11" s="579" t="s">
        <v>1687</v>
      </c>
      <c r="B11" s="576" t="str">
        <f>MID($C$6,6,4)</f>
        <v>2023</v>
      </c>
      <c r="C11" s="497">
        <v>56.750177345499999</v>
      </c>
      <c r="D11" s="497">
        <v>54.606793181800001</v>
      </c>
      <c r="E11" s="497">
        <v>52.075834776000001</v>
      </c>
      <c r="F11" s="497">
        <v>49.6109409337</v>
      </c>
      <c r="G11" s="497">
        <v>47.631958261699999</v>
      </c>
      <c r="H11" s="497">
        <v>44.984580786599999</v>
      </c>
      <c r="I11" s="497">
        <v>43.801584333299999</v>
      </c>
      <c r="J11" s="497">
        <v>43.370949224699999</v>
      </c>
      <c r="K11" s="497">
        <v>44.105805606099999</v>
      </c>
      <c r="L11" s="497">
        <v>46.257072562600001</v>
      </c>
      <c r="M11" s="497">
        <v>47.993536076200002</v>
      </c>
      <c r="N11" s="497"/>
      <c r="O11" s="577" t="s">
        <v>208</v>
      </c>
      <c r="P11" s="578"/>
      <c r="Q11" s="578"/>
      <c r="R11" s="578"/>
      <c r="S11" s="578"/>
      <c r="T11" s="578"/>
      <c r="U11" s="578"/>
    </row>
    <row r="12" spans="1:21" s="409" customFormat="1" ht="11.25" customHeight="1">
      <c r="A12" s="575" t="s">
        <v>1688</v>
      </c>
      <c r="B12" s="576" t="str">
        <f>$B$10</f>
        <v>2022</v>
      </c>
      <c r="C12" s="497">
        <v>41.206507240441901</v>
      </c>
      <c r="D12" s="497">
        <v>42.148204064421499</v>
      </c>
      <c r="E12" s="497">
        <v>44.365541044771497</v>
      </c>
      <c r="F12" s="497">
        <v>46.684915027443097</v>
      </c>
      <c r="G12" s="497">
        <v>48.608165119521203</v>
      </c>
      <c r="H12" s="497">
        <v>49.977163482974802</v>
      </c>
      <c r="I12" s="497">
        <v>53.116420617799399</v>
      </c>
      <c r="J12" s="497">
        <v>54.141141849052602</v>
      </c>
      <c r="K12" s="497">
        <v>55.994894229807201</v>
      </c>
      <c r="L12" s="497">
        <v>58.073697096402803</v>
      </c>
      <c r="M12" s="497">
        <v>58.4876162539896</v>
      </c>
      <c r="N12" s="497">
        <v>58.565796545715102</v>
      </c>
      <c r="O12" s="577">
        <v>52.332356994399298</v>
      </c>
      <c r="P12" s="578"/>
      <c r="Q12" s="578"/>
      <c r="R12" s="578"/>
      <c r="S12" s="578"/>
      <c r="T12" s="578"/>
      <c r="U12" s="578"/>
    </row>
    <row r="13" spans="1:21" s="409" customFormat="1" ht="11.25" customHeight="1">
      <c r="A13" s="579" t="s">
        <v>1688</v>
      </c>
      <c r="B13" s="576" t="str">
        <f>$B$11</f>
        <v>2023</v>
      </c>
      <c r="C13" s="497">
        <v>55.7589471613</v>
      </c>
      <c r="D13" s="497">
        <v>53.481549993400002</v>
      </c>
      <c r="E13" s="497">
        <v>51.176196374500002</v>
      </c>
      <c r="F13" s="497">
        <v>48.862518404600003</v>
      </c>
      <c r="G13" s="497">
        <v>47.364633874600003</v>
      </c>
      <c r="H13" s="497">
        <v>45.107058848199998</v>
      </c>
      <c r="I13" s="497">
        <v>44.092330331799999</v>
      </c>
      <c r="J13" s="497">
        <v>43.526198399999998</v>
      </c>
      <c r="K13" s="497">
        <v>43.955356634899999</v>
      </c>
      <c r="L13" s="497">
        <v>45.251667394400002</v>
      </c>
      <c r="M13" s="497">
        <v>46.368241608200002</v>
      </c>
      <c r="N13" s="497"/>
      <c r="O13" s="577" t="s">
        <v>208</v>
      </c>
      <c r="P13" s="578"/>
      <c r="Q13" s="578"/>
      <c r="R13" s="578"/>
      <c r="S13" s="578"/>
      <c r="T13" s="578"/>
      <c r="U13" s="578"/>
    </row>
    <row r="14" spans="1:21" s="409" customFormat="1" ht="11.25" customHeight="1">
      <c r="A14" s="492" t="s">
        <v>1683</v>
      </c>
      <c r="B14" s="580"/>
      <c r="C14" s="581"/>
      <c r="D14" s="581"/>
      <c r="E14" s="581"/>
      <c r="F14" s="581"/>
      <c r="G14" s="581"/>
      <c r="H14" s="581"/>
      <c r="I14" s="581"/>
      <c r="J14" s="581"/>
      <c r="K14" s="581"/>
      <c r="L14" s="581"/>
      <c r="M14" s="581"/>
      <c r="N14" s="581"/>
      <c r="O14" s="582"/>
      <c r="P14" s="497"/>
      <c r="Q14" s="497"/>
      <c r="R14" s="497"/>
      <c r="S14" s="497"/>
      <c r="T14" s="497"/>
      <c r="U14" s="497"/>
    </row>
    <row r="15" spans="1:21" s="409" customFormat="1" ht="11.25" customHeight="1">
      <c r="A15" s="575" t="s">
        <v>1688</v>
      </c>
      <c r="B15" s="576" t="str">
        <f>$B$10</f>
        <v>2022</v>
      </c>
      <c r="C15" s="497">
        <v>42.854065484267402</v>
      </c>
      <c r="D15" s="497">
        <v>43.597314086180901</v>
      </c>
      <c r="E15" s="497">
        <v>45.997063823684002</v>
      </c>
      <c r="F15" s="497">
        <v>48.3731133710085</v>
      </c>
      <c r="G15" s="497">
        <v>50.323036148965897</v>
      </c>
      <c r="H15" s="497">
        <v>51.715069946597502</v>
      </c>
      <c r="I15" s="497">
        <v>54.878950761756101</v>
      </c>
      <c r="J15" s="497">
        <v>55.9187379076685</v>
      </c>
      <c r="K15" s="497">
        <v>57.780781272985898</v>
      </c>
      <c r="L15" s="497">
        <v>59.8823873614148</v>
      </c>
      <c r="M15" s="497">
        <v>60.318248089656201</v>
      </c>
      <c r="N15" s="497">
        <v>60.382106616578199</v>
      </c>
      <c r="O15" s="577">
        <v>54.050995639502801</v>
      </c>
      <c r="P15" s="578"/>
      <c r="Q15" s="578"/>
      <c r="R15" s="578"/>
      <c r="S15" s="578"/>
      <c r="T15" s="578"/>
      <c r="U15" s="578"/>
    </row>
    <row r="16" spans="1:21" s="409" customFormat="1" ht="11.25" customHeight="1">
      <c r="A16" s="579" t="s">
        <v>1688</v>
      </c>
      <c r="B16" s="576" t="str">
        <f>$B$11</f>
        <v>2023</v>
      </c>
      <c r="C16" s="497">
        <v>57.622039522400001</v>
      </c>
      <c r="D16" s="497">
        <v>55.333269491700001</v>
      </c>
      <c r="E16" s="497">
        <v>53.054334938799997</v>
      </c>
      <c r="F16" s="497">
        <v>50.726229805999999</v>
      </c>
      <c r="G16" s="497">
        <v>49.235389199300002</v>
      </c>
      <c r="H16" s="497">
        <v>47.037732825100001</v>
      </c>
      <c r="I16" s="497">
        <v>45.960468349000003</v>
      </c>
      <c r="J16" s="497">
        <v>45.463063084799998</v>
      </c>
      <c r="K16" s="497">
        <v>45.936787676900003</v>
      </c>
      <c r="L16" s="497">
        <v>47.235108910299999</v>
      </c>
      <c r="M16" s="497">
        <v>48.473159257200003</v>
      </c>
      <c r="N16" s="497"/>
      <c r="O16" s="577" t="s">
        <v>208</v>
      </c>
      <c r="P16" s="578"/>
      <c r="Q16" s="578"/>
      <c r="R16" s="578"/>
      <c r="S16" s="578"/>
      <c r="T16" s="578"/>
      <c r="U16" s="578"/>
    </row>
    <row r="17" spans="1:21" s="409" customFormat="1" ht="11.25" customHeight="1">
      <c r="A17" s="583" t="s">
        <v>1685</v>
      </c>
      <c r="B17" s="576" t="str">
        <f>$B$10</f>
        <v>2022</v>
      </c>
      <c r="C17" s="508">
        <v>4.25878727072093</v>
      </c>
      <c r="D17" s="508">
        <v>4.2298742584040001</v>
      </c>
      <c r="E17" s="508">
        <v>4.1841069891371703</v>
      </c>
      <c r="F17" s="508">
        <v>4.1432013623273898</v>
      </c>
      <c r="G17" s="508">
        <v>4.0263864066235797</v>
      </c>
      <c r="H17" s="508">
        <v>3.9734093472756502</v>
      </c>
      <c r="I17" s="508">
        <v>3.9097962369293802</v>
      </c>
      <c r="J17" s="508">
        <v>3.9314128288243499</v>
      </c>
      <c r="K17" s="508">
        <v>4.0889976701092801</v>
      </c>
      <c r="L17" s="508">
        <v>4.1893742080388297</v>
      </c>
      <c r="M17" s="508">
        <v>4.2505957228368203</v>
      </c>
      <c r="N17" s="508">
        <v>4.3115807530646597</v>
      </c>
      <c r="O17" s="577">
        <v>4.1225518981536302</v>
      </c>
      <c r="P17" s="578"/>
      <c r="Q17" s="578"/>
      <c r="R17" s="578"/>
      <c r="S17" s="578"/>
      <c r="T17" s="578"/>
      <c r="U17" s="578"/>
    </row>
    <row r="18" spans="1:21" s="409" customFormat="1" ht="11.25" customHeight="1">
      <c r="A18" s="584" t="s">
        <v>1685</v>
      </c>
      <c r="B18" s="576" t="str">
        <f>$B$11</f>
        <v>2023</v>
      </c>
      <c r="C18" s="508">
        <v>4.2320461244000001</v>
      </c>
      <c r="D18" s="508">
        <v>4.2529705795000003</v>
      </c>
      <c r="E18" s="508">
        <v>4.2067171400000003</v>
      </c>
      <c r="F18" s="508">
        <v>4.1770143079000004</v>
      </c>
      <c r="G18" s="508">
        <v>4.0807698308999996</v>
      </c>
      <c r="H18" s="508">
        <v>3.9926618574999999</v>
      </c>
      <c r="I18" s="508">
        <v>3.9757316128000002</v>
      </c>
      <c r="J18" s="508">
        <v>4.0121157861999999</v>
      </c>
      <c r="K18" s="508">
        <v>4.0467941421000004</v>
      </c>
      <c r="L18" s="508">
        <v>4.1828069164999997</v>
      </c>
      <c r="M18" s="508">
        <v>4.3144102630000001</v>
      </c>
      <c r="N18" s="508"/>
      <c r="O18" s="577" t="s">
        <v>208</v>
      </c>
      <c r="P18" s="578"/>
      <c r="Q18" s="578"/>
      <c r="R18" s="578"/>
      <c r="S18" s="578"/>
      <c r="T18" s="578"/>
      <c r="U18" s="578"/>
    </row>
    <row r="19" spans="1:21" s="409" customFormat="1" ht="11.25" customHeight="1">
      <c r="A19" s="583" t="s">
        <v>1689</v>
      </c>
      <c r="B19" s="576" t="str">
        <f>$B$10</f>
        <v>2022</v>
      </c>
      <c r="C19" s="508">
        <v>3.4739544462362399</v>
      </c>
      <c r="D19" s="508">
        <v>3.4652809942464202</v>
      </c>
      <c r="E19" s="508">
        <v>3.4469577454162801</v>
      </c>
      <c r="F19" s="508">
        <v>3.4117662299732099</v>
      </c>
      <c r="G19" s="508">
        <v>3.3469284021068502</v>
      </c>
      <c r="H19" s="508">
        <v>3.3153878178101199</v>
      </c>
      <c r="I19" s="508">
        <v>3.3068857746103002</v>
      </c>
      <c r="J19" s="508">
        <v>3.3225884164845398</v>
      </c>
      <c r="K19" s="508">
        <v>3.4321495731502401</v>
      </c>
      <c r="L19" s="508">
        <v>3.5162922425382699</v>
      </c>
      <c r="M19" s="508">
        <v>3.5435487338002898</v>
      </c>
      <c r="N19" s="508">
        <v>3.5482919451048698</v>
      </c>
      <c r="O19" s="577">
        <v>3.4257549292452198</v>
      </c>
      <c r="P19" s="578"/>
      <c r="Q19" s="578"/>
      <c r="R19" s="578"/>
      <c r="S19" s="578"/>
      <c r="T19" s="578"/>
      <c r="U19" s="578"/>
    </row>
    <row r="20" spans="1:21" s="409" customFormat="1" ht="11.25" customHeight="1">
      <c r="A20" s="584" t="s">
        <v>1689</v>
      </c>
      <c r="B20" s="576" t="str">
        <f>$B$11</f>
        <v>2023</v>
      </c>
      <c r="C20" s="508">
        <v>3.4862449440000001</v>
      </c>
      <c r="D20" s="508">
        <v>3.5048716941000002</v>
      </c>
      <c r="E20" s="508">
        <v>3.4808880035</v>
      </c>
      <c r="F20" s="508">
        <v>3.4639312477000002</v>
      </c>
      <c r="G20" s="508">
        <v>3.4111739309</v>
      </c>
      <c r="H20" s="508">
        <v>3.3751486717999999</v>
      </c>
      <c r="I20" s="508">
        <v>3.3455645958</v>
      </c>
      <c r="J20" s="508">
        <v>3.354256731</v>
      </c>
      <c r="K20" s="508">
        <v>3.4054012227000001</v>
      </c>
      <c r="L20" s="508">
        <v>3.5224873643999999</v>
      </c>
      <c r="M20" s="508">
        <v>3.5854431851999999</v>
      </c>
      <c r="N20" s="508"/>
      <c r="O20" s="577" t="s">
        <v>208</v>
      </c>
      <c r="P20" s="578"/>
      <c r="Q20" s="578"/>
      <c r="R20" s="578"/>
      <c r="S20" s="578"/>
      <c r="T20" s="578"/>
      <c r="U20" s="578"/>
    </row>
    <row r="21" spans="1:21" s="409" customFormat="1" ht="11.25" customHeight="1">
      <c r="A21" s="572" t="s">
        <v>1407</v>
      </c>
      <c r="B21" s="573"/>
      <c r="C21" s="573"/>
      <c r="D21" s="573"/>
      <c r="E21" s="573"/>
      <c r="F21" s="573"/>
      <c r="G21" s="573"/>
      <c r="H21" s="573"/>
      <c r="I21" s="573"/>
      <c r="J21" s="573"/>
      <c r="K21" s="573"/>
      <c r="L21" s="573"/>
      <c r="M21" s="573"/>
      <c r="N21" s="573"/>
      <c r="O21" s="574"/>
      <c r="P21" s="585"/>
      <c r="Q21" s="585"/>
      <c r="R21" s="585"/>
      <c r="S21" s="585"/>
      <c r="T21" s="585"/>
      <c r="U21" s="585"/>
    </row>
    <row r="22" spans="1:21" s="409" customFormat="1" ht="11.25" customHeight="1">
      <c r="A22" s="492" t="s">
        <v>1682</v>
      </c>
      <c r="B22" s="586"/>
      <c r="C22" s="587"/>
      <c r="D22" s="587"/>
      <c r="E22" s="587"/>
      <c r="F22" s="587"/>
      <c r="G22" s="587"/>
      <c r="H22" s="587"/>
      <c r="I22" s="587"/>
      <c r="J22" s="587"/>
      <c r="K22" s="587"/>
      <c r="L22" s="587"/>
      <c r="M22" s="587"/>
      <c r="N22" s="587"/>
      <c r="O22" s="588"/>
      <c r="P22" s="581"/>
      <c r="Q22" s="581"/>
      <c r="R22" s="581"/>
      <c r="S22" s="581"/>
      <c r="T22" s="581"/>
      <c r="U22" s="581"/>
    </row>
    <row r="23" spans="1:21" s="409" customFormat="1" ht="11.25" customHeight="1">
      <c r="A23" s="575" t="s">
        <v>1687</v>
      </c>
      <c r="B23" s="576" t="str">
        <f>$B$10</f>
        <v>2022</v>
      </c>
      <c r="C23" s="497">
        <v>42.773065830439599</v>
      </c>
      <c r="D23" s="497">
        <v>43.487453624314497</v>
      </c>
      <c r="E23" s="497">
        <v>45.363133436725498</v>
      </c>
      <c r="F23" s="497">
        <v>47.329288980912203</v>
      </c>
      <c r="G23" s="497">
        <v>49.403868572007497</v>
      </c>
      <c r="H23" s="497">
        <v>50.817541534098602</v>
      </c>
      <c r="I23" s="497">
        <v>52.700404004007098</v>
      </c>
      <c r="J23" s="497">
        <v>54.223371175804999</v>
      </c>
      <c r="K23" s="497">
        <v>57.235726275704003</v>
      </c>
      <c r="L23" s="497">
        <v>59.713651121766702</v>
      </c>
      <c r="M23" s="497">
        <v>61.2725566041821</v>
      </c>
      <c r="N23" s="497">
        <v>61.620380480729601</v>
      </c>
      <c r="O23" s="577">
        <v>52.783624716202297</v>
      </c>
      <c r="P23" s="578"/>
      <c r="Q23" s="578"/>
      <c r="R23" s="578"/>
      <c r="S23" s="578"/>
      <c r="T23" s="578"/>
      <c r="U23" s="578"/>
    </row>
    <row r="24" spans="1:21" s="409" customFormat="1" ht="11.25" customHeight="1">
      <c r="A24" s="579" t="s">
        <v>1687</v>
      </c>
      <c r="B24" s="576" t="str">
        <f>$B$11</f>
        <v>2023</v>
      </c>
      <c r="C24" s="497">
        <v>59.957486654699998</v>
      </c>
      <c r="D24" s="497">
        <v>56.813018866199997</v>
      </c>
      <c r="E24" s="497">
        <v>54.212772102599999</v>
      </c>
      <c r="F24" s="497">
        <v>51.381184839500001</v>
      </c>
      <c r="G24" s="497">
        <v>49.974785879400002</v>
      </c>
      <c r="H24" s="497">
        <v>46.373072553599997</v>
      </c>
      <c r="I24" s="497">
        <v>44.871684393400002</v>
      </c>
      <c r="J24" s="497">
        <v>45.075219361800002</v>
      </c>
      <c r="K24" s="497">
        <v>45.644563417500002</v>
      </c>
      <c r="L24" s="497">
        <v>47.1532848501</v>
      </c>
      <c r="M24" s="497">
        <v>48.304122489699999</v>
      </c>
      <c r="N24" s="497"/>
      <c r="O24" s="577" t="s">
        <v>208</v>
      </c>
      <c r="P24" s="578"/>
      <c r="Q24" s="578"/>
      <c r="R24" s="578"/>
      <c r="S24" s="578"/>
      <c r="T24" s="578"/>
      <c r="U24" s="578"/>
    </row>
    <row r="25" spans="1:21" s="409" customFormat="1" ht="11.25" customHeight="1">
      <c r="A25" s="575" t="s">
        <v>1688</v>
      </c>
      <c r="B25" s="576" t="str">
        <f>$B$10</f>
        <v>2022</v>
      </c>
      <c r="C25" s="497">
        <v>41.333452272436901</v>
      </c>
      <c r="D25" s="497">
        <v>42.245314131952497</v>
      </c>
      <c r="E25" s="497">
        <v>44.178369135644502</v>
      </c>
      <c r="F25" s="497">
        <v>46.413558381113297</v>
      </c>
      <c r="G25" s="497">
        <v>49.031046650488399</v>
      </c>
      <c r="H25" s="497">
        <v>50.784958323672797</v>
      </c>
      <c r="I25" s="497">
        <v>52.765846868082299</v>
      </c>
      <c r="J25" s="497">
        <v>54.121183700068599</v>
      </c>
      <c r="K25" s="497">
        <v>56.3291045130782</v>
      </c>
      <c r="L25" s="497">
        <v>58.203526085014097</v>
      </c>
      <c r="M25" s="497">
        <v>59.516883082134797</v>
      </c>
      <c r="N25" s="497">
        <v>59.669486425262299</v>
      </c>
      <c r="O25" s="577">
        <v>51.850339315189899</v>
      </c>
      <c r="P25" s="578"/>
      <c r="Q25" s="578"/>
      <c r="R25" s="578"/>
      <c r="S25" s="578"/>
      <c r="T25" s="578"/>
      <c r="U25" s="578"/>
    </row>
    <row r="26" spans="1:21" s="409" customFormat="1" ht="11.25" customHeight="1">
      <c r="A26" s="579" t="s">
        <v>1688</v>
      </c>
      <c r="B26" s="576" t="str">
        <f>$B$11</f>
        <v>2023</v>
      </c>
      <c r="C26" s="497">
        <v>58.541167092800002</v>
      </c>
      <c r="D26" s="497">
        <v>55.391009743799998</v>
      </c>
      <c r="E26" s="497">
        <v>53.037031431999999</v>
      </c>
      <c r="F26" s="497">
        <v>50.259695398200002</v>
      </c>
      <c r="G26" s="497">
        <v>49.2607153326</v>
      </c>
      <c r="H26" s="497">
        <v>46.012985169799997</v>
      </c>
      <c r="I26" s="497">
        <v>44.674490132599999</v>
      </c>
      <c r="J26" s="497">
        <v>44.746860712299998</v>
      </c>
      <c r="K26" s="497">
        <v>45.009886520099997</v>
      </c>
      <c r="L26" s="497">
        <v>45.772487102100001</v>
      </c>
      <c r="M26" s="497">
        <v>46.2880684804</v>
      </c>
      <c r="N26" s="497"/>
      <c r="O26" s="577" t="s">
        <v>208</v>
      </c>
      <c r="P26" s="578"/>
      <c r="Q26" s="578"/>
      <c r="R26" s="578"/>
      <c r="S26" s="578"/>
      <c r="T26" s="578"/>
      <c r="U26" s="578"/>
    </row>
    <row r="27" spans="1:21" s="409" customFormat="1" ht="11.25" customHeight="1">
      <c r="A27" s="492" t="s">
        <v>1683</v>
      </c>
      <c r="B27" s="589"/>
      <c r="C27" s="581"/>
      <c r="D27" s="581"/>
      <c r="E27" s="581"/>
      <c r="F27" s="581"/>
      <c r="G27" s="581"/>
      <c r="H27" s="581"/>
      <c r="I27" s="581"/>
      <c r="J27" s="581"/>
      <c r="K27" s="581"/>
      <c r="L27" s="581"/>
      <c r="M27" s="581"/>
      <c r="N27" s="581"/>
      <c r="O27" s="582"/>
      <c r="P27" s="497"/>
      <c r="Q27" s="497"/>
      <c r="R27" s="497"/>
      <c r="S27" s="497"/>
      <c r="T27" s="497"/>
      <c r="U27" s="497"/>
    </row>
    <row r="28" spans="1:21" s="409" customFormat="1" ht="11.25" customHeight="1">
      <c r="A28" s="575" t="s">
        <v>1688</v>
      </c>
      <c r="B28" s="576" t="str">
        <f>$B$10</f>
        <v>2022</v>
      </c>
      <c r="C28" s="497">
        <v>42.921804967242501</v>
      </c>
      <c r="D28" s="497">
        <v>43.863705572351499</v>
      </c>
      <c r="E28" s="497">
        <v>45.8095053764781</v>
      </c>
      <c r="F28" s="497">
        <v>48.121505016003098</v>
      </c>
      <c r="G28" s="497">
        <v>50.730103376653297</v>
      </c>
      <c r="H28" s="497">
        <v>52.498469032283602</v>
      </c>
      <c r="I28" s="497">
        <v>54.5114885129436</v>
      </c>
      <c r="J28" s="497">
        <v>55.893823841745302</v>
      </c>
      <c r="K28" s="497">
        <v>58.123529805151598</v>
      </c>
      <c r="L28" s="497">
        <v>60.013142520474801</v>
      </c>
      <c r="M28" s="497">
        <v>61.341840927064403</v>
      </c>
      <c r="N28" s="497">
        <v>61.4808227581727</v>
      </c>
      <c r="O28" s="577">
        <v>53.575860372764303</v>
      </c>
      <c r="P28" s="578"/>
      <c r="Q28" s="578"/>
      <c r="R28" s="578"/>
      <c r="S28" s="578"/>
      <c r="T28" s="578"/>
      <c r="U28" s="578"/>
    </row>
    <row r="29" spans="1:21" s="409" customFormat="1" ht="11.25" customHeight="1">
      <c r="A29" s="579" t="s">
        <v>1688</v>
      </c>
      <c r="B29" s="576" t="str">
        <f>$B$11</f>
        <v>2023</v>
      </c>
      <c r="C29" s="497">
        <v>60.280261980500001</v>
      </c>
      <c r="D29" s="497">
        <v>57.1890203962</v>
      </c>
      <c r="E29" s="497">
        <v>54.807402728</v>
      </c>
      <c r="F29" s="497">
        <v>52.016243546200002</v>
      </c>
      <c r="G29" s="497">
        <v>51.0136057283</v>
      </c>
      <c r="H29" s="497">
        <v>47.768665478400003</v>
      </c>
      <c r="I29" s="497">
        <v>46.432115062000001</v>
      </c>
      <c r="J29" s="497">
        <v>46.546090630099997</v>
      </c>
      <c r="K29" s="497">
        <v>46.8368011803</v>
      </c>
      <c r="L29" s="497">
        <v>47.613623447800002</v>
      </c>
      <c r="M29" s="497">
        <v>48.151538344199999</v>
      </c>
      <c r="N29" s="497"/>
      <c r="O29" s="577" t="s">
        <v>208</v>
      </c>
      <c r="P29" s="578"/>
      <c r="Q29" s="578"/>
      <c r="R29" s="578"/>
      <c r="S29" s="578"/>
      <c r="T29" s="578"/>
      <c r="U29" s="578"/>
    </row>
    <row r="30" spans="1:21" s="409" customFormat="1" ht="11.25" customHeight="1">
      <c r="A30" s="583" t="s">
        <v>1685</v>
      </c>
      <c r="B30" s="576" t="str">
        <f>$B$10</f>
        <v>2022</v>
      </c>
      <c r="C30" s="508">
        <v>4.31405212217485</v>
      </c>
      <c r="D30" s="508">
        <v>4.2774570101743903</v>
      </c>
      <c r="E30" s="508">
        <v>4.2730203243407701</v>
      </c>
      <c r="F30" s="508">
        <v>4.2254589063614896</v>
      </c>
      <c r="G30" s="508">
        <v>4.1096758174161101</v>
      </c>
      <c r="H30" s="508">
        <v>4.0406573433177497</v>
      </c>
      <c r="I30" s="508">
        <v>4.0109069211606103</v>
      </c>
      <c r="J30" s="508">
        <v>4.0289425516840396</v>
      </c>
      <c r="K30" s="508">
        <v>4.1727618184749904</v>
      </c>
      <c r="L30" s="508">
        <v>4.2813144627166198</v>
      </c>
      <c r="M30" s="508">
        <v>4.3309457834162801</v>
      </c>
      <c r="N30" s="508">
        <v>4.3819514970642199</v>
      </c>
      <c r="O30" s="577">
        <v>4.2019158309876499</v>
      </c>
      <c r="P30" s="578"/>
      <c r="Q30" s="578"/>
      <c r="R30" s="578"/>
      <c r="S30" s="578"/>
      <c r="T30" s="578"/>
      <c r="U30" s="578"/>
    </row>
    <row r="31" spans="1:21" s="409" customFormat="1" ht="11.25" customHeight="1">
      <c r="A31" s="590"/>
      <c r="B31" s="576" t="str">
        <f>$B$11</f>
        <v>2023</v>
      </c>
      <c r="C31" s="508">
        <v>4.2874939430000003</v>
      </c>
      <c r="D31" s="508">
        <v>4.2940303364999997</v>
      </c>
      <c r="E31" s="508">
        <v>4.2439537973999997</v>
      </c>
      <c r="F31" s="508">
        <v>4.2316629733999997</v>
      </c>
      <c r="G31" s="508">
        <v>4.1445995897000003</v>
      </c>
      <c r="H31" s="508">
        <v>4.0700865524000003</v>
      </c>
      <c r="I31" s="508">
        <v>4.0439395127999997</v>
      </c>
      <c r="J31" s="508">
        <v>4.0807741404</v>
      </c>
      <c r="K31" s="508">
        <v>4.1232740232999996</v>
      </c>
      <c r="L31" s="508">
        <v>4.2344971261</v>
      </c>
      <c r="M31" s="508">
        <v>4.3635144343999999</v>
      </c>
      <c r="N31" s="508"/>
      <c r="O31" s="577" t="s">
        <v>208</v>
      </c>
      <c r="P31" s="578"/>
      <c r="Q31" s="578"/>
      <c r="R31" s="578"/>
      <c r="S31" s="578"/>
      <c r="T31" s="578"/>
      <c r="U31" s="578"/>
    </row>
    <row r="32" spans="1:21" s="409" customFormat="1" ht="11.25" customHeight="1">
      <c r="A32" s="583" t="s">
        <v>1689</v>
      </c>
      <c r="B32" s="576" t="str">
        <f>$B$10</f>
        <v>2022</v>
      </c>
      <c r="C32" s="508">
        <v>3.5352022015192199</v>
      </c>
      <c r="D32" s="508">
        <v>3.5122475320524198</v>
      </c>
      <c r="E32" s="508">
        <v>3.5013632184352201</v>
      </c>
      <c r="F32" s="508">
        <v>3.4685573875699598</v>
      </c>
      <c r="G32" s="508">
        <v>3.41578639494724</v>
      </c>
      <c r="H32" s="508">
        <v>3.3803271112117299</v>
      </c>
      <c r="I32" s="508">
        <v>3.3767970914921999</v>
      </c>
      <c r="J32" s="508">
        <v>3.4050968010677201</v>
      </c>
      <c r="K32" s="508">
        <v>3.5025007909150299</v>
      </c>
      <c r="L32" s="508">
        <v>3.5751680827772798</v>
      </c>
      <c r="M32" s="508">
        <v>3.6011663179803599</v>
      </c>
      <c r="N32" s="508">
        <v>3.61384227037821</v>
      </c>
      <c r="O32" s="577">
        <v>3.48895144985535</v>
      </c>
      <c r="P32" s="578"/>
      <c r="Q32" s="578"/>
      <c r="R32" s="578"/>
      <c r="S32" s="578"/>
      <c r="T32" s="578"/>
      <c r="U32" s="578"/>
    </row>
    <row r="33" spans="1:21" s="409" customFormat="1" ht="11.25" customHeight="1">
      <c r="A33" s="590"/>
      <c r="B33" s="576" t="str">
        <f>$B$11</f>
        <v>2023</v>
      </c>
      <c r="C33" s="508">
        <v>3.5487725554999998</v>
      </c>
      <c r="D33" s="508">
        <v>3.5456856757000002</v>
      </c>
      <c r="E33" s="508">
        <v>3.5198489548</v>
      </c>
      <c r="F33" s="508">
        <v>3.5150227491999999</v>
      </c>
      <c r="G33" s="508">
        <v>3.4751877948000001</v>
      </c>
      <c r="H33" s="508">
        <v>3.4398420368</v>
      </c>
      <c r="I33" s="508">
        <v>3.4180643647000002</v>
      </c>
      <c r="J33" s="508">
        <v>3.4249385844</v>
      </c>
      <c r="K33" s="508">
        <v>3.4704281553</v>
      </c>
      <c r="L33" s="508">
        <v>3.5760761799999998</v>
      </c>
      <c r="M33" s="508">
        <v>3.6430226590000001</v>
      </c>
      <c r="N33" s="508"/>
      <c r="O33" s="577" t="s">
        <v>208</v>
      </c>
      <c r="P33" s="578"/>
      <c r="Q33" s="578"/>
      <c r="R33" s="578"/>
      <c r="S33" s="578"/>
      <c r="T33" s="578"/>
      <c r="U33" s="578"/>
    </row>
    <row r="34" spans="1:21" s="409" customFormat="1" ht="11.25" customHeight="1">
      <c r="A34" s="572" t="s">
        <v>1405</v>
      </c>
      <c r="B34" s="573"/>
      <c r="C34" s="573"/>
      <c r="D34" s="573"/>
      <c r="E34" s="573"/>
      <c r="F34" s="573"/>
      <c r="G34" s="573"/>
      <c r="H34" s="573"/>
      <c r="I34" s="573"/>
      <c r="J34" s="573"/>
      <c r="K34" s="573"/>
      <c r="L34" s="573"/>
      <c r="M34" s="573"/>
      <c r="N34" s="573"/>
      <c r="O34" s="574"/>
      <c r="P34" s="591"/>
      <c r="Q34" s="591"/>
      <c r="R34" s="591"/>
      <c r="S34" s="591"/>
      <c r="T34" s="591"/>
      <c r="U34" s="591"/>
    </row>
    <row r="35" spans="1:21" s="409" customFormat="1" ht="11.25" customHeight="1">
      <c r="A35" s="492" t="s">
        <v>1682</v>
      </c>
      <c r="B35" s="586"/>
      <c r="C35" s="587"/>
      <c r="D35" s="587"/>
      <c r="E35" s="587"/>
      <c r="F35" s="587"/>
      <c r="G35" s="587"/>
      <c r="H35" s="587"/>
      <c r="I35" s="587"/>
      <c r="J35" s="587"/>
      <c r="K35" s="587"/>
      <c r="L35" s="587"/>
      <c r="M35" s="587"/>
      <c r="N35" s="587"/>
      <c r="O35" s="588"/>
      <c r="P35" s="581"/>
      <c r="Q35" s="581"/>
      <c r="R35" s="581"/>
      <c r="S35" s="581"/>
      <c r="T35" s="581"/>
      <c r="U35" s="581"/>
    </row>
    <row r="36" spans="1:21" s="409" customFormat="1" ht="11.25" customHeight="1">
      <c r="A36" s="575" t="s">
        <v>1687</v>
      </c>
      <c r="B36" s="576" t="str">
        <f>$B$10</f>
        <v>2022</v>
      </c>
      <c r="C36" s="497">
        <v>41.2087027374888</v>
      </c>
      <c r="D36" s="497">
        <v>41.971058368908302</v>
      </c>
      <c r="E36" s="497">
        <v>43.896175866619302</v>
      </c>
      <c r="F36" s="497">
        <v>45.880455638684602</v>
      </c>
      <c r="G36" s="497">
        <v>47.816606555368402</v>
      </c>
      <c r="H36" s="497">
        <v>50.1514869943923</v>
      </c>
      <c r="I36" s="497">
        <v>54.241238733328302</v>
      </c>
      <c r="J36" s="497">
        <v>56.175568865823301</v>
      </c>
      <c r="K36" s="497">
        <v>57.817261624685401</v>
      </c>
      <c r="L36" s="497">
        <v>59.387970079625603</v>
      </c>
      <c r="M36" s="497">
        <v>60.575193817358603</v>
      </c>
      <c r="N36" s="497">
        <v>61.116147171079298</v>
      </c>
      <c r="O36" s="577">
        <v>53.0596904119908</v>
      </c>
      <c r="P36" s="578"/>
      <c r="Q36" s="578"/>
      <c r="R36" s="578"/>
      <c r="S36" s="578"/>
      <c r="T36" s="578"/>
      <c r="U36" s="578"/>
    </row>
    <row r="37" spans="1:21" s="409" customFormat="1" ht="11.25" customHeight="1">
      <c r="A37" s="579" t="s">
        <v>1687</v>
      </c>
      <c r="B37" s="576" t="str">
        <f>$B$11</f>
        <v>2023</v>
      </c>
      <c r="C37" s="497">
        <v>60.079135999800002</v>
      </c>
      <c r="D37" s="497">
        <v>56.851970826500001</v>
      </c>
      <c r="E37" s="497">
        <v>53.800161045099998</v>
      </c>
      <c r="F37" s="497">
        <v>49.988237152499998</v>
      </c>
      <c r="G37" s="497">
        <v>46.632849831500003</v>
      </c>
      <c r="H37" s="497">
        <v>43.3054528025</v>
      </c>
      <c r="I37" s="497">
        <v>40.890171547500003</v>
      </c>
      <c r="J37" s="497">
        <v>40.357551247099998</v>
      </c>
      <c r="K37" s="497">
        <v>40.4627768008</v>
      </c>
      <c r="L37" s="497">
        <v>40.719629015700001</v>
      </c>
      <c r="M37" s="497">
        <v>41.549660472799999</v>
      </c>
      <c r="N37" s="497"/>
      <c r="O37" s="577" t="s">
        <v>208</v>
      </c>
      <c r="P37" s="578"/>
      <c r="Q37" s="578"/>
      <c r="R37" s="578"/>
      <c r="S37" s="578"/>
      <c r="T37" s="578"/>
      <c r="U37" s="578"/>
    </row>
    <row r="38" spans="1:21" s="409" customFormat="1" ht="11.25" customHeight="1">
      <c r="A38" s="575" t="s">
        <v>1688</v>
      </c>
      <c r="B38" s="576" t="str">
        <f>$B$10</f>
        <v>2022</v>
      </c>
      <c r="C38" s="497">
        <v>40.361545241070502</v>
      </c>
      <c r="D38" s="497">
        <v>41.272338881871903</v>
      </c>
      <c r="E38" s="497">
        <v>43.162368249660801</v>
      </c>
      <c r="F38" s="497">
        <v>45.363188754991498</v>
      </c>
      <c r="G38" s="497">
        <v>48.017012105207499</v>
      </c>
      <c r="H38" s="497">
        <v>50.735691087683897</v>
      </c>
      <c r="I38" s="497">
        <v>54.980371509451999</v>
      </c>
      <c r="J38" s="497">
        <v>56.822061372542201</v>
      </c>
      <c r="K38" s="497">
        <v>57.398033782385099</v>
      </c>
      <c r="L38" s="497">
        <v>58.220657266387803</v>
      </c>
      <c r="M38" s="497">
        <v>59.298697310025602</v>
      </c>
      <c r="N38" s="497">
        <v>59.402335099633703</v>
      </c>
      <c r="O38" s="577">
        <v>52.6361104283855</v>
      </c>
      <c r="P38" s="578"/>
      <c r="Q38" s="578"/>
      <c r="R38" s="578"/>
      <c r="S38" s="578"/>
      <c r="T38" s="578"/>
      <c r="U38" s="578"/>
    </row>
    <row r="39" spans="1:21" s="409" customFormat="1" ht="11.25" customHeight="1">
      <c r="A39" s="579" t="s">
        <v>1688</v>
      </c>
      <c r="B39" s="576" t="str">
        <f>$B$11</f>
        <v>2023</v>
      </c>
      <c r="C39" s="497">
        <v>58.931839879899997</v>
      </c>
      <c r="D39" s="497">
        <v>55.642362203200001</v>
      </c>
      <c r="E39" s="497">
        <v>52.604364336800003</v>
      </c>
      <c r="F39" s="497">
        <v>48.967145840900002</v>
      </c>
      <c r="G39" s="497">
        <v>46.219615784399998</v>
      </c>
      <c r="H39" s="497">
        <v>43.445844500900002</v>
      </c>
      <c r="I39" s="497">
        <v>41.173003866000002</v>
      </c>
      <c r="J39" s="497">
        <v>40.282281922800003</v>
      </c>
      <c r="K39" s="497">
        <v>40.077721094700003</v>
      </c>
      <c r="L39" s="497">
        <v>39.5958160251</v>
      </c>
      <c r="M39" s="497">
        <v>39.8442061039</v>
      </c>
      <c r="N39" s="497"/>
      <c r="O39" s="577" t="s">
        <v>208</v>
      </c>
      <c r="P39" s="578"/>
      <c r="Q39" s="578"/>
      <c r="R39" s="578"/>
      <c r="S39" s="578"/>
      <c r="T39" s="578"/>
      <c r="U39" s="578"/>
    </row>
    <row r="40" spans="1:21" s="409" customFormat="1" ht="11.25" customHeight="1">
      <c r="A40" s="492" t="s">
        <v>1683</v>
      </c>
      <c r="B40" s="589"/>
      <c r="C40" s="581"/>
      <c r="D40" s="581"/>
      <c r="E40" s="581"/>
      <c r="F40" s="581"/>
      <c r="G40" s="581"/>
      <c r="H40" s="581"/>
      <c r="I40" s="581"/>
      <c r="J40" s="581"/>
      <c r="K40" s="581"/>
      <c r="L40" s="581"/>
      <c r="M40" s="581"/>
      <c r="N40" s="581"/>
      <c r="O40" s="582"/>
      <c r="P40" s="497"/>
      <c r="Q40" s="497"/>
      <c r="R40" s="497"/>
      <c r="S40" s="497"/>
      <c r="T40" s="497"/>
      <c r="U40" s="497"/>
    </row>
    <row r="41" spans="1:21" s="409" customFormat="1" ht="11.25" customHeight="1">
      <c r="A41" s="575" t="s">
        <v>1688</v>
      </c>
      <c r="B41" s="576" t="str">
        <f>$B$10</f>
        <v>2022</v>
      </c>
      <c r="C41" s="497">
        <v>42.2159317023482</v>
      </c>
      <c r="D41" s="497">
        <v>43.240984545890903</v>
      </c>
      <c r="E41" s="497">
        <v>45.085171902511</v>
      </c>
      <c r="F41" s="497">
        <v>47.351853433674997</v>
      </c>
      <c r="G41" s="497">
        <v>49.978037252064702</v>
      </c>
      <c r="H41" s="497">
        <v>52.736294533698299</v>
      </c>
      <c r="I41" s="497">
        <v>57.0725670329387</v>
      </c>
      <c r="J41" s="497">
        <v>58.874113455450598</v>
      </c>
      <c r="K41" s="497">
        <v>59.508805856085502</v>
      </c>
      <c r="L41" s="497">
        <v>60.343247604562002</v>
      </c>
      <c r="M41" s="497">
        <v>61.437313601026901</v>
      </c>
      <c r="N41" s="497">
        <v>61.546490183655699</v>
      </c>
      <c r="O41" s="577">
        <v>54.664042170652799</v>
      </c>
      <c r="P41" s="578"/>
      <c r="Q41" s="578"/>
      <c r="R41" s="578"/>
      <c r="S41" s="578"/>
      <c r="T41" s="578"/>
      <c r="U41" s="578"/>
    </row>
    <row r="42" spans="1:21" s="409" customFormat="1" ht="11.25" customHeight="1">
      <c r="A42" s="579" t="s">
        <v>1688</v>
      </c>
      <c r="B42" s="576" t="str">
        <f>$B$11</f>
        <v>2023</v>
      </c>
      <c r="C42" s="497">
        <v>61.108738476299997</v>
      </c>
      <c r="D42" s="497">
        <v>57.850469110799999</v>
      </c>
      <c r="E42" s="497">
        <v>54.844919060899997</v>
      </c>
      <c r="F42" s="497">
        <v>51.160887152999997</v>
      </c>
      <c r="G42" s="497">
        <v>48.412794482300001</v>
      </c>
      <c r="H42" s="497">
        <v>45.6268102688</v>
      </c>
      <c r="I42" s="497">
        <v>43.3474083212</v>
      </c>
      <c r="J42" s="497">
        <v>42.512044640699997</v>
      </c>
      <c r="K42" s="497">
        <v>42.3218514486</v>
      </c>
      <c r="L42" s="497">
        <v>41.895522421599999</v>
      </c>
      <c r="M42" s="497">
        <v>42.143612507699999</v>
      </c>
      <c r="N42" s="497"/>
      <c r="O42" s="577" t="s">
        <v>208</v>
      </c>
      <c r="P42" s="578"/>
      <c r="Q42" s="578"/>
      <c r="R42" s="578"/>
      <c r="S42" s="578"/>
      <c r="T42" s="578"/>
      <c r="U42" s="578"/>
    </row>
    <row r="43" spans="1:21" s="409" customFormat="1" ht="11.25" customHeight="1">
      <c r="A43" s="583" t="s">
        <v>1685</v>
      </c>
      <c r="B43" s="576" t="str">
        <f>$B$10</f>
        <v>2022</v>
      </c>
      <c r="C43" s="508">
        <v>4.20280005508552</v>
      </c>
      <c r="D43" s="508">
        <v>4.1864802165659398</v>
      </c>
      <c r="E43" s="508">
        <v>4.1887164715573899</v>
      </c>
      <c r="F43" s="508">
        <v>4.13987157354366</v>
      </c>
      <c r="G43" s="508">
        <v>4.0075504613997097</v>
      </c>
      <c r="H43" s="508">
        <v>3.94331700672813</v>
      </c>
      <c r="I43" s="508">
        <v>3.8999713915362801</v>
      </c>
      <c r="J43" s="508">
        <v>3.9203418690349099</v>
      </c>
      <c r="K43" s="508">
        <v>4.0810382918977499</v>
      </c>
      <c r="L43" s="508">
        <v>4.18287393915928</v>
      </c>
      <c r="M43" s="508">
        <v>4.2008517181788196</v>
      </c>
      <c r="N43" s="508">
        <v>4.2922262644571703</v>
      </c>
      <c r="O43" s="577">
        <v>4.1022013649034603</v>
      </c>
      <c r="P43" s="578"/>
      <c r="Q43" s="578"/>
      <c r="R43" s="578"/>
      <c r="S43" s="578"/>
      <c r="T43" s="578"/>
      <c r="U43" s="578"/>
    </row>
    <row r="44" spans="1:21" s="409" customFormat="1" ht="11.25" customHeight="1">
      <c r="A44" s="590"/>
      <c r="B44" s="576" t="str">
        <f>$B$11</f>
        <v>2023</v>
      </c>
      <c r="C44" s="508">
        <v>4.2157946865999998</v>
      </c>
      <c r="D44" s="508">
        <v>4.2316512699000004</v>
      </c>
      <c r="E44" s="508">
        <v>4.2190159631000004</v>
      </c>
      <c r="F44" s="508">
        <v>4.2082334778000003</v>
      </c>
      <c r="G44" s="508">
        <v>4.1050432740999998</v>
      </c>
      <c r="H44" s="508">
        <v>3.9978556877</v>
      </c>
      <c r="I44" s="508">
        <v>3.9707641824</v>
      </c>
      <c r="J44" s="508">
        <v>4.0432719193000004</v>
      </c>
      <c r="K44" s="508">
        <v>4.0861021139</v>
      </c>
      <c r="L44" s="508">
        <v>4.1818771282</v>
      </c>
      <c r="M44" s="508">
        <v>4.2855160025999997</v>
      </c>
      <c r="N44" s="508"/>
      <c r="O44" s="577" t="s">
        <v>208</v>
      </c>
      <c r="P44" s="578"/>
      <c r="Q44" s="578"/>
      <c r="R44" s="578"/>
      <c r="S44" s="578"/>
      <c r="T44" s="578"/>
      <c r="U44" s="578"/>
    </row>
    <row r="45" spans="1:21" s="409" customFormat="1" ht="11.25" customHeight="1">
      <c r="A45" s="583" t="s">
        <v>1689</v>
      </c>
      <c r="B45" s="576" t="str">
        <f>$B$10</f>
        <v>2022</v>
      </c>
      <c r="C45" s="508">
        <v>3.44998840779472</v>
      </c>
      <c r="D45" s="508">
        <v>3.4301419848160002</v>
      </c>
      <c r="E45" s="508">
        <v>3.4341793393663198</v>
      </c>
      <c r="F45" s="508">
        <v>3.4196849929133202</v>
      </c>
      <c r="G45" s="508">
        <v>3.3575880885440701</v>
      </c>
      <c r="H45" s="508">
        <v>3.3249321386662398</v>
      </c>
      <c r="I45" s="508">
        <v>3.32309234396743</v>
      </c>
      <c r="J45" s="508">
        <v>3.32881795559716</v>
      </c>
      <c r="K45" s="508">
        <v>3.4290637116780198</v>
      </c>
      <c r="L45" s="508">
        <v>3.5045286356586698</v>
      </c>
      <c r="M45" s="508">
        <v>3.5119489617693298</v>
      </c>
      <c r="N45" s="508">
        <v>3.5371553014936898</v>
      </c>
      <c r="O45" s="577">
        <v>3.4197321712302999</v>
      </c>
      <c r="P45" s="578"/>
      <c r="Q45" s="578"/>
      <c r="R45" s="578"/>
      <c r="S45" s="578"/>
      <c r="T45" s="578"/>
      <c r="U45" s="578"/>
    </row>
    <row r="46" spans="1:21" s="409" customFormat="1" ht="11.25" customHeight="1">
      <c r="A46" s="590"/>
      <c r="B46" s="576" t="str">
        <f>$B$11</f>
        <v>2023</v>
      </c>
      <c r="C46" s="508">
        <v>3.4792794977999999</v>
      </c>
      <c r="D46" s="508">
        <v>3.4852790930999999</v>
      </c>
      <c r="E46" s="508">
        <v>3.4959090687000001</v>
      </c>
      <c r="F46" s="508">
        <v>3.4762566337999998</v>
      </c>
      <c r="G46" s="508">
        <v>3.4197744777999999</v>
      </c>
      <c r="H46" s="508">
        <v>3.3728883383000001</v>
      </c>
      <c r="I46" s="508">
        <v>3.3598267826999999</v>
      </c>
      <c r="J46" s="508">
        <v>3.3895179823000001</v>
      </c>
      <c r="K46" s="508">
        <v>3.4270873854000001</v>
      </c>
      <c r="L46" s="508">
        <v>3.5206857063000001</v>
      </c>
      <c r="M46" s="508">
        <v>3.5774548782000002</v>
      </c>
      <c r="N46" s="508"/>
      <c r="O46" s="577" t="s">
        <v>208</v>
      </c>
      <c r="P46" s="578"/>
      <c r="Q46" s="578"/>
      <c r="R46" s="578"/>
      <c r="S46" s="578"/>
      <c r="T46" s="578"/>
      <c r="U46" s="578"/>
    </row>
    <row r="47" spans="1:21" s="409" customFormat="1" ht="11.25" customHeight="1">
      <c r="A47" s="572" t="s">
        <v>1403</v>
      </c>
      <c r="B47" s="573"/>
      <c r="C47" s="573"/>
      <c r="D47" s="573"/>
      <c r="E47" s="573"/>
      <c r="F47" s="573"/>
      <c r="G47" s="573"/>
      <c r="H47" s="573"/>
      <c r="I47" s="573"/>
      <c r="J47" s="573"/>
      <c r="K47" s="573"/>
      <c r="L47" s="573"/>
      <c r="M47" s="573"/>
      <c r="N47" s="573"/>
      <c r="O47" s="574"/>
      <c r="P47" s="585"/>
      <c r="Q47" s="585"/>
      <c r="R47" s="585"/>
      <c r="S47" s="585"/>
      <c r="T47" s="585"/>
      <c r="U47" s="585"/>
    </row>
    <row r="48" spans="1:21" s="409" customFormat="1" ht="11.25" customHeight="1">
      <c r="A48" s="492" t="s">
        <v>1682</v>
      </c>
      <c r="B48" s="586"/>
      <c r="C48" s="587"/>
      <c r="D48" s="587"/>
      <c r="E48" s="587"/>
      <c r="F48" s="587"/>
      <c r="G48" s="587"/>
      <c r="H48" s="587"/>
      <c r="I48" s="587"/>
      <c r="J48" s="587"/>
      <c r="K48" s="587"/>
      <c r="L48" s="587"/>
      <c r="M48" s="587"/>
      <c r="N48" s="587"/>
      <c r="O48" s="588"/>
      <c r="P48" s="581"/>
      <c r="Q48" s="581"/>
      <c r="R48" s="581"/>
      <c r="S48" s="581"/>
      <c r="T48" s="581"/>
      <c r="U48" s="581"/>
    </row>
    <row r="49" spans="1:21" s="409" customFormat="1" ht="11.25" customHeight="1">
      <c r="A49" s="575" t="s">
        <v>1687</v>
      </c>
      <c r="B49" s="576" t="str">
        <f>$B$10</f>
        <v>2022</v>
      </c>
      <c r="C49" s="497">
        <v>42.972704516789697</v>
      </c>
      <c r="D49" s="497">
        <v>44.777734779285304</v>
      </c>
      <c r="E49" s="497">
        <v>46.499616106068203</v>
      </c>
      <c r="F49" s="497">
        <v>48.5624573509998</v>
      </c>
      <c r="G49" s="497">
        <v>50.218411604636302</v>
      </c>
      <c r="H49" s="497">
        <v>52.8792596105394</v>
      </c>
      <c r="I49" s="497">
        <v>55.852244442516302</v>
      </c>
      <c r="J49" s="497">
        <v>58.253884141178503</v>
      </c>
      <c r="K49" s="497">
        <v>60.740065479604603</v>
      </c>
      <c r="L49" s="497">
        <v>62.670569151891399</v>
      </c>
      <c r="M49" s="497">
        <v>63.459747052795002</v>
      </c>
      <c r="N49" s="497">
        <v>62.949414683909801</v>
      </c>
      <c r="O49" s="577">
        <v>55.075864184446999</v>
      </c>
      <c r="P49" s="578"/>
      <c r="Q49" s="578"/>
      <c r="R49" s="578"/>
      <c r="S49" s="578"/>
      <c r="T49" s="578"/>
      <c r="U49" s="578"/>
    </row>
    <row r="50" spans="1:21" s="409" customFormat="1" ht="11.25" customHeight="1">
      <c r="A50" s="579" t="s">
        <v>1687</v>
      </c>
      <c r="B50" s="576" t="str">
        <f>$B$11</f>
        <v>2023</v>
      </c>
      <c r="C50" s="497">
        <v>57.002248332299999</v>
      </c>
      <c r="D50" s="497">
        <v>51.003470938900001</v>
      </c>
      <c r="E50" s="497">
        <v>45.371681012899998</v>
      </c>
      <c r="F50" s="497">
        <v>42.8651705216</v>
      </c>
      <c r="G50" s="497">
        <v>40.544627134800002</v>
      </c>
      <c r="H50" s="497">
        <v>39.036960707200002</v>
      </c>
      <c r="I50" s="497">
        <v>38.428665869200003</v>
      </c>
      <c r="J50" s="497">
        <v>38.702089655899997</v>
      </c>
      <c r="K50" s="497">
        <v>38.891351116400003</v>
      </c>
      <c r="L50" s="497">
        <v>40.894093134800002</v>
      </c>
      <c r="M50" s="497">
        <v>42.405118997800002</v>
      </c>
      <c r="N50" s="497"/>
      <c r="O50" s="577" t="s">
        <v>208</v>
      </c>
      <c r="P50" s="578"/>
      <c r="Q50" s="578"/>
      <c r="R50" s="578"/>
      <c r="S50" s="578"/>
      <c r="T50" s="578"/>
      <c r="U50" s="578"/>
    </row>
    <row r="51" spans="1:21" s="409" customFormat="1" ht="11.25" customHeight="1">
      <c r="A51" s="575" t="s">
        <v>1688</v>
      </c>
      <c r="B51" s="576" t="str">
        <f>$B$10</f>
        <v>2022</v>
      </c>
      <c r="C51" s="497">
        <v>42.180071231298001</v>
      </c>
      <c r="D51" s="497">
        <v>44.1764738967223</v>
      </c>
      <c r="E51" s="497">
        <v>45.780895388504597</v>
      </c>
      <c r="F51" s="497">
        <v>48.094500845759796</v>
      </c>
      <c r="G51" s="497">
        <v>50.480767124131397</v>
      </c>
      <c r="H51" s="497">
        <v>53.654647183722297</v>
      </c>
      <c r="I51" s="497">
        <v>56.912723751856497</v>
      </c>
      <c r="J51" s="497">
        <v>59.229236530404599</v>
      </c>
      <c r="K51" s="497">
        <v>60.406459433894298</v>
      </c>
      <c r="L51" s="497">
        <v>61.229222682353097</v>
      </c>
      <c r="M51" s="497">
        <v>61.708443119583201</v>
      </c>
      <c r="N51" s="497">
        <v>60.648615936646699</v>
      </c>
      <c r="O51" s="577">
        <v>54.647891424622799</v>
      </c>
      <c r="P51" s="578"/>
      <c r="Q51" s="578"/>
      <c r="R51" s="578"/>
      <c r="S51" s="578"/>
      <c r="T51" s="578"/>
      <c r="U51" s="578"/>
    </row>
    <row r="52" spans="1:21" s="409" customFormat="1" ht="11.25" customHeight="1">
      <c r="A52" s="579" t="s">
        <v>1688</v>
      </c>
      <c r="B52" s="576" t="str">
        <f>$B$11</f>
        <v>2023</v>
      </c>
      <c r="C52" s="497">
        <v>55.799119914099997</v>
      </c>
      <c r="D52" s="497">
        <v>49.793080975499997</v>
      </c>
      <c r="E52" s="497">
        <v>44.195798136999997</v>
      </c>
      <c r="F52" s="497">
        <v>41.963584488899997</v>
      </c>
      <c r="G52" s="497">
        <v>40.220852559199997</v>
      </c>
      <c r="H52" s="497">
        <v>39.3329964745</v>
      </c>
      <c r="I52" s="497">
        <v>38.849515465400003</v>
      </c>
      <c r="J52" s="497">
        <v>38.730554844099998</v>
      </c>
      <c r="K52" s="497">
        <v>38.623298659900001</v>
      </c>
      <c r="L52" s="497">
        <v>39.693946493200002</v>
      </c>
      <c r="M52" s="497">
        <v>40.533404230099997</v>
      </c>
      <c r="N52" s="497"/>
      <c r="O52" s="577" t="s">
        <v>208</v>
      </c>
      <c r="P52" s="578"/>
      <c r="Q52" s="578"/>
      <c r="R52" s="578"/>
      <c r="S52" s="578"/>
      <c r="T52" s="578"/>
      <c r="U52" s="578"/>
    </row>
    <row r="53" spans="1:21" s="409" customFormat="1" ht="11.25" customHeight="1">
      <c r="A53" s="492" t="s">
        <v>1683</v>
      </c>
      <c r="B53" s="589"/>
      <c r="C53" s="581"/>
      <c r="D53" s="581"/>
      <c r="E53" s="581"/>
      <c r="F53" s="581"/>
      <c r="G53" s="581"/>
      <c r="H53" s="581"/>
      <c r="I53" s="581"/>
      <c r="J53" s="581"/>
      <c r="K53" s="581"/>
      <c r="L53" s="581"/>
      <c r="M53" s="581"/>
      <c r="N53" s="581"/>
      <c r="O53" s="582"/>
      <c r="P53" s="497"/>
      <c r="Q53" s="497"/>
      <c r="R53" s="497"/>
      <c r="S53" s="497"/>
      <c r="T53" s="497"/>
      <c r="U53" s="497"/>
    </row>
    <row r="54" spans="1:21" s="409" customFormat="1" ht="11.25" customHeight="1">
      <c r="A54" s="575" t="s">
        <v>1688</v>
      </c>
      <c r="B54" s="576" t="str">
        <f>$B$10</f>
        <v>2022</v>
      </c>
      <c r="C54" s="497">
        <v>43.143931854671898</v>
      </c>
      <c r="D54" s="497">
        <v>45.145801424032101</v>
      </c>
      <c r="E54" s="497">
        <v>46.7444236552478</v>
      </c>
      <c r="F54" s="497">
        <v>49.088988405754101</v>
      </c>
      <c r="G54" s="497">
        <v>51.471643335999197</v>
      </c>
      <c r="H54" s="497">
        <v>54.666705778958203</v>
      </c>
      <c r="I54" s="497">
        <v>57.922684318031898</v>
      </c>
      <c r="J54" s="497">
        <v>60.244885662095903</v>
      </c>
      <c r="K54" s="497">
        <v>61.424555369251898</v>
      </c>
      <c r="L54" s="497">
        <v>62.250545113627503</v>
      </c>
      <c r="M54" s="497">
        <v>62.7377788149265</v>
      </c>
      <c r="N54" s="497">
        <v>61.667572883806102</v>
      </c>
      <c r="O54" s="577">
        <v>53.945880835553702</v>
      </c>
      <c r="P54" s="578"/>
      <c r="Q54" s="578"/>
      <c r="R54" s="578"/>
      <c r="S54" s="578"/>
      <c r="T54" s="578"/>
      <c r="U54" s="578"/>
    </row>
    <row r="55" spans="1:21" s="409" customFormat="1" ht="11.25" customHeight="1">
      <c r="A55" s="579" t="s">
        <v>1688</v>
      </c>
      <c r="B55" s="576" t="str">
        <f>$B$11</f>
        <v>2023</v>
      </c>
      <c r="C55" s="497">
        <v>56.826495839700002</v>
      </c>
      <c r="D55" s="497">
        <v>50.822408658999997</v>
      </c>
      <c r="E55" s="497">
        <v>45.240925105599999</v>
      </c>
      <c r="F55" s="497">
        <v>43.011268785799999</v>
      </c>
      <c r="G55" s="497">
        <v>41.271067540399997</v>
      </c>
      <c r="H55" s="497">
        <v>40.395865232600002</v>
      </c>
      <c r="I55" s="497">
        <v>39.914368657899999</v>
      </c>
      <c r="J55" s="497">
        <v>39.784801948000002</v>
      </c>
      <c r="K55" s="497">
        <v>39.679247400999998</v>
      </c>
      <c r="L55" s="497">
        <v>40.749980970999999</v>
      </c>
      <c r="M55" s="497">
        <v>41.6214905171</v>
      </c>
      <c r="N55" s="497"/>
      <c r="O55" s="577" t="s">
        <v>208</v>
      </c>
      <c r="P55" s="578"/>
      <c r="Q55" s="578"/>
      <c r="R55" s="578"/>
      <c r="S55" s="578"/>
      <c r="T55" s="578"/>
      <c r="U55" s="578"/>
    </row>
    <row r="56" spans="1:21" s="409" customFormat="1" ht="11.25" customHeight="1">
      <c r="A56" s="583" t="s">
        <v>1685</v>
      </c>
      <c r="B56" s="576" t="str">
        <f>$B$10</f>
        <v>2022</v>
      </c>
      <c r="C56" s="508">
        <v>4.1372798968614699</v>
      </c>
      <c r="D56" s="508">
        <v>4.1110307656574898</v>
      </c>
      <c r="E56" s="508">
        <v>4.1216508479266496</v>
      </c>
      <c r="F56" s="508">
        <v>4.0847912778275699</v>
      </c>
      <c r="G56" s="508">
        <v>3.97258175132739</v>
      </c>
      <c r="H56" s="508">
        <v>3.9007829387029598</v>
      </c>
      <c r="I56" s="508">
        <v>3.86324760181627</v>
      </c>
      <c r="J56" s="508">
        <v>3.8693562226744298</v>
      </c>
      <c r="K56" s="508">
        <v>4.0173423227855301</v>
      </c>
      <c r="L56" s="508">
        <v>4.1401205930861504</v>
      </c>
      <c r="M56" s="508">
        <v>4.1863464066171696</v>
      </c>
      <c r="N56" s="508">
        <v>4.2824711527512598</v>
      </c>
      <c r="O56" s="577">
        <v>4.0553141396318004</v>
      </c>
      <c r="P56" s="578"/>
      <c r="Q56" s="578"/>
      <c r="R56" s="578"/>
      <c r="S56" s="578"/>
      <c r="T56" s="578"/>
      <c r="U56" s="578"/>
    </row>
    <row r="57" spans="1:21" s="409" customFormat="1" ht="11.25" customHeight="1">
      <c r="A57" s="590"/>
      <c r="B57" s="576" t="str">
        <f>$B$11</f>
        <v>2023</v>
      </c>
      <c r="C57" s="508">
        <v>4.1759492361000001</v>
      </c>
      <c r="D57" s="508">
        <v>4.1852745313000002</v>
      </c>
      <c r="E57" s="508">
        <v>4.1950946208</v>
      </c>
      <c r="F57" s="508">
        <v>4.1648849536999997</v>
      </c>
      <c r="G57" s="508">
        <v>4.0579931851</v>
      </c>
      <c r="H57" s="508">
        <v>3.9613732595000002</v>
      </c>
      <c r="I57" s="508">
        <v>3.9460214125999999</v>
      </c>
      <c r="J57" s="508">
        <v>3.9944165368000002</v>
      </c>
      <c r="K57" s="508">
        <v>4.0280721238000003</v>
      </c>
      <c r="L57" s="508">
        <v>4.1510152423999997</v>
      </c>
      <c r="M57" s="508">
        <v>4.2461095669000004</v>
      </c>
      <c r="N57" s="508"/>
      <c r="O57" s="577" t="s">
        <v>208</v>
      </c>
      <c r="P57" s="578"/>
      <c r="Q57" s="578"/>
      <c r="R57" s="578"/>
      <c r="S57" s="578"/>
      <c r="T57" s="578"/>
      <c r="U57" s="578"/>
    </row>
    <row r="58" spans="1:21" s="409" customFormat="1" ht="11.25" customHeight="1">
      <c r="A58" s="583" t="s">
        <v>1689</v>
      </c>
      <c r="B58" s="576" t="str">
        <f>$B$10</f>
        <v>2022</v>
      </c>
      <c r="C58" s="508">
        <v>3.4512013115151299</v>
      </c>
      <c r="D58" s="508">
        <v>3.4318830523127799</v>
      </c>
      <c r="E58" s="508">
        <v>3.4429864255959099</v>
      </c>
      <c r="F58" s="508">
        <v>3.4217439564996499</v>
      </c>
      <c r="G58" s="508">
        <v>3.3756300050542798</v>
      </c>
      <c r="H58" s="508">
        <v>3.34382805453258</v>
      </c>
      <c r="I58" s="508">
        <v>3.3286117969817801</v>
      </c>
      <c r="J58" s="508">
        <v>3.3401254658444799</v>
      </c>
      <c r="K58" s="508">
        <v>3.4385131921483598</v>
      </c>
      <c r="L58" s="508">
        <v>3.5204528916189699</v>
      </c>
      <c r="M58" s="508">
        <v>3.5352239510858099</v>
      </c>
      <c r="N58" s="508">
        <v>3.56046861118796</v>
      </c>
      <c r="O58" s="577">
        <v>3.4312525840403301</v>
      </c>
      <c r="P58" s="578"/>
      <c r="Q58" s="578"/>
      <c r="R58" s="578"/>
      <c r="S58" s="578"/>
      <c r="T58" s="578"/>
      <c r="U58" s="578"/>
    </row>
    <row r="59" spans="1:21" s="409" customFormat="1" ht="11.25" customHeight="1">
      <c r="A59" s="590"/>
      <c r="B59" s="576" t="str">
        <f>$B$11</f>
        <v>2023</v>
      </c>
      <c r="C59" s="508">
        <v>3.4783641856999998</v>
      </c>
      <c r="D59" s="508">
        <v>3.4819190923000001</v>
      </c>
      <c r="E59" s="508">
        <v>3.4785095328</v>
      </c>
      <c r="F59" s="508">
        <v>3.4517641751000001</v>
      </c>
      <c r="G59" s="508">
        <v>3.4200214888999998</v>
      </c>
      <c r="H59" s="508">
        <v>3.3719644429</v>
      </c>
      <c r="I59" s="508">
        <v>3.3594491962999999</v>
      </c>
      <c r="J59" s="508">
        <v>3.3985495255</v>
      </c>
      <c r="K59" s="508">
        <v>3.4301502752999999</v>
      </c>
      <c r="L59" s="508">
        <v>3.5135959067</v>
      </c>
      <c r="M59" s="508">
        <v>3.5694668393</v>
      </c>
      <c r="N59" s="508"/>
      <c r="O59" s="577" t="s">
        <v>208</v>
      </c>
      <c r="P59" s="578"/>
      <c r="Q59" s="578"/>
      <c r="R59" s="578"/>
      <c r="S59" s="578"/>
      <c r="T59" s="578"/>
      <c r="U59" s="578"/>
    </row>
    <row r="60" spans="1:21" s="409" customFormat="1" ht="11.25" customHeight="1">
      <c r="A60" s="572" t="s">
        <v>1427</v>
      </c>
      <c r="B60" s="573"/>
      <c r="C60" s="573"/>
      <c r="D60" s="573"/>
      <c r="E60" s="573"/>
      <c r="F60" s="573"/>
      <c r="G60" s="573"/>
      <c r="H60" s="573"/>
      <c r="I60" s="573"/>
      <c r="J60" s="573"/>
      <c r="K60" s="573"/>
      <c r="L60" s="573"/>
      <c r="M60" s="573"/>
      <c r="N60" s="573"/>
      <c r="O60" s="574"/>
      <c r="P60" s="585"/>
      <c r="Q60" s="585"/>
      <c r="R60" s="585"/>
      <c r="S60" s="585"/>
      <c r="T60" s="585"/>
      <c r="U60" s="585"/>
    </row>
    <row r="61" spans="1:21" s="409" customFormat="1" ht="11.25" customHeight="1">
      <c r="A61" s="492" t="s">
        <v>1682</v>
      </c>
      <c r="B61" s="586"/>
      <c r="C61" s="587"/>
      <c r="D61" s="587"/>
      <c r="E61" s="587"/>
      <c r="F61" s="587"/>
      <c r="G61" s="587"/>
      <c r="H61" s="587"/>
      <c r="I61" s="587"/>
      <c r="J61" s="587"/>
      <c r="K61" s="587"/>
      <c r="L61" s="587"/>
      <c r="M61" s="587"/>
      <c r="N61" s="587"/>
      <c r="O61" s="588"/>
      <c r="P61" s="581"/>
      <c r="Q61" s="581"/>
      <c r="R61" s="581"/>
      <c r="S61" s="581"/>
      <c r="T61" s="581"/>
      <c r="U61" s="581"/>
    </row>
    <row r="62" spans="1:21" s="409" customFormat="1" ht="11.25" customHeight="1">
      <c r="A62" s="575" t="s">
        <v>1687</v>
      </c>
      <c r="B62" s="576" t="str">
        <f>$B$10</f>
        <v>2022</v>
      </c>
      <c r="C62" s="497">
        <v>42.0559371886837</v>
      </c>
      <c r="D62" s="497">
        <v>42.940167268895202</v>
      </c>
      <c r="E62" s="497">
        <v>44.636092404498598</v>
      </c>
      <c r="F62" s="497">
        <v>45.969361398692101</v>
      </c>
      <c r="G62" s="497">
        <v>47.852313515207399</v>
      </c>
      <c r="H62" s="497">
        <v>50.868301887432203</v>
      </c>
      <c r="I62" s="497">
        <v>54.233928296490902</v>
      </c>
      <c r="J62" s="497">
        <v>56.053777509325599</v>
      </c>
      <c r="K62" s="497">
        <v>57.869746954022901</v>
      </c>
      <c r="L62" s="497">
        <v>59.913555756078097</v>
      </c>
      <c r="M62" s="497">
        <v>61.030555219988102</v>
      </c>
      <c r="N62" s="497">
        <v>61.759529025791402</v>
      </c>
      <c r="O62" s="577">
        <v>53.321072707257898</v>
      </c>
      <c r="P62" s="578"/>
      <c r="Q62" s="578"/>
      <c r="R62" s="578"/>
      <c r="S62" s="578"/>
      <c r="T62" s="578"/>
      <c r="U62" s="578"/>
    </row>
    <row r="63" spans="1:21" s="409" customFormat="1" ht="11.25" customHeight="1">
      <c r="A63" s="579" t="s">
        <v>1687</v>
      </c>
      <c r="B63" s="576" t="str">
        <f>$B$11</f>
        <v>2023</v>
      </c>
      <c r="C63" s="497">
        <v>59.183833131599997</v>
      </c>
      <c r="D63" s="497">
        <v>54.9310106593</v>
      </c>
      <c r="E63" s="497">
        <v>50.2065913088</v>
      </c>
      <c r="F63" s="497">
        <v>46.024310091899999</v>
      </c>
      <c r="G63" s="497">
        <v>42.4404862544</v>
      </c>
      <c r="H63" s="497">
        <v>39.840784211200003</v>
      </c>
      <c r="I63" s="497">
        <v>38.663281222099997</v>
      </c>
      <c r="J63" s="497">
        <v>38.824354383699998</v>
      </c>
      <c r="K63" s="497">
        <v>38.715016792199997</v>
      </c>
      <c r="L63" s="497">
        <v>39.352862619</v>
      </c>
      <c r="M63" s="497">
        <v>40.672876151099999</v>
      </c>
      <c r="N63" s="497"/>
      <c r="O63" s="577" t="s">
        <v>208</v>
      </c>
      <c r="P63" s="578"/>
      <c r="Q63" s="578"/>
      <c r="R63" s="578"/>
      <c r="S63" s="578"/>
      <c r="T63" s="578"/>
      <c r="U63" s="578"/>
    </row>
    <row r="64" spans="1:21" s="409" customFormat="1" ht="11.25" customHeight="1">
      <c r="A64" s="575" t="s">
        <v>1688</v>
      </c>
      <c r="B64" s="576" t="str">
        <f>$B$10</f>
        <v>2022</v>
      </c>
      <c r="C64" s="497">
        <v>41.211140076476198</v>
      </c>
      <c r="D64" s="497">
        <v>42.200511277962299</v>
      </c>
      <c r="E64" s="497">
        <v>43.929345267298203</v>
      </c>
      <c r="F64" s="497">
        <v>45.471255679336998</v>
      </c>
      <c r="G64" s="497">
        <v>48.132535224847103</v>
      </c>
      <c r="H64" s="497">
        <v>51.577841450028899</v>
      </c>
      <c r="I64" s="497">
        <v>55.105900105116397</v>
      </c>
      <c r="J64" s="497">
        <v>56.882790751210699</v>
      </c>
      <c r="K64" s="497">
        <v>57.645547590211898</v>
      </c>
      <c r="L64" s="497">
        <v>58.666321730323702</v>
      </c>
      <c r="M64" s="497">
        <v>59.564294914000897</v>
      </c>
      <c r="N64" s="497">
        <v>59.654033165772198</v>
      </c>
      <c r="O64" s="577">
        <v>52.902304950461399</v>
      </c>
      <c r="P64" s="578"/>
      <c r="Q64" s="578"/>
      <c r="R64" s="578"/>
      <c r="S64" s="578"/>
      <c r="T64" s="578"/>
      <c r="U64" s="578"/>
    </row>
    <row r="65" spans="1:21" s="409" customFormat="1" ht="11.25" customHeight="1">
      <c r="A65" s="579" t="s">
        <v>1688</v>
      </c>
      <c r="B65" s="576" t="str">
        <f>$B$11</f>
        <v>2023</v>
      </c>
      <c r="C65" s="497">
        <v>57.726980208999997</v>
      </c>
      <c r="D65" s="497">
        <v>53.453519578700003</v>
      </c>
      <c r="E65" s="497">
        <v>48.763090071199997</v>
      </c>
      <c r="F65" s="497">
        <v>44.872874688000003</v>
      </c>
      <c r="G65" s="497">
        <v>41.998707683200003</v>
      </c>
      <c r="H65" s="497">
        <v>40.032132228599998</v>
      </c>
      <c r="I65" s="497">
        <v>38.938094259000003</v>
      </c>
      <c r="J65" s="497">
        <v>38.7051542166</v>
      </c>
      <c r="K65" s="497">
        <v>38.383142470800003</v>
      </c>
      <c r="L65" s="497">
        <v>38.305717000100003</v>
      </c>
      <c r="M65" s="497">
        <v>38.918079313100002</v>
      </c>
      <c r="N65" s="497"/>
      <c r="O65" s="577" t="s">
        <v>208</v>
      </c>
      <c r="P65" s="578"/>
      <c r="Q65" s="578"/>
      <c r="R65" s="578"/>
      <c r="S65" s="578"/>
      <c r="T65" s="578"/>
      <c r="U65" s="578"/>
    </row>
    <row r="66" spans="1:21" s="409" customFormat="1" ht="11.25" customHeight="1">
      <c r="A66" s="492" t="s">
        <v>1683</v>
      </c>
      <c r="B66" s="589"/>
      <c r="C66" s="581"/>
      <c r="D66" s="581"/>
      <c r="E66" s="581"/>
      <c r="F66" s="581"/>
      <c r="G66" s="581"/>
      <c r="H66" s="581"/>
      <c r="I66" s="581"/>
      <c r="J66" s="581"/>
      <c r="K66" s="581"/>
      <c r="L66" s="581"/>
      <c r="M66" s="581"/>
      <c r="N66" s="581"/>
      <c r="O66" s="582"/>
      <c r="P66" s="497"/>
      <c r="Q66" s="497"/>
      <c r="R66" s="497"/>
      <c r="S66" s="497"/>
      <c r="T66" s="497"/>
      <c r="U66" s="497"/>
    </row>
    <row r="67" spans="1:21" s="409" customFormat="1" ht="11.25" customHeight="1">
      <c r="A67" s="575" t="s">
        <v>1688</v>
      </c>
      <c r="B67" s="576" t="str">
        <f>$B$10</f>
        <v>2022</v>
      </c>
      <c r="C67" s="497">
        <v>42.873610026180799</v>
      </c>
      <c r="D67" s="497">
        <v>43.880983198602998</v>
      </c>
      <c r="E67" s="497">
        <v>45.628317534986699</v>
      </c>
      <c r="F67" s="497">
        <v>47.252119783248901</v>
      </c>
      <c r="G67" s="497">
        <v>49.924431180334203</v>
      </c>
      <c r="H67" s="497">
        <v>53.375122554294897</v>
      </c>
      <c r="I67" s="497">
        <v>56.961106204661299</v>
      </c>
      <c r="J67" s="497">
        <v>58.823245928435298</v>
      </c>
      <c r="K67" s="497">
        <v>59.4748373048674</v>
      </c>
      <c r="L67" s="497">
        <v>60.5201022368122</v>
      </c>
      <c r="M67" s="497">
        <v>61.429485136575799</v>
      </c>
      <c r="N67" s="497">
        <v>61.5164538493799</v>
      </c>
      <c r="O67" s="577">
        <v>54.703705510429501</v>
      </c>
      <c r="P67" s="578"/>
      <c r="Q67" s="578"/>
      <c r="R67" s="578"/>
      <c r="S67" s="578"/>
      <c r="T67" s="578"/>
      <c r="U67" s="578"/>
    </row>
    <row r="68" spans="1:21" s="409" customFormat="1" ht="11.25" customHeight="1">
      <c r="A68" s="579" t="s">
        <v>1688</v>
      </c>
      <c r="B68" s="576" t="str">
        <f>$B$11</f>
        <v>2023</v>
      </c>
      <c r="C68" s="497">
        <v>59.633235800999998</v>
      </c>
      <c r="D68" s="497">
        <v>55.460147195399998</v>
      </c>
      <c r="E68" s="497">
        <v>50.7173124089</v>
      </c>
      <c r="F68" s="497">
        <v>46.833634087</v>
      </c>
      <c r="G68" s="497">
        <v>43.946723655699998</v>
      </c>
      <c r="H68" s="497">
        <v>41.893549384000003</v>
      </c>
      <c r="I68" s="497">
        <v>40.854256348600003</v>
      </c>
      <c r="J68" s="497">
        <v>40.708906108100003</v>
      </c>
      <c r="K68" s="497">
        <v>40.421178996800002</v>
      </c>
      <c r="L68" s="497">
        <v>40.396095353699998</v>
      </c>
      <c r="M68" s="497">
        <v>41.035384233099997</v>
      </c>
      <c r="N68" s="497"/>
      <c r="O68" s="577" t="s">
        <v>208</v>
      </c>
      <c r="P68" s="578"/>
      <c r="Q68" s="578"/>
      <c r="R68" s="578"/>
      <c r="S68" s="578"/>
      <c r="T68" s="578"/>
      <c r="U68" s="578"/>
    </row>
    <row r="69" spans="1:21" s="409" customFormat="1" ht="11.25" customHeight="1">
      <c r="A69" s="583" t="s">
        <v>1685</v>
      </c>
      <c r="B69" s="576" t="str">
        <f>$B$10</f>
        <v>2022</v>
      </c>
      <c r="C69" s="508">
        <v>4.16413280759246</v>
      </c>
      <c r="D69" s="508">
        <v>4.1482814129005403</v>
      </c>
      <c r="E69" s="508">
        <v>4.1384573693947901</v>
      </c>
      <c r="F69" s="508">
        <v>4.0908504216577501</v>
      </c>
      <c r="G69" s="508">
        <v>3.9687914089166001</v>
      </c>
      <c r="H69" s="508">
        <v>3.9115800816692201</v>
      </c>
      <c r="I69" s="508">
        <v>3.8814250585424999</v>
      </c>
      <c r="J69" s="508">
        <v>3.8996514650862699</v>
      </c>
      <c r="K69" s="508">
        <v>4.0242760977692402</v>
      </c>
      <c r="L69" s="508">
        <v>4.1465002520292096</v>
      </c>
      <c r="M69" s="508">
        <v>4.1760200058769303</v>
      </c>
      <c r="N69" s="508">
        <v>4.2871056860245398</v>
      </c>
      <c r="O69" s="577">
        <v>4.0684366746979599</v>
      </c>
      <c r="P69" s="578"/>
      <c r="Q69" s="578"/>
      <c r="R69" s="578"/>
      <c r="S69" s="578"/>
      <c r="T69" s="578"/>
      <c r="U69" s="578"/>
    </row>
    <row r="70" spans="1:21" s="409" customFormat="1" ht="11.25" customHeight="1">
      <c r="A70" s="590"/>
      <c r="B70" s="576" t="str">
        <f>$B$11</f>
        <v>2023</v>
      </c>
      <c r="C70" s="508">
        <v>4.2117776394000002</v>
      </c>
      <c r="D70" s="508">
        <v>4.2237630158000004</v>
      </c>
      <c r="E70" s="508">
        <v>4.2173622134000004</v>
      </c>
      <c r="F70" s="508">
        <v>4.2008704891999997</v>
      </c>
      <c r="G70" s="508">
        <v>4.0878162932000004</v>
      </c>
      <c r="H70" s="508">
        <v>3.9835553033000002</v>
      </c>
      <c r="I70" s="508">
        <v>3.9713785398999999</v>
      </c>
      <c r="J70" s="508">
        <v>4.0371506652000004</v>
      </c>
      <c r="K70" s="508">
        <v>4.0669070064000001</v>
      </c>
      <c r="L70" s="508">
        <v>4.1547582198999997</v>
      </c>
      <c r="M70" s="508">
        <v>4.2608716396000004</v>
      </c>
      <c r="N70" s="508"/>
      <c r="O70" s="577" t="s">
        <v>208</v>
      </c>
      <c r="P70" s="578"/>
      <c r="Q70" s="578"/>
      <c r="R70" s="578"/>
      <c r="S70" s="578"/>
      <c r="T70" s="578"/>
      <c r="U70" s="578"/>
    </row>
    <row r="71" spans="1:21" s="409" customFormat="1" ht="11.25" customHeight="1">
      <c r="A71" s="583" t="s">
        <v>1689</v>
      </c>
      <c r="B71" s="576" t="str">
        <f>$B$10</f>
        <v>2022</v>
      </c>
      <c r="C71" s="508">
        <v>3.4540396931197801</v>
      </c>
      <c r="D71" s="508">
        <v>3.4442724696240901</v>
      </c>
      <c r="E71" s="508">
        <v>3.4416676589792199</v>
      </c>
      <c r="F71" s="508">
        <v>3.4326584798438202</v>
      </c>
      <c r="G71" s="508">
        <v>3.3710507611767899</v>
      </c>
      <c r="H71" s="508">
        <v>3.3381517734360102</v>
      </c>
      <c r="I71" s="508">
        <v>3.3337187250589402</v>
      </c>
      <c r="J71" s="508">
        <v>3.3299204762964698</v>
      </c>
      <c r="K71" s="508">
        <v>3.4206480248065199</v>
      </c>
      <c r="L71" s="508">
        <v>3.5051584413011798</v>
      </c>
      <c r="M71" s="508">
        <v>3.5188923275345401</v>
      </c>
      <c r="N71" s="508">
        <v>3.5484548514284699</v>
      </c>
      <c r="O71" s="577">
        <v>3.4273264127168601</v>
      </c>
      <c r="P71" s="578"/>
      <c r="Q71" s="578"/>
      <c r="R71" s="578"/>
      <c r="S71" s="578"/>
      <c r="T71" s="578"/>
      <c r="U71" s="578"/>
    </row>
    <row r="72" spans="1:21" s="409" customFormat="1" ht="11.25" customHeight="1">
      <c r="A72" s="590"/>
      <c r="B72" s="576" t="str">
        <f>$B$11</f>
        <v>2023</v>
      </c>
      <c r="C72" s="508">
        <v>3.4884655436999998</v>
      </c>
      <c r="D72" s="508">
        <v>3.4914167440999999</v>
      </c>
      <c r="E72" s="508">
        <v>3.5018535807000002</v>
      </c>
      <c r="F72" s="508">
        <v>3.4747190883000001</v>
      </c>
      <c r="G72" s="508">
        <v>3.4234193003</v>
      </c>
      <c r="H72" s="508">
        <v>3.3741431513000002</v>
      </c>
      <c r="I72" s="508">
        <v>3.3657447870000001</v>
      </c>
      <c r="J72" s="508">
        <v>3.3975796200000001</v>
      </c>
      <c r="K72" s="508">
        <v>3.419276446</v>
      </c>
      <c r="L72" s="508">
        <v>3.5008011953999998</v>
      </c>
      <c r="M72" s="508">
        <v>3.5663058958999998</v>
      </c>
      <c r="N72" s="508"/>
      <c r="O72" s="577" t="s">
        <v>208</v>
      </c>
      <c r="P72" s="578"/>
      <c r="Q72" s="578"/>
      <c r="R72" s="578"/>
      <c r="S72" s="578"/>
      <c r="T72" s="578"/>
      <c r="U72" s="578"/>
    </row>
    <row r="73" spans="1:21" s="409" customFormat="1" ht="11.25" customHeight="1">
      <c r="A73" s="572" t="s">
        <v>1400</v>
      </c>
      <c r="B73" s="573"/>
      <c r="C73" s="573"/>
      <c r="D73" s="573"/>
      <c r="E73" s="573"/>
      <c r="F73" s="573"/>
      <c r="G73" s="573"/>
      <c r="H73" s="573"/>
      <c r="I73" s="573"/>
      <c r="J73" s="573"/>
      <c r="K73" s="573"/>
      <c r="L73" s="573"/>
      <c r="M73" s="573"/>
      <c r="N73" s="573"/>
      <c r="O73" s="574"/>
    </row>
    <row r="74" spans="1:21" s="409" customFormat="1" ht="11.25" customHeight="1">
      <c r="A74" s="492" t="s">
        <v>1682</v>
      </c>
      <c r="B74" s="586"/>
      <c r="C74" s="587"/>
      <c r="D74" s="587"/>
      <c r="E74" s="587"/>
      <c r="F74" s="587"/>
      <c r="G74" s="587"/>
      <c r="H74" s="587"/>
      <c r="I74" s="587"/>
      <c r="J74" s="587"/>
      <c r="K74" s="587"/>
      <c r="L74" s="587"/>
      <c r="M74" s="587"/>
      <c r="N74" s="587"/>
      <c r="O74" s="592"/>
    </row>
    <row r="75" spans="1:21" s="409" customFormat="1" ht="11.25" customHeight="1">
      <c r="A75" s="575" t="s">
        <v>1687</v>
      </c>
      <c r="B75" s="576" t="str">
        <f>$B$10</f>
        <v>2022</v>
      </c>
      <c r="C75" s="497">
        <v>44.328815943685697</v>
      </c>
      <c r="D75" s="497">
        <v>45.248792964455703</v>
      </c>
      <c r="E75" s="497">
        <v>47.430748645224703</v>
      </c>
      <c r="F75" s="497">
        <v>51.106954672217199</v>
      </c>
      <c r="G75" s="497">
        <v>53.405890146493498</v>
      </c>
      <c r="H75" s="497">
        <v>55.490929496735703</v>
      </c>
      <c r="I75" s="497">
        <v>57.310609421399803</v>
      </c>
      <c r="J75" s="497">
        <v>59.167251166943899</v>
      </c>
      <c r="K75" s="497">
        <v>60.501532371088999</v>
      </c>
      <c r="L75" s="497">
        <v>61.637107214869097</v>
      </c>
      <c r="M75" s="497">
        <v>61.996635940157397</v>
      </c>
      <c r="N75" s="497">
        <v>61.747342168675097</v>
      </c>
      <c r="O75" s="577">
        <v>55.787520069776498</v>
      </c>
    </row>
    <row r="76" spans="1:21" s="409" customFormat="1" ht="11.25" customHeight="1">
      <c r="A76" s="579" t="s">
        <v>1687</v>
      </c>
      <c r="B76" s="576" t="str">
        <f>$B$11</f>
        <v>2023</v>
      </c>
      <c r="C76" s="497">
        <v>56.5510905804</v>
      </c>
      <c r="D76" s="497">
        <v>49.335009165199999</v>
      </c>
      <c r="E76" s="497">
        <v>41.984978454999997</v>
      </c>
      <c r="F76" s="497">
        <v>38.9676932279</v>
      </c>
      <c r="G76" s="497">
        <v>37.364153214799998</v>
      </c>
      <c r="H76" s="497">
        <v>36.510263334599998</v>
      </c>
      <c r="I76" s="497">
        <v>36.341267950499997</v>
      </c>
      <c r="J76" s="497">
        <v>36.690483685700002</v>
      </c>
      <c r="K76" s="497">
        <v>37.026394945600003</v>
      </c>
      <c r="L76" s="497">
        <v>40.576576654199997</v>
      </c>
      <c r="M76" s="497">
        <v>42.992681767000001</v>
      </c>
      <c r="N76" s="497"/>
      <c r="O76" s="577" t="s">
        <v>208</v>
      </c>
    </row>
    <row r="77" spans="1:21" s="409" customFormat="1" ht="11.25" customHeight="1">
      <c r="A77" s="575" t="s">
        <v>1688</v>
      </c>
      <c r="B77" s="576" t="str">
        <f>$B$10</f>
        <v>2022</v>
      </c>
      <c r="C77" s="497">
        <v>43.549856104183199</v>
      </c>
      <c r="D77" s="497">
        <v>44.619309739372603</v>
      </c>
      <c r="E77" s="497">
        <v>46.671789924619297</v>
      </c>
      <c r="F77" s="497">
        <v>50.537188398465801</v>
      </c>
      <c r="G77" s="497">
        <v>53.359059280774098</v>
      </c>
      <c r="H77" s="497">
        <v>55.870742627202901</v>
      </c>
      <c r="I77" s="497">
        <v>57.909001851345202</v>
      </c>
      <c r="J77" s="497">
        <v>59.712265349358503</v>
      </c>
      <c r="K77" s="497">
        <v>60.158573244188297</v>
      </c>
      <c r="L77" s="497">
        <v>60.516423308261103</v>
      </c>
      <c r="M77" s="497">
        <v>60.631367063077903</v>
      </c>
      <c r="N77" s="497">
        <v>60.108952600268097</v>
      </c>
      <c r="O77" s="577">
        <v>55.323242616164102</v>
      </c>
      <c r="P77" s="593"/>
      <c r="Q77" s="593"/>
      <c r="R77" s="593"/>
      <c r="S77" s="593"/>
      <c r="T77" s="593"/>
      <c r="U77" s="593"/>
    </row>
    <row r="78" spans="1:21" s="409" customFormat="1" ht="11.25" customHeight="1">
      <c r="A78" s="579" t="s">
        <v>1688</v>
      </c>
      <c r="B78" s="576" t="str">
        <f>$B$11</f>
        <v>2023</v>
      </c>
      <c r="C78" s="497">
        <v>55.597609853800002</v>
      </c>
      <c r="D78" s="497">
        <v>48.353409701099999</v>
      </c>
      <c r="E78" s="497">
        <v>41.034820414999999</v>
      </c>
      <c r="F78" s="497">
        <v>38.317292866300001</v>
      </c>
      <c r="G78" s="497">
        <v>37.066355051899997</v>
      </c>
      <c r="H78" s="497">
        <v>36.702378293800002</v>
      </c>
      <c r="I78" s="497">
        <v>36.550795671000003</v>
      </c>
      <c r="J78" s="497">
        <v>36.600153788699998</v>
      </c>
      <c r="K78" s="497">
        <v>36.743326231600001</v>
      </c>
      <c r="L78" s="497">
        <v>39.5447573832</v>
      </c>
      <c r="M78" s="497">
        <v>41.4783162644</v>
      </c>
      <c r="N78" s="497"/>
      <c r="O78" s="577" t="s">
        <v>208</v>
      </c>
    </row>
    <row r="79" spans="1:21" s="409" customFormat="1" ht="11.25" customHeight="1">
      <c r="A79" s="492" t="s">
        <v>1683</v>
      </c>
      <c r="B79" s="589"/>
      <c r="C79" s="587"/>
      <c r="D79" s="587"/>
      <c r="E79" s="587"/>
      <c r="F79" s="587"/>
      <c r="G79" s="587"/>
      <c r="H79" s="587"/>
      <c r="I79" s="587"/>
      <c r="J79" s="587"/>
      <c r="K79" s="587"/>
      <c r="L79" s="587"/>
      <c r="M79" s="587"/>
      <c r="N79" s="587"/>
      <c r="O79" s="582"/>
    </row>
    <row r="80" spans="1:21" s="409" customFormat="1" ht="11.25" customHeight="1">
      <c r="A80" s="575" t="s">
        <v>1688</v>
      </c>
      <c r="B80" s="576" t="str">
        <f>$B$10</f>
        <v>2022</v>
      </c>
      <c r="C80" s="497">
        <v>44.605119943539798</v>
      </c>
      <c r="D80" s="497">
        <v>45.708615069186699</v>
      </c>
      <c r="E80" s="497">
        <v>47.721770665404797</v>
      </c>
      <c r="F80" s="497">
        <v>51.6253594820217</v>
      </c>
      <c r="G80" s="497">
        <v>54.427795015533199</v>
      </c>
      <c r="H80" s="497">
        <v>56.955307041118097</v>
      </c>
      <c r="I80" s="497">
        <v>58.993997268432103</v>
      </c>
      <c r="J80" s="497">
        <v>60.789470647404002</v>
      </c>
      <c r="K80" s="497">
        <v>61.278161266046901</v>
      </c>
      <c r="L80" s="497">
        <v>61.716019049512099</v>
      </c>
      <c r="M80" s="497">
        <v>61.836926408151598</v>
      </c>
      <c r="N80" s="497">
        <v>61.315734656580197</v>
      </c>
      <c r="O80" s="577">
        <v>56.432730255320401</v>
      </c>
    </row>
    <row r="81" spans="1:15" s="409" customFormat="1" ht="11.25" customHeight="1">
      <c r="A81" s="579" t="s">
        <v>1688</v>
      </c>
      <c r="B81" s="576" t="str">
        <f>$B$11</f>
        <v>2023</v>
      </c>
      <c r="C81" s="497">
        <v>56.817413881699999</v>
      </c>
      <c r="D81" s="497">
        <v>49.571808767599997</v>
      </c>
      <c r="E81" s="497">
        <v>42.263770107600003</v>
      </c>
      <c r="F81" s="497">
        <v>39.548247957299999</v>
      </c>
      <c r="G81" s="497">
        <v>38.317827165799997</v>
      </c>
      <c r="H81" s="497">
        <v>37.971577644600004</v>
      </c>
      <c r="I81" s="497">
        <v>37.803385926600001</v>
      </c>
      <c r="J81" s="497">
        <v>37.864000823700003</v>
      </c>
      <c r="K81" s="497">
        <v>38.004537772500001</v>
      </c>
      <c r="L81" s="497">
        <v>40.816601230099998</v>
      </c>
      <c r="M81" s="497">
        <v>42.748584903100003</v>
      </c>
      <c r="N81" s="497"/>
      <c r="O81" s="577" t="s">
        <v>208</v>
      </c>
    </row>
    <row r="82" spans="1:15" s="409" customFormat="1" ht="11.25" customHeight="1">
      <c r="A82" s="583" t="s">
        <v>1685</v>
      </c>
      <c r="B82" s="576" t="str">
        <f>$B$10</f>
        <v>2022</v>
      </c>
      <c r="C82" s="508">
        <v>4.2066682349638</v>
      </c>
      <c r="D82" s="508">
        <v>4.1819475508173802</v>
      </c>
      <c r="E82" s="508">
        <v>4.2042018566287096</v>
      </c>
      <c r="F82" s="508">
        <v>4.1764246272101904</v>
      </c>
      <c r="G82" s="508">
        <v>4.0607848895052499</v>
      </c>
      <c r="H82" s="508">
        <v>3.9661373334580898</v>
      </c>
      <c r="I82" s="508">
        <v>3.91242961692351</v>
      </c>
      <c r="J82" s="508">
        <v>3.9003325446225099</v>
      </c>
      <c r="K82" s="508">
        <v>4.0630308104623403</v>
      </c>
      <c r="L82" s="508">
        <v>4.1993571129457203</v>
      </c>
      <c r="M82" s="508">
        <v>4.2605113327089903</v>
      </c>
      <c r="N82" s="508">
        <v>4.3438305453301904</v>
      </c>
      <c r="O82" s="577">
        <v>4.1207497099564803</v>
      </c>
    </row>
    <row r="83" spans="1:15" s="409" customFormat="1" ht="11.25" customHeight="1">
      <c r="A83" s="590"/>
      <c r="B83" s="576" t="str">
        <f>$B$11</f>
        <v>2023</v>
      </c>
      <c r="C83" s="508">
        <v>4.2329856282999998</v>
      </c>
      <c r="D83" s="508">
        <v>4.2408712503999997</v>
      </c>
      <c r="E83" s="508">
        <v>4.2467230347999996</v>
      </c>
      <c r="F83" s="508">
        <v>4.2012971650999997</v>
      </c>
      <c r="G83" s="508">
        <v>4.1048034251000001</v>
      </c>
      <c r="H83" s="508">
        <v>3.9977023499</v>
      </c>
      <c r="I83" s="508">
        <v>3.9974264663999999</v>
      </c>
      <c r="J83" s="508">
        <v>4.0395968503999997</v>
      </c>
      <c r="K83" s="508">
        <v>4.0651175364999999</v>
      </c>
      <c r="L83" s="508">
        <v>4.1955978665</v>
      </c>
      <c r="M83" s="508">
        <v>4.2733956804000002</v>
      </c>
      <c r="N83" s="508"/>
      <c r="O83" s="577" t="s">
        <v>208</v>
      </c>
    </row>
    <row r="84" spans="1:15" s="409" customFormat="1" ht="11.25" customHeight="1">
      <c r="A84" s="583" t="s">
        <v>1689</v>
      </c>
      <c r="B84" s="576" t="str">
        <f>$B$10</f>
        <v>2022</v>
      </c>
      <c r="C84" s="508">
        <v>3.4577782002687401</v>
      </c>
      <c r="D84" s="508">
        <v>3.4389831440902698</v>
      </c>
      <c r="E84" s="508">
        <v>3.4524195225717</v>
      </c>
      <c r="F84" s="508">
        <v>3.4268733517561198</v>
      </c>
      <c r="G84" s="508">
        <v>3.3773351208461402</v>
      </c>
      <c r="H84" s="508">
        <v>3.3396931823954099</v>
      </c>
      <c r="I84" s="508">
        <v>3.3241474516270202</v>
      </c>
      <c r="J84" s="508">
        <v>3.3419116644840701</v>
      </c>
      <c r="K84" s="508">
        <v>3.4363916004576698</v>
      </c>
      <c r="L84" s="508">
        <v>3.5216359618100102</v>
      </c>
      <c r="M84" s="508">
        <v>3.53738256957174</v>
      </c>
      <c r="N84" s="508">
        <v>3.54795560424673</v>
      </c>
      <c r="O84" s="577">
        <v>3.4318837650064702</v>
      </c>
    </row>
    <row r="85" spans="1:15" s="409" customFormat="1" ht="11.25" customHeight="1">
      <c r="A85" s="590"/>
      <c r="B85" s="576" t="str">
        <f>$B$11</f>
        <v>2023</v>
      </c>
      <c r="C85" s="508">
        <v>3.4670807122</v>
      </c>
      <c r="D85" s="508">
        <v>3.470775637</v>
      </c>
      <c r="E85" s="508">
        <v>3.4636794503999999</v>
      </c>
      <c r="F85" s="508">
        <v>3.4289448116000001</v>
      </c>
      <c r="G85" s="508">
        <v>3.4071127951000002</v>
      </c>
      <c r="H85" s="508">
        <v>3.3597429663999998</v>
      </c>
      <c r="I85" s="508">
        <v>3.3559429508999998</v>
      </c>
      <c r="J85" s="508">
        <v>3.3982290798000001</v>
      </c>
      <c r="K85" s="508">
        <v>3.4262997713000001</v>
      </c>
      <c r="L85" s="508">
        <v>3.5184306017</v>
      </c>
      <c r="M85" s="508">
        <v>3.5812501362</v>
      </c>
      <c r="N85" s="508"/>
      <c r="O85" s="577" t="s">
        <v>208</v>
      </c>
    </row>
    <row r="86" spans="1:15" s="409" customFormat="1" ht="11.25" customHeight="1">
      <c r="A86" s="572" t="s">
        <v>1684</v>
      </c>
      <c r="B86" s="573"/>
      <c r="C86" s="573"/>
      <c r="D86" s="573"/>
      <c r="E86" s="573"/>
      <c r="F86" s="573"/>
      <c r="G86" s="573"/>
      <c r="H86" s="573"/>
      <c r="I86" s="573"/>
      <c r="J86" s="573"/>
      <c r="K86" s="573"/>
      <c r="L86" s="573"/>
      <c r="M86" s="573"/>
      <c r="N86" s="573"/>
      <c r="O86" s="574"/>
    </row>
    <row r="87" spans="1:15" s="409" customFormat="1" ht="11.25" customHeight="1">
      <c r="A87" s="492" t="s">
        <v>1682</v>
      </c>
      <c r="B87" s="586"/>
      <c r="C87" s="587"/>
      <c r="D87" s="587"/>
      <c r="E87" s="587"/>
      <c r="F87" s="587"/>
      <c r="G87" s="587"/>
      <c r="H87" s="587"/>
      <c r="I87" s="587"/>
      <c r="J87" s="587"/>
      <c r="K87" s="587"/>
      <c r="L87" s="587"/>
      <c r="M87" s="587"/>
      <c r="N87" s="587"/>
      <c r="O87" s="588"/>
    </row>
    <row r="88" spans="1:15" s="409" customFormat="1" ht="11.25" customHeight="1">
      <c r="A88" s="575" t="s">
        <v>1687</v>
      </c>
      <c r="B88" s="576" t="str">
        <f>$B$10</f>
        <v>2022</v>
      </c>
      <c r="C88" s="497">
        <v>41.360441013436102</v>
      </c>
      <c r="D88" s="497">
        <v>43.957043512912499</v>
      </c>
      <c r="E88" s="497">
        <v>44.954335061161103</v>
      </c>
      <c r="F88" s="497">
        <v>47.309122976626</v>
      </c>
      <c r="G88" s="497">
        <v>47.866091133524897</v>
      </c>
      <c r="H88" s="497">
        <v>49.871784724701897</v>
      </c>
      <c r="I88" s="497">
        <v>53.083528354606102</v>
      </c>
      <c r="J88" s="497">
        <v>54.815148840526497</v>
      </c>
      <c r="K88" s="497">
        <v>57.746460981601601</v>
      </c>
      <c r="L88" s="497">
        <v>59.203767923311098</v>
      </c>
      <c r="M88" s="497">
        <v>59.608088633857001</v>
      </c>
      <c r="N88" s="497">
        <v>60.0300147278776</v>
      </c>
      <c r="O88" s="577">
        <v>52.148833452572902</v>
      </c>
    </row>
    <row r="89" spans="1:15" s="409" customFormat="1" ht="11.25" customHeight="1">
      <c r="A89" s="579" t="s">
        <v>1687</v>
      </c>
      <c r="B89" s="576" t="str">
        <f>$B$11</f>
        <v>2023</v>
      </c>
      <c r="C89" s="497">
        <v>56.412362243700002</v>
      </c>
      <c r="D89" s="497">
        <v>53.354962270100003</v>
      </c>
      <c r="E89" s="497">
        <v>47.595894281900001</v>
      </c>
      <c r="F89" s="497">
        <v>43.283181663400001</v>
      </c>
      <c r="G89" s="497">
        <v>40.247171435699997</v>
      </c>
      <c r="H89" s="497">
        <v>38.097736996199998</v>
      </c>
      <c r="I89" s="497">
        <v>37.729761161600003</v>
      </c>
      <c r="J89" s="497">
        <v>37.558005269200002</v>
      </c>
      <c r="K89" s="497">
        <v>38.437862405899999</v>
      </c>
      <c r="L89" s="497">
        <v>39.7425435627</v>
      </c>
      <c r="M89" s="497">
        <v>41.712680448699999</v>
      </c>
      <c r="N89" s="497"/>
      <c r="O89" s="577" t="s">
        <v>208</v>
      </c>
    </row>
    <row r="90" spans="1:15" s="409" customFormat="1" ht="11.25" customHeight="1">
      <c r="A90" s="575" t="s">
        <v>1688</v>
      </c>
      <c r="B90" s="576" t="str">
        <f>$B$10</f>
        <v>2022</v>
      </c>
      <c r="C90" s="497">
        <v>41.024752199587503</v>
      </c>
      <c r="D90" s="497">
        <v>43.802729244163601</v>
      </c>
      <c r="E90" s="497">
        <v>44.820636303089998</v>
      </c>
      <c r="F90" s="497">
        <v>47.350845631365701</v>
      </c>
      <c r="G90" s="497">
        <v>48.568095007770602</v>
      </c>
      <c r="H90" s="497">
        <v>51.026254971954401</v>
      </c>
      <c r="I90" s="497">
        <v>54.495635219335099</v>
      </c>
      <c r="J90" s="497">
        <v>56.245514332200301</v>
      </c>
      <c r="K90" s="497">
        <v>58.328417307868797</v>
      </c>
      <c r="L90" s="497">
        <v>59.1528304840391</v>
      </c>
      <c r="M90" s="497">
        <v>59.396993951877597</v>
      </c>
      <c r="N90" s="497">
        <v>59.479255909791597</v>
      </c>
      <c r="O90" s="577">
        <v>52.476130976607898</v>
      </c>
    </row>
    <row r="91" spans="1:15" s="409" customFormat="1" ht="11.25" customHeight="1">
      <c r="A91" s="579" t="s">
        <v>1688</v>
      </c>
      <c r="B91" s="576" t="str">
        <f>$B$11</f>
        <v>2023</v>
      </c>
      <c r="C91" s="497">
        <v>56.4167032597</v>
      </c>
      <c r="D91" s="497">
        <v>53.072681586100003</v>
      </c>
      <c r="E91" s="497">
        <v>47.363324774799999</v>
      </c>
      <c r="F91" s="497">
        <v>43.125109864899997</v>
      </c>
      <c r="G91" s="497">
        <v>40.517952848599997</v>
      </c>
      <c r="H91" s="497">
        <v>38.822568952799998</v>
      </c>
      <c r="I91" s="497">
        <v>38.519811249299998</v>
      </c>
      <c r="J91" s="497">
        <v>38.131125899200001</v>
      </c>
      <c r="K91" s="497">
        <v>38.5630937735</v>
      </c>
      <c r="L91" s="497">
        <v>39.127460706199997</v>
      </c>
      <c r="M91" s="497">
        <v>40.563722403</v>
      </c>
      <c r="N91" s="497"/>
      <c r="O91" s="577" t="s">
        <v>208</v>
      </c>
    </row>
    <row r="92" spans="1:15" s="409" customFormat="1" ht="11.25" customHeight="1">
      <c r="A92" s="492" t="s">
        <v>1683</v>
      </c>
      <c r="B92" s="589"/>
      <c r="C92" s="587"/>
      <c r="D92" s="587"/>
      <c r="E92" s="587"/>
      <c r="F92" s="587"/>
      <c r="G92" s="587"/>
      <c r="H92" s="587"/>
      <c r="I92" s="587"/>
      <c r="J92" s="587"/>
      <c r="K92" s="587"/>
      <c r="L92" s="587"/>
      <c r="M92" s="587"/>
      <c r="N92" s="587"/>
      <c r="O92" s="582"/>
    </row>
    <row r="93" spans="1:15" s="409" customFormat="1" ht="11.25" customHeight="1">
      <c r="A93" s="575" t="s">
        <v>1688</v>
      </c>
      <c r="B93" s="576" t="str">
        <f>$B$10</f>
        <v>2022</v>
      </c>
      <c r="C93" s="497">
        <v>42.611226666102503</v>
      </c>
      <c r="D93" s="497">
        <v>45.313687656771897</v>
      </c>
      <c r="E93" s="497">
        <v>46.344640263684703</v>
      </c>
      <c r="F93" s="497">
        <v>48.949600494165999</v>
      </c>
      <c r="G93" s="497">
        <v>50.099991947126</v>
      </c>
      <c r="H93" s="497">
        <v>52.598228617399997</v>
      </c>
      <c r="I93" s="497">
        <v>56.0846415653211</v>
      </c>
      <c r="J93" s="497">
        <v>57.809723096891297</v>
      </c>
      <c r="K93" s="497">
        <v>59.887412216297697</v>
      </c>
      <c r="L93" s="497">
        <v>60.780711187841902</v>
      </c>
      <c r="M93" s="497">
        <v>61.035998900936299</v>
      </c>
      <c r="N93" s="497">
        <v>61.097368949509502</v>
      </c>
      <c r="O93" s="577">
        <v>54.0521244742406</v>
      </c>
    </row>
    <row r="94" spans="1:15" s="409" customFormat="1" ht="11.25" customHeight="1">
      <c r="A94" s="579" t="s">
        <v>1688</v>
      </c>
      <c r="B94" s="576" t="str">
        <f>$B$11</f>
        <v>2023</v>
      </c>
      <c r="C94" s="497">
        <v>58.023289802199997</v>
      </c>
      <c r="D94" s="497">
        <v>54.686961610799997</v>
      </c>
      <c r="E94" s="497">
        <v>48.981103668000003</v>
      </c>
      <c r="F94" s="497">
        <v>44.736092794100003</v>
      </c>
      <c r="G94" s="497">
        <v>42.131070724300002</v>
      </c>
      <c r="H94" s="497">
        <v>40.4013538325</v>
      </c>
      <c r="I94" s="497">
        <v>40.101303958300001</v>
      </c>
      <c r="J94" s="497">
        <v>39.763350129800003</v>
      </c>
      <c r="K94" s="497">
        <v>40.202261968099997</v>
      </c>
      <c r="L94" s="497">
        <v>40.774721035600002</v>
      </c>
      <c r="M94" s="497">
        <v>42.203547596500002</v>
      </c>
      <c r="N94" s="497"/>
      <c r="O94" s="577" t="s">
        <v>208</v>
      </c>
    </row>
    <row r="95" spans="1:15" s="409" customFormat="1" ht="11.25" customHeight="1">
      <c r="A95" s="583" t="s">
        <v>1685</v>
      </c>
      <c r="B95" s="576" t="str">
        <f>$B$10</f>
        <v>2022</v>
      </c>
      <c r="C95" s="508">
        <v>4.0277028432803696</v>
      </c>
      <c r="D95" s="508">
        <v>3.99307906519953</v>
      </c>
      <c r="E95" s="508">
        <v>3.9920723527392901</v>
      </c>
      <c r="F95" s="508">
        <v>3.9453641897458498</v>
      </c>
      <c r="G95" s="508">
        <v>3.8238985200026701</v>
      </c>
      <c r="H95" s="508">
        <v>3.7531836775282801</v>
      </c>
      <c r="I95" s="508">
        <v>3.6970180077579302</v>
      </c>
      <c r="J95" s="508">
        <v>3.6813138949178099</v>
      </c>
      <c r="K95" s="508">
        <v>3.79437885968487</v>
      </c>
      <c r="L95" s="508">
        <v>3.9039362833668001</v>
      </c>
      <c r="M95" s="508">
        <v>3.9390803563688701</v>
      </c>
      <c r="N95" s="508">
        <v>4.0121300365375001</v>
      </c>
      <c r="O95" s="577">
        <v>3.87974296343164</v>
      </c>
    </row>
    <row r="96" spans="1:15" s="409" customFormat="1" ht="11.25" customHeight="1">
      <c r="A96" s="590"/>
      <c r="B96" s="576" t="str">
        <f>$B$11</f>
        <v>2023</v>
      </c>
      <c r="C96" s="508">
        <v>3.9435242722999999</v>
      </c>
      <c r="D96" s="508">
        <v>3.9958015422000002</v>
      </c>
      <c r="E96" s="508">
        <v>3.9889655167</v>
      </c>
      <c r="F96" s="508">
        <v>3.9870425668</v>
      </c>
      <c r="G96" s="508">
        <v>3.8905425975000001</v>
      </c>
      <c r="H96" s="508">
        <v>3.8197550078</v>
      </c>
      <c r="I96" s="508">
        <v>3.8145436725000001</v>
      </c>
      <c r="J96" s="508">
        <v>3.8689138763000002</v>
      </c>
      <c r="K96" s="508">
        <v>3.9317025713999998</v>
      </c>
      <c r="L96" s="508">
        <v>4.0258573360999996</v>
      </c>
      <c r="M96" s="508">
        <v>4.1158384592999999</v>
      </c>
      <c r="N96" s="508"/>
      <c r="O96" s="577" t="s">
        <v>208</v>
      </c>
    </row>
    <row r="97" spans="1:15" s="409" customFormat="1" ht="11.25" customHeight="1">
      <c r="A97" s="583" t="s">
        <v>1689</v>
      </c>
      <c r="B97" s="576" t="str">
        <f>$B$10</f>
        <v>2022</v>
      </c>
      <c r="C97" s="508">
        <v>3.4552216507973101</v>
      </c>
      <c r="D97" s="508">
        <v>3.4372328780230199</v>
      </c>
      <c r="E97" s="508">
        <v>3.4333309864756498</v>
      </c>
      <c r="F97" s="508">
        <v>3.42423993763121</v>
      </c>
      <c r="G97" s="508">
        <v>3.3585867589202598</v>
      </c>
      <c r="H97" s="508">
        <v>3.3090073401175801</v>
      </c>
      <c r="I97" s="508">
        <v>3.2918845695342398</v>
      </c>
      <c r="J97" s="508">
        <v>3.29793667275825</v>
      </c>
      <c r="K97" s="508">
        <v>3.40483370824911</v>
      </c>
      <c r="L97" s="508">
        <v>3.4691822877975902</v>
      </c>
      <c r="M97" s="508">
        <v>3.4804956784824799</v>
      </c>
      <c r="N97" s="508">
        <v>3.5058093391574801</v>
      </c>
      <c r="O97" s="577">
        <v>3.4045272013896</v>
      </c>
    </row>
    <row r="98" spans="1:15" s="409" customFormat="1" ht="11.25" customHeight="1">
      <c r="A98" s="590"/>
      <c r="B98" s="576" t="str">
        <f>$B$11</f>
        <v>2023</v>
      </c>
      <c r="C98" s="508">
        <v>3.4341227346999998</v>
      </c>
      <c r="D98" s="508">
        <v>3.4618075037999998</v>
      </c>
      <c r="E98" s="508">
        <v>3.4560045542000002</v>
      </c>
      <c r="F98" s="508">
        <v>3.4418766969000001</v>
      </c>
      <c r="G98" s="508">
        <v>3.407789309</v>
      </c>
      <c r="H98" s="508">
        <v>3.3516118262000001</v>
      </c>
      <c r="I98" s="508">
        <v>3.3399548913000001</v>
      </c>
      <c r="J98" s="508">
        <v>3.3543709534000001</v>
      </c>
      <c r="K98" s="508">
        <v>3.4137618434000001</v>
      </c>
      <c r="L98" s="508">
        <v>3.5186058961</v>
      </c>
      <c r="M98" s="508">
        <v>3.5810023452999999</v>
      </c>
      <c r="N98" s="508"/>
      <c r="O98" s="577" t="s">
        <v>208</v>
      </c>
    </row>
    <row r="99" spans="1:15" s="409" customFormat="1" ht="11.25" customHeight="1">
      <c r="A99" s="572" t="s">
        <v>1430</v>
      </c>
      <c r="B99" s="573"/>
      <c r="C99" s="573"/>
      <c r="D99" s="573"/>
      <c r="E99" s="573"/>
      <c r="F99" s="573"/>
      <c r="G99" s="573"/>
      <c r="H99" s="573"/>
      <c r="I99" s="573"/>
      <c r="J99" s="573"/>
      <c r="K99" s="573"/>
      <c r="L99" s="573"/>
      <c r="M99" s="573"/>
      <c r="N99" s="573"/>
      <c r="O99" s="574"/>
    </row>
    <row r="100" spans="1:15" s="409" customFormat="1" ht="11.25" customHeight="1">
      <c r="A100" s="492" t="s">
        <v>1682</v>
      </c>
      <c r="B100" s="586"/>
      <c r="C100" s="587"/>
      <c r="D100" s="587"/>
      <c r="E100" s="587"/>
      <c r="F100" s="587"/>
      <c r="G100" s="587"/>
      <c r="H100" s="587"/>
      <c r="I100" s="587"/>
      <c r="J100" s="587"/>
      <c r="K100" s="587"/>
      <c r="L100" s="587"/>
      <c r="M100" s="587"/>
      <c r="N100" s="587"/>
      <c r="O100" s="588"/>
    </row>
    <row r="101" spans="1:15" s="409" customFormat="1" ht="11.25" customHeight="1">
      <c r="A101" s="575" t="s">
        <v>1687</v>
      </c>
      <c r="B101" s="576" t="str">
        <f>$B$10</f>
        <v>2022</v>
      </c>
      <c r="C101" s="497">
        <v>42.3922945971646</v>
      </c>
      <c r="D101" s="497">
        <v>43.709632499729501</v>
      </c>
      <c r="E101" s="497">
        <v>45.443245462508301</v>
      </c>
      <c r="F101" s="497">
        <v>46.711394887744099</v>
      </c>
      <c r="G101" s="497">
        <v>48.2204781257376</v>
      </c>
      <c r="H101" s="497">
        <v>50.571921990865903</v>
      </c>
      <c r="I101" s="497">
        <v>52.836754916495302</v>
      </c>
      <c r="J101" s="497">
        <v>54.495466184042101</v>
      </c>
      <c r="K101" s="497">
        <v>57.038001020649702</v>
      </c>
      <c r="L101" s="497">
        <v>58.610988545571601</v>
      </c>
      <c r="M101" s="497">
        <v>59.174291615462899</v>
      </c>
      <c r="N101" s="497">
        <v>59.543756520962397</v>
      </c>
      <c r="O101" s="577">
        <v>52.478386881382697</v>
      </c>
    </row>
    <row r="102" spans="1:15" s="409" customFormat="1" ht="11.25" customHeight="1">
      <c r="A102" s="579" t="s">
        <v>1687</v>
      </c>
      <c r="B102" s="576" t="str">
        <f>$B$11</f>
        <v>2023</v>
      </c>
      <c r="C102" s="497">
        <v>55.128513113799997</v>
      </c>
      <c r="D102" s="497">
        <v>50.493666537899998</v>
      </c>
      <c r="E102" s="497">
        <v>45.126564973400001</v>
      </c>
      <c r="F102" s="497">
        <v>41.884082552400002</v>
      </c>
      <c r="G102" s="497">
        <v>39.477006901099998</v>
      </c>
      <c r="H102" s="497">
        <v>37.736287083199997</v>
      </c>
      <c r="I102" s="497">
        <v>36.7177651724</v>
      </c>
      <c r="J102" s="497">
        <v>37.024489944700001</v>
      </c>
      <c r="K102" s="497">
        <v>37.293330579299997</v>
      </c>
      <c r="L102" s="497">
        <v>38.823427500699999</v>
      </c>
      <c r="M102" s="497">
        <v>40.4714398339</v>
      </c>
      <c r="N102" s="497"/>
      <c r="O102" s="577" t="s">
        <v>208</v>
      </c>
    </row>
    <row r="103" spans="1:15" s="409" customFormat="1" ht="11.25" customHeight="1">
      <c r="A103" s="575" t="s">
        <v>1688</v>
      </c>
      <c r="B103" s="576" t="str">
        <f>$B$10</f>
        <v>2022</v>
      </c>
      <c r="C103" s="497">
        <v>41.809892861286002</v>
      </c>
      <c r="D103" s="497">
        <v>43.3130514091892</v>
      </c>
      <c r="E103" s="497">
        <v>45.057436694615198</v>
      </c>
      <c r="F103" s="497">
        <v>46.566695372228899</v>
      </c>
      <c r="G103" s="497">
        <v>48.747329600445397</v>
      </c>
      <c r="H103" s="497">
        <v>51.6185823965764</v>
      </c>
      <c r="I103" s="497">
        <v>54.194053635938602</v>
      </c>
      <c r="J103" s="497">
        <v>55.9109600005443</v>
      </c>
      <c r="K103" s="497">
        <v>57.330193735951802</v>
      </c>
      <c r="L103" s="497">
        <v>58.215475758260602</v>
      </c>
      <c r="M103" s="497">
        <v>58.575010420616998</v>
      </c>
      <c r="N103" s="497">
        <v>58.4442221983035</v>
      </c>
      <c r="O103" s="577">
        <v>52.572109820857897</v>
      </c>
    </row>
    <row r="104" spans="1:15" s="409" customFormat="1" ht="11.25" customHeight="1">
      <c r="A104" s="579" t="s">
        <v>1688</v>
      </c>
      <c r="B104" s="576" t="str">
        <f>$B$11</f>
        <v>2023</v>
      </c>
      <c r="C104" s="497">
        <v>54.670667520199999</v>
      </c>
      <c r="D104" s="497">
        <v>49.838527564099998</v>
      </c>
      <c r="E104" s="497">
        <v>44.575617899999997</v>
      </c>
      <c r="F104" s="497">
        <v>41.557641535899997</v>
      </c>
      <c r="G104" s="497">
        <v>39.631570101900003</v>
      </c>
      <c r="H104" s="497">
        <v>38.381679677400001</v>
      </c>
      <c r="I104" s="497">
        <v>37.435557724299997</v>
      </c>
      <c r="J104" s="497">
        <v>37.451936757399999</v>
      </c>
      <c r="K104" s="497">
        <v>37.437519022899998</v>
      </c>
      <c r="L104" s="497">
        <v>38.098791444200003</v>
      </c>
      <c r="M104" s="497">
        <v>39.160329478199998</v>
      </c>
      <c r="N104" s="497"/>
      <c r="O104" s="577" t="s">
        <v>208</v>
      </c>
    </row>
    <row r="105" spans="1:15" s="409" customFormat="1" ht="11.25" customHeight="1">
      <c r="A105" s="492" t="s">
        <v>1683</v>
      </c>
      <c r="B105" s="589"/>
      <c r="C105" s="587"/>
      <c r="D105" s="587"/>
      <c r="E105" s="587"/>
      <c r="F105" s="587"/>
      <c r="G105" s="587"/>
      <c r="H105" s="587"/>
      <c r="I105" s="587"/>
      <c r="J105" s="587"/>
      <c r="K105" s="587"/>
      <c r="L105" s="587"/>
      <c r="M105" s="587"/>
      <c r="N105" s="587"/>
      <c r="O105" s="582"/>
    </row>
    <row r="106" spans="1:15" s="409" customFormat="1" ht="11.25" customHeight="1">
      <c r="A106" s="575" t="s">
        <v>1688</v>
      </c>
      <c r="B106" s="576" t="str">
        <f>$B$10</f>
        <v>2022</v>
      </c>
      <c r="C106" s="497">
        <v>43.118157561702802</v>
      </c>
      <c r="D106" s="497">
        <v>44.607863697663703</v>
      </c>
      <c r="E106" s="497">
        <v>46.362988100147803</v>
      </c>
      <c r="F106" s="497">
        <v>47.898620077818798</v>
      </c>
      <c r="G106" s="497">
        <v>50.1217163233568</v>
      </c>
      <c r="H106" s="497">
        <v>53.015538439569397</v>
      </c>
      <c r="I106" s="497">
        <v>55.598452225874397</v>
      </c>
      <c r="J106" s="497">
        <v>57.293035201468498</v>
      </c>
      <c r="K106" s="497">
        <v>58.744318877489597</v>
      </c>
      <c r="L106" s="497">
        <v>59.6370872464027</v>
      </c>
      <c r="M106" s="497">
        <v>60.003103926494703</v>
      </c>
      <c r="N106" s="497">
        <v>59.870637757554597</v>
      </c>
      <c r="O106" s="577">
        <v>53.945880835553702</v>
      </c>
    </row>
    <row r="107" spans="1:15" s="409" customFormat="1" ht="11.25" customHeight="1">
      <c r="A107" s="579" t="s">
        <v>1688</v>
      </c>
      <c r="B107" s="576" t="str">
        <f>$B$11</f>
        <v>2023</v>
      </c>
      <c r="C107" s="497">
        <v>56.092088524399998</v>
      </c>
      <c r="D107" s="497">
        <v>51.264524356599999</v>
      </c>
      <c r="E107" s="497">
        <v>46.004956643699998</v>
      </c>
      <c r="F107" s="497">
        <v>42.992601432199997</v>
      </c>
      <c r="G107" s="497">
        <v>41.076631127900001</v>
      </c>
      <c r="H107" s="497">
        <v>39.800441141599997</v>
      </c>
      <c r="I107" s="497">
        <v>38.861445703299999</v>
      </c>
      <c r="J107" s="497">
        <v>38.904057581799997</v>
      </c>
      <c r="K107" s="497">
        <v>38.890293679400003</v>
      </c>
      <c r="L107" s="497">
        <v>39.561932468599998</v>
      </c>
      <c r="M107" s="497">
        <v>40.626507176700002</v>
      </c>
      <c r="N107" s="497"/>
      <c r="O107" s="577" t="s">
        <v>208</v>
      </c>
    </row>
    <row r="108" spans="1:15" s="409" customFormat="1" ht="11.25" customHeight="1">
      <c r="A108" s="583" t="s">
        <v>1685</v>
      </c>
      <c r="B108" s="576" t="str">
        <f>$B$10</f>
        <v>2022</v>
      </c>
      <c r="C108" s="508">
        <v>4.0700095266439904</v>
      </c>
      <c r="D108" s="508">
        <v>4.0413720348787701</v>
      </c>
      <c r="E108" s="508">
        <v>4.0351769659220196</v>
      </c>
      <c r="F108" s="508">
        <v>3.98581280614883</v>
      </c>
      <c r="G108" s="508">
        <v>3.8683446692698902</v>
      </c>
      <c r="H108" s="508">
        <v>3.7904337668091999</v>
      </c>
      <c r="I108" s="508">
        <v>3.7428528211804002</v>
      </c>
      <c r="J108" s="508">
        <v>3.7335324465849999</v>
      </c>
      <c r="K108" s="508">
        <v>3.8776883189440099</v>
      </c>
      <c r="L108" s="508">
        <v>3.9813090399206899</v>
      </c>
      <c r="M108" s="508">
        <v>4.0068628282184999</v>
      </c>
      <c r="N108" s="508">
        <v>4.1115479084836402</v>
      </c>
      <c r="O108" s="577">
        <v>3.9355200446962599</v>
      </c>
    </row>
    <row r="109" spans="1:15" s="409" customFormat="1" ht="11.25" customHeight="1">
      <c r="A109" s="590"/>
      <c r="B109" s="576" t="str">
        <f>$B$11</f>
        <v>2023</v>
      </c>
      <c r="C109" s="508">
        <v>4.0390203446999999</v>
      </c>
      <c r="D109" s="508">
        <v>4.0509438462</v>
      </c>
      <c r="E109" s="508">
        <v>4.0425806156000004</v>
      </c>
      <c r="F109" s="508">
        <v>4.0158667358000004</v>
      </c>
      <c r="G109" s="508">
        <v>3.9244282024000001</v>
      </c>
      <c r="H109" s="508">
        <v>3.8600851412999999</v>
      </c>
      <c r="I109" s="508">
        <v>3.8504073912000001</v>
      </c>
      <c r="J109" s="508">
        <v>3.9127784064000002</v>
      </c>
      <c r="K109" s="508">
        <v>3.9219411746000001</v>
      </c>
      <c r="L109" s="508">
        <v>4.0305303924000002</v>
      </c>
      <c r="M109" s="508">
        <v>4.1111680540000002</v>
      </c>
      <c r="N109" s="508"/>
      <c r="O109" s="577" t="s">
        <v>208</v>
      </c>
    </row>
    <row r="110" spans="1:15" s="409" customFormat="1" ht="11.25" customHeight="1">
      <c r="A110" s="583" t="s">
        <v>1689</v>
      </c>
      <c r="B110" s="576" t="str">
        <f>$B$10</f>
        <v>2022</v>
      </c>
      <c r="C110" s="508">
        <v>3.4729618076226298</v>
      </c>
      <c r="D110" s="508">
        <v>3.4536890574334902</v>
      </c>
      <c r="E110" s="508">
        <v>3.45472291283824</v>
      </c>
      <c r="F110" s="508">
        <v>3.4381296676479201</v>
      </c>
      <c r="G110" s="508">
        <v>3.38104580327846</v>
      </c>
      <c r="H110" s="508">
        <v>3.3341979390501502</v>
      </c>
      <c r="I110" s="508">
        <v>3.30780416617571</v>
      </c>
      <c r="J110" s="508">
        <v>3.30435199961236</v>
      </c>
      <c r="K110" s="508">
        <v>3.4241252025793698</v>
      </c>
      <c r="L110" s="508">
        <v>3.48700025526959</v>
      </c>
      <c r="M110" s="508">
        <v>3.5081580756376098</v>
      </c>
      <c r="N110" s="508">
        <v>3.5323309218647299</v>
      </c>
      <c r="O110" s="577">
        <v>3.4236041745402099</v>
      </c>
    </row>
    <row r="111" spans="1:15" s="409" customFormat="1" ht="11.25" customHeight="1">
      <c r="A111" s="590"/>
      <c r="B111" s="576" t="str">
        <f>$B$11</f>
        <v>2023</v>
      </c>
      <c r="C111" s="508">
        <v>3.4612070485999999</v>
      </c>
      <c r="D111" s="508">
        <v>3.4923542745999998</v>
      </c>
      <c r="E111" s="508">
        <v>3.4799532919999998</v>
      </c>
      <c r="F111" s="508">
        <v>3.4554918396000001</v>
      </c>
      <c r="G111" s="508">
        <v>3.4185660998</v>
      </c>
      <c r="H111" s="508">
        <v>3.3591458613</v>
      </c>
      <c r="I111" s="508">
        <v>3.3492825284999999</v>
      </c>
      <c r="J111" s="508">
        <v>3.3687105764999998</v>
      </c>
      <c r="K111" s="508">
        <v>3.4216395761</v>
      </c>
      <c r="L111" s="508">
        <v>3.5308148826000001</v>
      </c>
      <c r="M111" s="508">
        <v>3.5993591778999998</v>
      </c>
      <c r="N111" s="508"/>
      <c r="O111" s="577" t="s">
        <v>208</v>
      </c>
    </row>
    <row r="112" spans="1:15" s="409" customFormat="1" ht="11.25" customHeight="1">
      <c r="A112" s="572" t="s">
        <v>1410</v>
      </c>
      <c r="B112" s="573"/>
      <c r="C112" s="573"/>
      <c r="D112" s="573"/>
      <c r="E112" s="573"/>
      <c r="F112" s="573"/>
      <c r="G112" s="573"/>
      <c r="H112" s="573"/>
      <c r="I112" s="573"/>
      <c r="J112" s="573"/>
      <c r="K112" s="573"/>
      <c r="L112" s="573"/>
      <c r="M112" s="573"/>
      <c r="N112" s="573"/>
      <c r="O112" s="574"/>
    </row>
    <row r="113" spans="1:15" s="409" customFormat="1" ht="11.25" customHeight="1">
      <c r="A113" s="492" t="s">
        <v>1682</v>
      </c>
      <c r="B113" s="586"/>
      <c r="C113" s="587"/>
      <c r="D113" s="587"/>
      <c r="E113" s="587"/>
      <c r="F113" s="587"/>
      <c r="G113" s="587"/>
      <c r="H113" s="587"/>
      <c r="I113" s="587"/>
      <c r="J113" s="587"/>
      <c r="K113" s="587"/>
      <c r="L113" s="587"/>
      <c r="M113" s="587"/>
      <c r="N113" s="587"/>
      <c r="O113" s="588"/>
    </row>
    <row r="114" spans="1:15" s="409" customFormat="1" ht="11.25" customHeight="1">
      <c r="A114" s="575" t="s">
        <v>1687</v>
      </c>
      <c r="B114" s="576" t="str">
        <f>$B$10</f>
        <v>2022</v>
      </c>
      <c r="C114" s="497">
        <v>41.604428246203703</v>
      </c>
      <c r="D114" s="497">
        <v>44.862202771079097</v>
      </c>
      <c r="E114" s="497">
        <v>45.7781289482907</v>
      </c>
      <c r="F114" s="497">
        <v>48.019073146749797</v>
      </c>
      <c r="G114" s="497">
        <v>49.132253192244399</v>
      </c>
      <c r="H114" s="497">
        <v>50.308969193806398</v>
      </c>
      <c r="I114" s="497">
        <v>54.266780917239799</v>
      </c>
      <c r="J114" s="497">
        <v>56.047144992359897</v>
      </c>
      <c r="K114" s="497">
        <v>58.496709383470801</v>
      </c>
      <c r="L114" s="497">
        <v>60.094292203340501</v>
      </c>
      <c r="M114" s="497">
        <v>60.594171274691199</v>
      </c>
      <c r="N114" s="497">
        <v>60.749735587691902</v>
      </c>
      <c r="O114" s="577">
        <v>52.7643720000721</v>
      </c>
    </row>
    <row r="115" spans="1:15" s="409" customFormat="1" ht="11.25" customHeight="1">
      <c r="A115" s="579" t="s">
        <v>1687</v>
      </c>
      <c r="B115" s="576" t="str">
        <f>$B$11</f>
        <v>2023</v>
      </c>
      <c r="C115" s="497">
        <v>57.651944750799998</v>
      </c>
      <c r="D115" s="497">
        <v>54.612464829700002</v>
      </c>
      <c r="E115" s="497">
        <v>48.926530626800002</v>
      </c>
      <c r="F115" s="497">
        <v>45.488947211599999</v>
      </c>
      <c r="G115" s="497">
        <v>42.265267621200003</v>
      </c>
      <c r="H115" s="497">
        <v>39.939195393200002</v>
      </c>
      <c r="I115" s="497">
        <v>39.058634900999998</v>
      </c>
      <c r="J115" s="497">
        <v>38.956917476599997</v>
      </c>
      <c r="K115" s="497">
        <v>39.658825595099998</v>
      </c>
      <c r="L115" s="497">
        <v>40.543434899399998</v>
      </c>
      <c r="M115" s="497">
        <v>42.624261230400002</v>
      </c>
      <c r="N115" s="497"/>
      <c r="O115" s="577" t="s">
        <v>208</v>
      </c>
    </row>
    <row r="116" spans="1:15" s="409" customFormat="1" ht="11.25" customHeight="1">
      <c r="A116" s="575" t="s">
        <v>1688</v>
      </c>
      <c r="B116" s="576" t="str">
        <f>$B$10</f>
        <v>2022</v>
      </c>
      <c r="C116" s="497">
        <v>41.1368630415095</v>
      </c>
      <c r="D116" s="497">
        <v>44.4645625511438</v>
      </c>
      <c r="E116" s="497">
        <v>45.386101382509104</v>
      </c>
      <c r="F116" s="497">
        <v>47.745755946753</v>
      </c>
      <c r="G116" s="497">
        <v>49.540021375246397</v>
      </c>
      <c r="H116" s="497">
        <v>51.186070881467799</v>
      </c>
      <c r="I116" s="497">
        <v>55.255270560449098</v>
      </c>
      <c r="J116" s="497">
        <v>57.066157015225301</v>
      </c>
      <c r="K116" s="497">
        <v>58.830244601029598</v>
      </c>
      <c r="L116" s="497">
        <v>59.8633931598713</v>
      </c>
      <c r="M116" s="497">
        <v>60.204323027581701</v>
      </c>
      <c r="N116" s="497">
        <v>60.054617685290602</v>
      </c>
      <c r="O116" s="577">
        <v>52.834460216568402</v>
      </c>
    </row>
    <row r="117" spans="1:15" s="409" customFormat="1" ht="11.25" customHeight="1">
      <c r="A117" s="579" t="s">
        <v>1688</v>
      </c>
      <c r="B117" s="576" t="str">
        <f>$B$11</f>
        <v>2023</v>
      </c>
      <c r="C117" s="497">
        <v>57.340405031400003</v>
      </c>
      <c r="D117" s="497">
        <v>54.153105794699997</v>
      </c>
      <c r="E117" s="497">
        <v>48.603908230099997</v>
      </c>
      <c r="F117" s="497">
        <v>45.275034779599999</v>
      </c>
      <c r="G117" s="497">
        <v>42.478598469300003</v>
      </c>
      <c r="H117" s="497">
        <v>40.620296315700003</v>
      </c>
      <c r="I117" s="497">
        <v>39.927751860999997</v>
      </c>
      <c r="J117" s="497">
        <v>39.692811171099997</v>
      </c>
      <c r="K117" s="497">
        <v>40.049504729799999</v>
      </c>
      <c r="L117" s="497">
        <v>40.230913878099997</v>
      </c>
      <c r="M117" s="497">
        <v>41.737713659500002</v>
      </c>
      <c r="N117" s="497"/>
      <c r="O117" s="577" t="s">
        <v>208</v>
      </c>
    </row>
    <row r="118" spans="1:15" s="409" customFormat="1" ht="11.25" customHeight="1">
      <c r="A118" s="492" t="s">
        <v>1683</v>
      </c>
      <c r="B118" s="589"/>
      <c r="C118" s="587"/>
      <c r="D118" s="587"/>
      <c r="E118" s="587"/>
      <c r="F118" s="587"/>
      <c r="G118" s="587"/>
      <c r="H118" s="587"/>
      <c r="I118" s="587"/>
      <c r="J118" s="587"/>
      <c r="K118" s="587"/>
      <c r="L118" s="587"/>
      <c r="M118" s="587"/>
      <c r="N118" s="587"/>
      <c r="O118" s="582"/>
    </row>
    <row r="119" spans="1:15" s="409" customFormat="1" ht="11.25" customHeight="1">
      <c r="A119" s="575" t="s">
        <v>1688</v>
      </c>
      <c r="B119" s="576" t="str">
        <f>$B$10</f>
        <v>2022</v>
      </c>
      <c r="C119" s="497">
        <v>42.698966402324103</v>
      </c>
      <c r="D119" s="497">
        <v>46.025496200780999</v>
      </c>
      <c r="E119" s="497">
        <v>46.980155503784403</v>
      </c>
      <c r="F119" s="497">
        <v>49.367936519553901</v>
      </c>
      <c r="G119" s="497">
        <v>51.245956804208099</v>
      </c>
      <c r="H119" s="497">
        <v>52.920148511759201</v>
      </c>
      <c r="I119" s="497">
        <v>56.949405691057002</v>
      </c>
      <c r="J119" s="497">
        <v>58.772344045351801</v>
      </c>
      <c r="K119" s="497">
        <v>60.512020398051099</v>
      </c>
      <c r="L119" s="497">
        <v>61.555530257736798</v>
      </c>
      <c r="M119" s="497">
        <v>61.901384870754498</v>
      </c>
      <c r="N119" s="497">
        <v>61.738258338651598</v>
      </c>
      <c r="O119" s="577">
        <v>54.495855434808803</v>
      </c>
    </row>
    <row r="120" spans="1:15" s="409" customFormat="1" ht="11.25" customHeight="1">
      <c r="A120" s="579" t="s">
        <v>1688</v>
      </c>
      <c r="B120" s="576" t="str">
        <f>$B$11</f>
        <v>2023</v>
      </c>
      <c r="C120" s="497">
        <v>59.053347446099998</v>
      </c>
      <c r="D120" s="497">
        <v>55.823706159799997</v>
      </c>
      <c r="E120" s="497">
        <v>50.3092133261</v>
      </c>
      <c r="F120" s="497">
        <v>46.972413312</v>
      </c>
      <c r="G120" s="497">
        <v>44.184860908899999</v>
      </c>
      <c r="H120" s="497">
        <v>42.288003797800002</v>
      </c>
      <c r="I120" s="497">
        <v>41.628195159500002</v>
      </c>
      <c r="J120" s="497">
        <v>41.418240329500001</v>
      </c>
      <c r="K120" s="497">
        <v>41.7832424407</v>
      </c>
      <c r="L120" s="497">
        <v>41.981802934000001</v>
      </c>
      <c r="M120" s="497">
        <v>43.478620556499997</v>
      </c>
      <c r="N120" s="497"/>
      <c r="O120" s="577" t="s">
        <v>208</v>
      </c>
    </row>
    <row r="121" spans="1:15" s="409" customFormat="1" ht="11.25" customHeight="1">
      <c r="A121" s="583" t="s">
        <v>1685</v>
      </c>
      <c r="B121" s="576" t="str">
        <f>$B$10</f>
        <v>2022</v>
      </c>
      <c r="C121" s="508">
        <v>4.0664312177916004</v>
      </c>
      <c r="D121" s="508">
        <v>4.0535040098137598</v>
      </c>
      <c r="E121" s="508">
        <v>4.0572869166643502</v>
      </c>
      <c r="F121" s="508">
        <v>4.0321669338287904</v>
      </c>
      <c r="G121" s="508">
        <v>3.8946200042741599</v>
      </c>
      <c r="H121" s="508">
        <v>3.8050347188550599</v>
      </c>
      <c r="I121" s="508">
        <v>3.7720319969899401</v>
      </c>
      <c r="J121" s="508">
        <v>3.7488100512300102</v>
      </c>
      <c r="K121" s="508">
        <v>3.84336395082182</v>
      </c>
      <c r="L121" s="508">
        <v>3.9515278836446499</v>
      </c>
      <c r="M121" s="508">
        <v>3.99937615547339</v>
      </c>
      <c r="N121" s="508">
        <v>4.0706733349343303</v>
      </c>
      <c r="O121" s="577">
        <v>3.9405799246678601</v>
      </c>
    </row>
    <row r="122" spans="1:15" s="409" customFormat="1" ht="11.25" customHeight="1">
      <c r="A122" s="590"/>
      <c r="B122" s="576" t="str">
        <f>$B$11</f>
        <v>2023</v>
      </c>
      <c r="C122" s="508">
        <v>4.0212453067</v>
      </c>
      <c r="D122" s="508">
        <v>4.0574762601999996</v>
      </c>
      <c r="E122" s="508">
        <v>4.0121648737999998</v>
      </c>
      <c r="F122" s="508">
        <v>4.0078195945999999</v>
      </c>
      <c r="G122" s="508">
        <v>3.9139948323999998</v>
      </c>
      <c r="H122" s="508">
        <v>3.8314274314999999</v>
      </c>
      <c r="I122" s="508">
        <v>3.7918148032999999</v>
      </c>
      <c r="J122" s="508">
        <v>3.8306669969999998</v>
      </c>
      <c r="K122" s="508">
        <v>3.8774920574</v>
      </c>
      <c r="L122" s="508">
        <v>3.9783818486000002</v>
      </c>
      <c r="M122" s="508">
        <v>4.0773703032000004</v>
      </c>
      <c r="N122" s="508"/>
      <c r="O122" s="577" t="s">
        <v>208</v>
      </c>
    </row>
    <row r="123" spans="1:15" s="409" customFormat="1" ht="11.25" customHeight="1">
      <c r="A123" s="583" t="s">
        <v>1689</v>
      </c>
      <c r="B123" s="576" t="str">
        <f>$B$10</f>
        <v>2022</v>
      </c>
      <c r="C123" s="508">
        <v>3.4674060275635199</v>
      </c>
      <c r="D123" s="508">
        <v>3.4592668299329201</v>
      </c>
      <c r="E123" s="508">
        <v>3.45577326891194</v>
      </c>
      <c r="F123" s="508">
        <v>3.4434568610108802</v>
      </c>
      <c r="G123" s="508">
        <v>3.3689494513509199</v>
      </c>
      <c r="H123" s="508">
        <v>3.3145338573659102</v>
      </c>
      <c r="I123" s="508">
        <v>3.3081865219964302</v>
      </c>
      <c r="J123" s="508">
        <v>3.3148352681913398</v>
      </c>
      <c r="K123" s="508">
        <v>3.4155523613957199</v>
      </c>
      <c r="L123" s="508">
        <v>3.4810974114706599</v>
      </c>
      <c r="M123" s="508">
        <v>3.4894004448968099</v>
      </c>
      <c r="N123" s="508">
        <v>3.5174287971904001</v>
      </c>
      <c r="O123" s="577">
        <v>3.41887726609303</v>
      </c>
    </row>
    <row r="124" spans="1:15" s="409" customFormat="1" ht="11.25" customHeight="1">
      <c r="A124" s="590"/>
      <c r="B124" s="576" t="str">
        <f>$B$11</f>
        <v>2023</v>
      </c>
      <c r="C124" s="508">
        <v>3.4587893691999998</v>
      </c>
      <c r="D124" s="508">
        <v>3.4713191332000002</v>
      </c>
      <c r="E124" s="508">
        <v>3.4666413419</v>
      </c>
      <c r="F124" s="508">
        <v>3.4443371338</v>
      </c>
      <c r="G124" s="508">
        <v>3.4016723786999998</v>
      </c>
      <c r="H124" s="508">
        <v>3.3430777310000002</v>
      </c>
      <c r="I124" s="508">
        <v>3.3233142300999998</v>
      </c>
      <c r="J124" s="508">
        <v>3.3310705869000001</v>
      </c>
      <c r="K124" s="508">
        <v>3.3825166697000002</v>
      </c>
      <c r="L124" s="508">
        <v>3.4840851806000002</v>
      </c>
      <c r="M124" s="508">
        <v>3.557252702</v>
      </c>
      <c r="N124" s="508"/>
      <c r="O124" s="577" t="s">
        <v>208</v>
      </c>
    </row>
    <row r="125" spans="1:15" s="409" customFormat="1" ht="11.25" customHeight="1">
      <c r="A125" s="572" t="s">
        <v>1431</v>
      </c>
      <c r="B125" s="573"/>
      <c r="C125" s="573"/>
      <c r="D125" s="573"/>
      <c r="E125" s="573"/>
      <c r="F125" s="573"/>
      <c r="G125" s="573"/>
      <c r="H125" s="573"/>
      <c r="I125" s="573"/>
      <c r="J125" s="573"/>
      <c r="K125" s="573"/>
      <c r="L125" s="573"/>
      <c r="M125" s="573"/>
      <c r="N125" s="573"/>
      <c r="O125" s="574"/>
    </row>
    <row r="126" spans="1:15" s="409" customFormat="1" ht="11.25" customHeight="1">
      <c r="A126" s="492" t="s">
        <v>1682</v>
      </c>
      <c r="B126" s="586"/>
      <c r="C126" s="587"/>
      <c r="D126" s="587"/>
      <c r="E126" s="587"/>
      <c r="F126" s="587"/>
      <c r="G126" s="587"/>
      <c r="H126" s="587"/>
      <c r="I126" s="587"/>
      <c r="J126" s="587"/>
      <c r="K126" s="587"/>
      <c r="L126" s="587"/>
      <c r="M126" s="587"/>
      <c r="N126" s="587"/>
      <c r="O126" s="588"/>
    </row>
    <row r="127" spans="1:15" s="409" customFormat="1" ht="11.25" customHeight="1">
      <c r="A127" s="575" t="s">
        <v>1687</v>
      </c>
      <c r="B127" s="576" t="str">
        <f>$B$10</f>
        <v>2022</v>
      </c>
      <c r="C127" s="497">
        <v>41.873281274562402</v>
      </c>
      <c r="D127" s="497">
        <v>43.516962591789998</v>
      </c>
      <c r="E127" s="497">
        <v>44.920727482932698</v>
      </c>
      <c r="F127" s="497">
        <v>47.374979997478299</v>
      </c>
      <c r="G127" s="497">
        <v>48.552007963258198</v>
      </c>
      <c r="H127" s="497">
        <v>50.656482277919601</v>
      </c>
      <c r="I127" s="497">
        <v>54.200351091231802</v>
      </c>
      <c r="J127" s="497">
        <v>55.701370741282503</v>
      </c>
      <c r="K127" s="497">
        <v>58.215632085573397</v>
      </c>
      <c r="L127" s="497">
        <v>59.259804748770797</v>
      </c>
      <c r="M127" s="497">
        <v>60.484061038029303</v>
      </c>
      <c r="N127" s="497">
        <v>60.975644031090702</v>
      </c>
      <c r="O127" s="577">
        <v>52.606880081458499</v>
      </c>
    </row>
    <row r="128" spans="1:15" s="409" customFormat="1" ht="11.25" customHeight="1">
      <c r="A128" s="579" t="s">
        <v>1687</v>
      </c>
      <c r="B128" s="576" t="str">
        <f>$B$11</f>
        <v>2023</v>
      </c>
      <c r="C128" s="497">
        <v>56.8072888218</v>
      </c>
      <c r="D128" s="497">
        <v>51.359356890299999</v>
      </c>
      <c r="E128" s="497">
        <v>46.654362576799997</v>
      </c>
      <c r="F128" s="497">
        <v>42.250071772699997</v>
      </c>
      <c r="G128" s="497">
        <v>39.940011028599997</v>
      </c>
      <c r="H128" s="497">
        <v>38.707070811999998</v>
      </c>
      <c r="I128" s="497">
        <v>38.001383194500001</v>
      </c>
      <c r="J128" s="497">
        <v>37.417755419800002</v>
      </c>
      <c r="K128" s="497">
        <v>37.771162669500001</v>
      </c>
      <c r="L128" s="497">
        <v>39.370746975599999</v>
      </c>
      <c r="M128" s="497">
        <v>41.544648209899997</v>
      </c>
      <c r="N128" s="497"/>
      <c r="O128" s="577" t="s">
        <v>208</v>
      </c>
    </row>
    <row r="129" spans="1:15" s="409" customFormat="1" ht="11.25" customHeight="1">
      <c r="A129" s="575" t="s">
        <v>1688</v>
      </c>
      <c r="B129" s="576" t="str">
        <f>$B$10</f>
        <v>2022</v>
      </c>
      <c r="C129" s="497">
        <v>41.472584444336199</v>
      </c>
      <c r="D129" s="497">
        <v>43.239148144131903</v>
      </c>
      <c r="E129" s="497">
        <v>44.594756824565202</v>
      </c>
      <c r="F129" s="497">
        <v>47.332725125219397</v>
      </c>
      <c r="G129" s="497">
        <v>49.093095285988298</v>
      </c>
      <c r="H129" s="497">
        <v>51.616416987858202</v>
      </c>
      <c r="I129" s="497">
        <v>55.355149447984303</v>
      </c>
      <c r="J129" s="497">
        <v>56.859950325535003</v>
      </c>
      <c r="K129" s="497">
        <v>58.600573365248898</v>
      </c>
      <c r="L129" s="497">
        <v>58.986444552006198</v>
      </c>
      <c r="M129" s="497">
        <v>59.964743771105702</v>
      </c>
      <c r="N129" s="497">
        <v>60.048396278515199</v>
      </c>
      <c r="O129" s="577">
        <v>52.734506419109699</v>
      </c>
    </row>
    <row r="130" spans="1:15" s="409" customFormat="1" ht="11.25" customHeight="1">
      <c r="A130" s="579" t="s">
        <v>1688</v>
      </c>
      <c r="B130" s="576" t="str">
        <f>$B$11</f>
        <v>2023</v>
      </c>
      <c r="C130" s="497">
        <v>56.515307806800003</v>
      </c>
      <c r="D130" s="497">
        <v>50.798812303200002</v>
      </c>
      <c r="E130" s="497">
        <v>46.1767319155</v>
      </c>
      <c r="F130" s="497">
        <v>41.986184444499997</v>
      </c>
      <c r="G130" s="497">
        <v>40.040995256000002</v>
      </c>
      <c r="H130" s="497">
        <v>39.316627736400001</v>
      </c>
      <c r="I130" s="497">
        <v>38.755458258399997</v>
      </c>
      <c r="J130" s="497">
        <v>37.912560572899999</v>
      </c>
      <c r="K130" s="497">
        <v>37.953327389099996</v>
      </c>
      <c r="L130" s="497">
        <v>38.774022608800003</v>
      </c>
      <c r="M130" s="497">
        <v>40.338273857799997</v>
      </c>
      <c r="N130" s="497"/>
      <c r="O130" s="577" t="s">
        <v>208</v>
      </c>
    </row>
    <row r="131" spans="1:15" s="409" customFormat="1" ht="11.25" customHeight="1">
      <c r="A131" s="492" t="s">
        <v>1683</v>
      </c>
      <c r="B131" s="589"/>
      <c r="C131" s="587"/>
      <c r="D131" s="587"/>
      <c r="E131" s="587"/>
      <c r="F131" s="587"/>
      <c r="G131" s="587"/>
      <c r="H131" s="587"/>
      <c r="I131" s="587"/>
      <c r="J131" s="587"/>
      <c r="K131" s="587"/>
      <c r="L131" s="587"/>
      <c r="M131" s="587"/>
      <c r="N131" s="587"/>
      <c r="O131" s="582"/>
    </row>
    <row r="132" spans="1:15" s="409" customFormat="1" ht="11.25" customHeight="1">
      <c r="A132" s="575" t="s">
        <v>1688</v>
      </c>
      <c r="B132" s="576" t="str">
        <f>$B$10</f>
        <v>2022</v>
      </c>
      <c r="C132" s="497">
        <v>42.719665342585998</v>
      </c>
      <c r="D132" s="497">
        <v>44.492599158479599</v>
      </c>
      <c r="E132" s="497">
        <v>45.855790529852598</v>
      </c>
      <c r="F132" s="497">
        <v>48.639938611965299</v>
      </c>
      <c r="G132" s="497">
        <v>50.344552090294798</v>
      </c>
      <c r="H132" s="497">
        <v>52.909947673870199</v>
      </c>
      <c r="I132" s="497">
        <v>56.6671806725777</v>
      </c>
      <c r="J132" s="497">
        <v>58.147164318107698</v>
      </c>
      <c r="K132" s="497">
        <v>59.887592707075299</v>
      </c>
      <c r="L132" s="497">
        <v>60.286303802749103</v>
      </c>
      <c r="M132" s="497">
        <v>61.263962388779703</v>
      </c>
      <c r="N132" s="497">
        <v>61.340182130983401</v>
      </c>
      <c r="O132" s="577">
        <v>54.016975782022101</v>
      </c>
    </row>
    <row r="133" spans="1:15" s="409" customFormat="1" ht="11.25" customHeight="1">
      <c r="A133" s="579" t="s">
        <v>1688</v>
      </c>
      <c r="B133" s="576" t="str">
        <f>$B$11</f>
        <v>2023</v>
      </c>
      <c r="C133" s="497">
        <v>57.879316675699997</v>
      </c>
      <c r="D133" s="497">
        <v>52.145979500899998</v>
      </c>
      <c r="E133" s="497">
        <v>47.528345803199997</v>
      </c>
      <c r="F133" s="497">
        <v>43.3343455861</v>
      </c>
      <c r="G133" s="497">
        <v>41.396938662300002</v>
      </c>
      <c r="H133" s="497">
        <v>40.665155930200001</v>
      </c>
      <c r="I133" s="497">
        <v>40.109079295199997</v>
      </c>
      <c r="J133" s="497">
        <v>39.2756888077</v>
      </c>
      <c r="K133" s="497">
        <v>39.320167429900003</v>
      </c>
      <c r="L133" s="497">
        <v>40.151274129000001</v>
      </c>
      <c r="M133" s="497">
        <v>41.730666042300001</v>
      </c>
      <c r="N133" s="497"/>
      <c r="O133" s="577" t="s">
        <v>208</v>
      </c>
    </row>
    <row r="134" spans="1:15" s="409" customFormat="1" ht="11.25" customHeight="1">
      <c r="A134" s="583" t="s">
        <v>1685</v>
      </c>
      <c r="B134" s="576" t="str">
        <f>$B$10</f>
        <v>2022</v>
      </c>
      <c r="C134" s="508">
        <v>4.0313356676908496</v>
      </c>
      <c r="D134" s="508">
        <v>4.0064871505544497</v>
      </c>
      <c r="E134" s="508">
        <v>4.0189304708437703</v>
      </c>
      <c r="F134" s="508">
        <v>3.9572085121439402</v>
      </c>
      <c r="G134" s="508">
        <v>3.8481893834025298</v>
      </c>
      <c r="H134" s="508">
        <v>3.7744071583377399</v>
      </c>
      <c r="I134" s="508">
        <v>3.7270221786234599</v>
      </c>
      <c r="J134" s="508">
        <v>3.7132520559989</v>
      </c>
      <c r="K134" s="508">
        <v>3.8182372940157099</v>
      </c>
      <c r="L134" s="508">
        <v>3.9391167798384399</v>
      </c>
      <c r="M134" s="508">
        <v>4.00166934042797</v>
      </c>
      <c r="N134" s="508">
        <v>4.09442620534396</v>
      </c>
      <c r="O134" s="577">
        <v>3.9096291955914899</v>
      </c>
    </row>
    <row r="135" spans="1:15" s="409" customFormat="1" ht="11.25" customHeight="1">
      <c r="A135" s="590"/>
      <c r="B135" s="576" t="str">
        <f>$B$11</f>
        <v>2023</v>
      </c>
      <c r="C135" s="508">
        <v>4.0176482897000003</v>
      </c>
      <c r="D135" s="508">
        <v>4.0445990805000003</v>
      </c>
      <c r="E135" s="508">
        <v>4.0387232538999998</v>
      </c>
      <c r="F135" s="508">
        <v>4.0011114069999998</v>
      </c>
      <c r="G135" s="508">
        <v>3.9316319318000001</v>
      </c>
      <c r="H135" s="508">
        <v>3.8471909703999998</v>
      </c>
      <c r="I135" s="508">
        <v>3.8138510873999998</v>
      </c>
      <c r="J135" s="508">
        <v>3.8724092177</v>
      </c>
      <c r="K135" s="508">
        <v>3.8945671369000001</v>
      </c>
      <c r="L135" s="508">
        <v>4.0142550043999998</v>
      </c>
      <c r="M135" s="508">
        <v>4.1163691654000001</v>
      </c>
      <c r="N135" s="508"/>
      <c r="O135" s="577" t="s">
        <v>208</v>
      </c>
    </row>
    <row r="136" spans="1:15" s="409" customFormat="1" ht="11.25" customHeight="1">
      <c r="A136" s="583" t="s">
        <v>1689</v>
      </c>
      <c r="B136" s="576" t="str">
        <f>$B$10</f>
        <v>2022</v>
      </c>
      <c r="C136" s="508">
        <v>3.4660610094933202</v>
      </c>
      <c r="D136" s="508">
        <v>3.4547565835840901</v>
      </c>
      <c r="E136" s="508">
        <v>3.4574152546649799</v>
      </c>
      <c r="F136" s="508">
        <v>3.4344807847085801</v>
      </c>
      <c r="G136" s="508">
        <v>3.3763636843487101</v>
      </c>
      <c r="H136" s="508">
        <v>3.3316431353647502</v>
      </c>
      <c r="I136" s="508">
        <v>3.3186139467448998</v>
      </c>
      <c r="J136" s="508">
        <v>3.3260496863846698</v>
      </c>
      <c r="K136" s="508">
        <v>3.42703952818938</v>
      </c>
      <c r="L136" s="508">
        <v>3.4942945146467999</v>
      </c>
      <c r="M136" s="508">
        <v>3.5086095978749201</v>
      </c>
      <c r="N136" s="508">
        <v>3.5395888179959498</v>
      </c>
      <c r="O136" s="577">
        <v>3.4267860441596198</v>
      </c>
    </row>
    <row r="137" spans="1:15" s="409" customFormat="1" ht="11.25" customHeight="1">
      <c r="A137" s="590"/>
      <c r="B137" s="576" t="str">
        <f>$B$11</f>
        <v>2023</v>
      </c>
      <c r="C137" s="508">
        <v>3.4510434970000001</v>
      </c>
      <c r="D137" s="508">
        <v>3.4905287402999998</v>
      </c>
      <c r="E137" s="508">
        <v>3.4769766832000002</v>
      </c>
      <c r="F137" s="508">
        <v>3.4550515035</v>
      </c>
      <c r="G137" s="508">
        <v>3.4202870898</v>
      </c>
      <c r="H137" s="508">
        <v>3.3641595023000002</v>
      </c>
      <c r="I137" s="508">
        <v>3.3538350851000001</v>
      </c>
      <c r="J137" s="508">
        <v>3.3729985664000002</v>
      </c>
      <c r="K137" s="508">
        <v>3.4257439244999999</v>
      </c>
      <c r="L137" s="508">
        <v>3.5176397035</v>
      </c>
      <c r="M137" s="508">
        <v>3.5842553552999998</v>
      </c>
      <c r="N137" s="508"/>
      <c r="O137" s="577" t="s">
        <v>208</v>
      </c>
    </row>
    <row r="138" spans="1:15" s="409" customFormat="1" ht="11.25" customHeight="1">
      <c r="A138" s="572" t="s">
        <v>1432</v>
      </c>
      <c r="B138" s="573"/>
      <c r="C138" s="573"/>
      <c r="D138" s="573"/>
      <c r="E138" s="573"/>
      <c r="F138" s="573"/>
      <c r="G138" s="573"/>
      <c r="H138" s="573"/>
      <c r="I138" s="573"/>
      <c r="J138" s="573"/>
      <c r="K138" s="573"/>
      <c r="L138" s="573"/>
      <c r="M138" s="573"/>
      <c r="N138" s="573"/>
      <c r="O138" s="574"/>
    </row>
    <row r="139" spans="1:15" s="409" customFormat="1" ht="11.25" customHeight="1">
      <c r="A139" s="492" t="s">
        <v>1682</v>
      </c>
      <c r="B139" s="586"/>
      <c r="C139" s="587"/>
      <c r="D139" s="587"/>
      <c r="E139" s="587"/>
      <c r="F139" s="587"/>
      <c r="G139" s="587"/>
      <c r="H139" s="587"/>
      <c r="I139" s="587"/>
      <c r="J139" s="587"/>
      <c r="K139" s="587"/>
      <c r="L139" s="587"/>
      <c r="M139" s="587"/>
      <c r="N139" s="587"/>
      <c r="O139" s="592"/>
    </row>
    <row r="140" spans="1:15" s="409" customFormat="1" ht="11.25" customHeight="1">
      <c r="A140" s="575" t="s">
        <v>1687</v>
      </c>
      <c r="B140" s="576" t="str">
        <f>$B$10</f>
        <v>2022</v>
      </c>
      <c r="C140" s="497">
        <v>42.0817864849909</v>
      </c>
      <c r="D140" s="497">
        <v>43.630644013789897</v>
      </c>
      <c r="E140" s="497">
        <v>45.060545640919003</v>
      </c>
      <c r="F140" s="497">
        <v>46.866479220732501</v>
      </c>
      <c r="G140" s="497">
        <v>48.3092741309598</v>
      </c>
      <c r="H140" s="497">
        <v>50.050784642052299</v>
      </c>
      <c r="I140" s="497">
        <v>53.361379284351599</v>
      </c>
      <c r="J140" s="497">
        <v>54.885962278677503</v>
      </c>
      <c r="K140" s="497">
        <v>57.049891087728298</v>
      </c>
      <c r="L140" s="497">
        <v>59.0074399459278</v>
      </c>
      <c r="M140" s="497">
        <v>60.068766306166502</v>
      </c>
      <c r="N140" s="497">
        <v>60.6880556143118</v>
      </c>
      <c r="O140" s="577">
        <v>52.372896986603898</v>
      </c>
    </row>
    <row r="141" spans="1:15" s="409" customFormat="1" ht="11.25" customHeight="1">
      <c r="A141" s="579" t="s">
        <v>1687</v>
      </c>
      <c r="B141" s="576" t="str">
        <f>$B$11</f>
        <v>2023</v>
      </c>
      <c r="C141" s="497">
        <v>58.899135442199999</v>
      </c>
      <c r="D141" s="497">
        <v>55.977635561900001</v>
      </c>
      <c r="E141" s="497">
        <v>52.341478514899997</v>
      </c>
      <c r="F141" s="497">
        <v>49.618444941600004</v>
      </c>
      <c r="G141" s="497">
        <v>46.768333923500002</v>
      </c>
      <c r="H141" s="497">
        <v>44.116909001800003</v>
      </c>
      <c r="I141" s="497">
        <v>42.111556668600002</v>
      </c>
      <c r="J141" s="497">
        <v>42.003998514899997</v>
      </c>
      <c r="K141" s="497">
        <v>42.346977217199999</v>
      </c>
      <c r="L141" s="497">
        <v>43.213201651299997</v>
      </c>
      <c r="M141" s="497">
        <v>44.522387942899996</v>
      </c>
      <c r="N141" s="497"/>
      <c r="O141" s="577" t="s">
        <v>208</v>
      </c>
    </row>
    <row r="142" spans="1:15" s="409" customFormat="1" ht="11.25" customHeight="1">
      <c r="A142" s="575" t="s">
        <v>1688</v>
      </c>
      <c r="B142" s="576" t="str">
        <f>$B$10</f>
        <v>2022</v>
      </c>
      <c r="C142" s="497">
        <v>41.592366721689203</v>
      </c>
      <c r="D142" s="497">
        <v>43.242893014124398</v>
      </c>
      <c r="E142" s="497">
        <v>44.656187946233302</v>
      </c>
      <c r="F142" s="497">
        <v>46.646470346309201</v>
      </c>
      <c r="G142" s="497">
        <v>48.730369692655401</v>
      </c>
      <c r="H142" s="497">
        <v>50.879943370674901</v>
      </c>
      <c r="I142" s="497">
        <v>54.336904833173399</v>
      </c>
      <c r="J142" s="497">
        <v>55.786506829344603</v>
      </c>
      <c r="K142" s="497">
        <v>57.285479208104597</v>
      </c>
      <c r="L142" s="497">
        <v>58.619378528842603</v>
      </c>
      <c r="M142" s="497">
        <v>59.476894291547403</v>
      </c>
      <c r="N142" s="497">
        <v>59.747317544428498</v>
      </c>
      <c r="O142" s="577">
        <v>52.3772369929208</v>
      </c>
    </row>
    <row r="143" spans="1:15" s="409" customFormat="1" ht="11.25" customHeight="1">
      <c r="A143" s="579" t="s">
        <v>1688</v>
      </c>
      <c r="B143" s="576" t="str">
        <f>$B$11</f>
        <v>2023</v>
      </c>
      <c r="C143" s="497">
        <v>58.377282663099997</v>
      </c>
      <c r="D143" s="497">
        <v>55.324920495800001</v>
      </c>
      <c r="E143" s="497">
        <v>51.768969134400002</v>
      </c>
      <c r="F143" s="497">
        <v>49.094701288300001</v>
      </c>
      <c r="G143" s="497">
        <v>46.636031224200003</v>
      </c>
      <c r="H143" s="497">
        <v>44.545167206000002</v>
      </c>
      <c r="I143" s="497">
        <v>42.770747622099996</v>
      </c>
      <c r="J143" s="497">
        <v>42.4772480524</v>
      </c>
      <c r="K143" s="497">
        <v>42.5198715115</v>
      </c>
      <c r="L143" s="497">
        <v>42.686836829699999</v>
      </c>
      <c r="M143" s="497">
        <v>43.445987110700003</v>
      </c>
      <c r="N143" s="497"/>
      <c r="O143" s="577" t="s">
        <v>208</v>
      </c>
    </row>
    <row r="144" spans="1:15" s="409" customFormat="1" ht="11.25" customHeight="1">
      <c r="A144" s="492" t="s">
        <v>1683</v>
      </c>
      <c r="B144" s="589"/>
      <c r="C144" s="497"/>
      <c r="D144" s="497"/>
      <c r="E144" s="497"/>
      <c r="F144" s="497"/>
      <c r="G144" s="497"/>
      <c r="H144" s="497"/>
      <c r="I144" s="497"/>
      <c r="J144" s="497"/>
      <c r="K144" s="497"/>
      <c r="L144" s="497"/>
      <c r="M144" s="497"/>
      <c r="N144" s="497"/>
      <c r="O144" s="582"/>
    </row>
    <row r="145" spans="1:15" s="409" customFormat="1" ht="11.25" customHeight="1">
      <c r="A145" s="575" t="s">
        <v>1688</v>
      </c>
      <c r="B145" s="576" t="str">
        <f>$B$10</f>
        <v>2022</v>
      </c>
      <c r="C145" s="497">
        <v>43.092497718282999</v>
      </c>
      <c r="D145" s="497">
        <v>44.7706504933887</v>
      </c>
      <c r="E145" s="497">
        <v>46.216674788586197</v>
      </c>
      <c r="F145" s="497">
        <v>48.234781146063298</v>
      </c>
      <c r="G145" s="497">
        <v>50.355093374975297</v>
      </c>
      <c r="H145" s="497">
        <v>52.4965324323963</v>
      </c>
      <c r="I145" s="497">
        <v>55.977432197807097</v>
      </c>
      <c r="J145" s="497">
        <v>57.409566383935797</v>
      </c>
      <c r="K145" s="497">
        <v>58.917078028520898</v>
      </c>
      <c r="L145" s="497">
        <v>60.242912043923099</v>
      </c>
      <c r="M145" s="497">
        <v>61.133662890579203</v>
      </c>
      <c r="N145" s="497">
        <v>61.3846542446366</v>
      </c>
      <c r="O145" s="577">
        <v>53.979927610228401</v>
      </c>
    </row>
    <row r="146" spans="1:15" s="409" customFormat="1" ht="11.25" customHeight="1">
      <c r="A146" s="579" t="s">
        <v>1688</v>
      </c>
      <c r="B146" s="576" t="str">
        <f>$B$11</f>
        <v>2023</v>
      </c>
      <c r="C146" s="497">
        <v>59.972564942799998</v>
      </c>
      <c r="D146" s="497">
        <v>56.9016511986</v>
      </c>
      <c r="E146" s="497">
        <v>53.3654622078</v>
      </c>
      <c r="F146" s="497">
        <v>50.655238934300002</v>
      </c>
      <c r="G146" s="497">
        <v>48.205284384000002</v>
      </c>
      <c r="H146" s="497">
        <v>46.089724034900001</v>
      </c>
      <c r="I146" s="497">
        <v>44.321780812900002</v>
      </c>
      <c r="J146" s="497">
        <v>44.065184949600003</v>
      </c>
      <c r="K146" s="497">
        <v>44.122252698799997</v>
      </c>
      <c r="L146" s="497">
        <v>44.333142974300003</v>
      </c>
      <c r="M146" s="497">
        <v>45.075677200599998</v>
      </c>
      <c r="N146" s="497"/>
      <c r="O146" s="577" t="s">
        <v>208</v>
      </c>
    </row>
    <row r="147" spans="1:15" s="409" customFormat="1" ht="11.25" customHeight="1">
      <c r="A147" s="583" t="s">
        <v>1685</v>
      </c>
      <c r="B147" s="576" t="str">
        <f>$B$10</f>
        <v>2022</v>
      </c>
      <c r="C147" s="508">
        <v>4.0893831170750801</v>
      </c>
      <c r="D147" s="508">
        <v>4.0689740294232202</v>
      </c>
      <c r="E147" s="508">
        <v>4.0727304719788497</v>
      </c>
      <c r="F147" s="508">
        <v>4.0353533597370204</v>
      </c>
      <c r="G147" s="508">
        <v>3.91432196230534</v>
      </c>
      <c r="H147" s="508">
        <v>3.8367788780249201</v>
      </c>
      <c r="I147" s="508">
        <v>3.8060978703775601</v>
      </c>
      <c r="J147" s="508">
        <v>3.80897103218352</v>
      </c>
      <c r="K147" s="508">
        <v>3.90622519032198</v>
      </c>
      <c r="L147" s="508">
        <v>4.01514402787567</v>
      </c>
      <c r="M147" s="508">
        <v>4.0663936821325697</v>
      </c>
      <c r="N147" s="508">
        <v>4.1374957598028104</v>
      </c>
      <c r="O147" s="577">
        <v>3.9782376896642</v>
      </c>
    </row>
    <row r="148" spans="1:15" s="409" customFormat="1" ht="11.25" customHeight="1">
      <c r="A148" s="590"/>
      <c r="B148" s="576" t="str">
        <f>$B$11</f>
        <v>2023</v>
      </c>
      <c r="C148" s="508">
        <v>4.0711054427000004</v>
      </c>
      <c r="D148" s="508">
        <v>4.0966954804000002</v>
      </c>
      <c r="E148" s="508">
        <v>4.0799253429000002</v>
      </c>
      <c r="F148" s="508">
        <v>4.0686703600999996</v>
      </c>
      <c r="G148" s="508">
        <v>4.0012315719</v>
      </c>
      <c r="H148" s="508">
        <v>3.8962095177</v>
      </c>
      <c r="I148" s="508">
        <v>3.8594054209999999</v>
      </c>
      <c r="J148" s="508">
        <v>3.9109806534999998</v>
      </c>
      <c r="K148" s="508">
        <v>3.9493691534000002</v>
      </c>
      <c r="L148" s="508">
        <v>4.0457650354999997</v>
      </c>
      <c r="M148" s="508">
        <v>4.1297212613000003</v>
      </c>
      <c r="N148" s="508"/>
      <c r="O148" s="577" t="s">
        <v>208</v>
      </c>
    </row>
    <row r="149" spans="1:15" s="409" customFormat="1" ht="11.25" customHeight="1">
      <c r="A149" s="583" t="s">
        <v>1689</v>
      </c>
      <c r="B149" s="576" t="str">
        <f>$B$10</f>
        <v>2022</v>
      </c>
      <c r="C149" s="508">
        <v>3.4529784089919899</v>
      </c>
      <c r="D149" s="508">
        <v>3.4432252340017699</v>
      </c>
      <c r="E149" s="508">
        <v>3.4445121242110002</v>
      </c>
      <c r="F149" s="508">
        <v>3.4270454947518401</v>
      </c>
      <c r="G149" s="508">
        <v>3.3602126479343202</v>
      </c>
      <c r="H149" s="508">
        <v>3.3179737280857702</v>
      </c>
      <c r="I149" s="508">
        <v>3.30475290927453</v>
      </c>
      <c r="J149" s="508">
        <v>3.3200575518253501</v>
      </c>
      <c r="K149" s="508">
        <v>3.40795967681392</v>
      </c>
      <c r="L149" s="508">
        <v>3.4797344031613702</v>
      </c>
      <c r="M149" s="508">
        <v>3.4927341920155102</v>
      </c>
      <c r="N149" s="508">
        <v>3.5262214010570401</v>
      </c>
      <c r="O149" s="577">
        <v>3.4135322417404099</v>
      </c>
    </row>
    <row r="150" spans="1:15" s="409" customFormat="1" ht="11.25" customHeight="1">
      <c r="A150" s="590"/>
      <c r="B150" s="576" t="str">
        <f>$B$11</f>
        <v>2023</v>
      </c>
      <c r="C150" s="508">
        <v>3.4734882748999998</v>
      </c>
      <c r="D150" s="508">
        <v>3.4867336911</v>
      </c>
      <c r="E150" s="508">
        <v>3.4794287343999999</v>
      </c>
      <c r="F150" s="508">
        <v>3.4756753889000001</v>
      </c>
      <c r="G150" s="508">
        <v>3.4299541742000001</v>
      </c>
      <c r="H150" s="508">
        <v>3.3702146901000001</v>
      </c>
      <c r="I150" s="508">
        <v>3.3413030902999998</v>
      </c>
      <c r="J150" s="508">
        <v>3.3498010627000001</v>
      </c>
      <c r="K150" s="508">
        <v>3.3938145967</v>
      </c>
      <c r="L150" s="508">
        <v>3.4918198153</v>
      </c>
      <c r="M150" s="508">
        <v>3.5634817137999999</v>
      </c>
      <c r="N150" s="508"/>
      <c r="O150" s="577" t="s">
        <v>208</v>
      </c>
    </row>
    <row r="151" spans="1:15" s="409" customFormat="1" ht="11.25" customHeight="1">
      <c r="A151" s="572" t="s">
        <v>238</v>
      </c>
      <c r="B151" s="573"/>
      <c r="C151" s="573"/>
      <c r="D151" s="573"/>
      <c r="E151" s="573"/>
      <c r="F151" s="573"/>
      <c r="G151" s="573"/>
      <c r="H151" s="573"/>
      <c r="I151" s="573"/>
      <c r="J151" s="573"/>
      <c r="K151" s="573"/>
      <c r="L151" s="573"/>
      <c r="M151" s="573"/>
      <c r="N151" s="573"/>
      <c r="O151" s="574"/>
    </row>
    <row r="152" spans="1:15" s="409" customFormat="1" ht="11.25" customHeight="1">
      <c r="A152" s="492" t="s">
        <v>1682</v>
      </c>
      <c r="B152" s="586"/>
      <c r="C152" s="587"/>
      <c r="D152" s="587"/>
      <c r="E152" s="587"/>
      <c r="F152" s="587"/>
      <c r="G152" s="587"/>
      <c r="H152" s="587"/>
      <c r="I152" s="587"/>
      <c r="J152" s="587"/>
      <c r="K152" s="587"/>
      <c r="L152" s="587"/>
      <c r="M152" s="587"/>
      <c r="N152" s="587"/>
      <c r="O152" s="588"/>
    </row>
    <row r="153" spans="1:15" s="409" customFormat="1" ht="11.25" customHeight="1">
      <c r="A153" s="575" t="s">
        <v>1687</v>
      </c>
      <c r="B153" s="576" t="str">
        <f>$B$10</f>
        <v>2022</v>
      </c>
      <c r="C153" s="497">
        <v>42.767138191480001</v>
      </c>
      <c r="D153" s="497">
        <v>43.862988741387802</v>
      </c>
      <c r="E153" s="497">
        <v>45.722746624119601</v>
      </c>
      <c r="F153" s="497">
        <v>47.852397550690299</v>
      </c>
      <c r="G153" s="497">
        <v>49.734465312639898</v>
      </c>
      <c r="H153" s="497">
        <v>51.859283885730903</v>
      </c>
      <c r="I153" s="497">
        <v>54.504041410870997</v>
      </c>
      <c r="J153" s="497">
        <v>56.359563161648602</v>
      </c>
      <c r="K153" s="497">
        <v>58.728815022540203</v>
      </c>
      <c r="L153" s="497">
        <v>60.773046390103602</v>
      </c>
      <c r="M153" s="497">
        <v>61.795193341796697</v>
      </c>
      <c r="N153" s="497">
        <v>61.875631918982499</v>
      </c>
      <c r="O153" s="577">
        <v>53.922748215654103</v>
      </c>
    </row>
    <row r="154" spans="1:15" s="409" customFormat="1" ht="11.25" customHeight="1">
      <c r="A154" s="579" t="s">
        <v>1687</v>
      </c>
      <c r="B154" s="576" t="str">
        <f>$B$11</f>
        <v>2023</v>
      </c>
      <c r="C154" s="497">
        <v>58.293523677300001</v>
      </c>
      <c r="D154" s="497">
        <v>53.747526199799999</v>
      </c>
      <c r="E154" s="497">
        <v>49.388755945200003</v>
      </c>
      <c r="F154" s="497">
        <v>46.404144412100003</v>
      </c>
      <c r="G154" s="497">
        <v>44.206870860199999</v>
      </c>
      <c r="H154" s="497">
        <v>41.798639362199999</v>
      </c>
      <c r="I154" s="497">
        <v>40.722448438999997</v>
      </c>
      <c r="J154" s="497">
        <v>40.839663123599998</v>
      </c>
      <c r="K154" s="497">
        <v>41.167051811999997</v>
      </c>
      <c r="L154" s="497">
        <v>42.929936840400003</v>
      </c>
      <c r="M154" s="497">
        <v>44.376731292199999</v>
      </c>
      <c r="N154" s="497"/>
      <c r="O154" s="577" t="s">
        <v>208</v>
      </c>
    </row>
    <row r="155" spans="1:15" s="409" customFormat="1" ht="11.25" customHeight="1">
      <c r="A155" s="575" t="s">
        <v>1688</v>
      </c>
      <c r="B155" s="576" t="str">
        <f>$B$10</f>
        <v>2022</v>
      </c>
      <c r="C155" s="497">
        <v>41.716348553723101</v>
      </c>
      <c r="D155" s="497">
        <v>42.976690524202198</v>
      </c>
      <c r="E155" s="497">
        <v>44.826461682121497</v>
      </c>
      <c r="F155" s="497">
        <v>47.1986303869636</v>
      </c>
      <c r="G155" s="497">
        <v>49.723908904968603</v>
      </c>
      <c r="H155" s="497">
        <v>52.258671608150003</v>
      </c>
      <c r="I155" s="497">
        <v>55.089810215232397</v>
      </c>
      <c r="J155" s="497">
        <v>56.830021676633002</v>
      </c>
      <c r="K155" s="497">
        <v>58.171453900694097</v>
      </c>
      <c r="L155" s="497">
        <v>59.377276832322302</v>
      </c>
      <c r="M155" s="497">
        <v>60.135084496952899</v>
      </c>
      <c r="N155" s="497">
        <v>59.851689384355801</v>
      </c>
      <c r="O155" s="577">
        <v>53.295775283965597</v>
      </c>
    </row>
    <row r="156" spans="1:15" s="409" customFormat="1" ht="11.25" customHeight="1">
      <c r="A156" s="579" t="s">
        <v>1688</v>
      </c>
      <c r="B156" s="576" t="str">
        <f>$B$11</f>
        <v>2023</v>
      </c>
      <c r="C156" s="497">
        <v>57.003106600199999</v>
      </c>
      <c r="D156" s="497">
        <v>52.4363611713</v>
      </c>
      <c r="E156" s="497">
        <v>48.2107836307</v>
      </c>
      <c r="F156" s="497">
        <v>45.419511003799997</v>
      </c>
      <c r="G156" s="497">
        <v>43.733701862499998</v>
      </c>
      <c r="H156" s="497">
        <v>41.824073063100002</v>
      </c>
      <c r="I156" s="497">
        <v>40.874181906099999</v>
      </c>
      <c r="J156" s="497">
        <v>40.720965621399998</v>
      </c>
      <c r="K156" s="497">
        <v>40.766409824</v>
      </c>
      <c r="L156" s="497">
        <v>41.714156108899999</v>
      </c>
      <c r="M156" s="497">
        <v>42.524185172400003</v>
      </c>
      <c r="N156" s="497"/>
      <c r="O156" s="577" t="s">
        <v>208</v>
      </c>
    </row>
    <row r="157" spans="1:15" s="409" customFormat="1" ht="11.25" customHeight="1">
      <c r="A157" s="492" t="s">
        <v>1683</v>
      </c>
      <c r="B157" s="589"/>
      <c r="C157" s="497"/>
      <c r="D157" s="497"/>
      <c r="E157" s="497"/>
      <c r="F157" s="497"/>
      <c r="G157" s="497"/>
      <c r="H157" s="497"/>
      <c r="I157" s="497"/>
      <c r="J157" s="497"/>
      <c r="K157" s="497"/>
      <c r="L157" s="497"/>
      <c r="M157" s="497"/>
      <c r="N157" s="497"/>
      <c r="O157" s="582"/>
    </row>
    <row r="158" spans="1:15" s="409" customFormat="1" ht="11.25" customHeight="1">
      <c r="A158" s="575" t="s">
        <v>1688</v>
      </c>
      <c r="B158" s="576" t="str">
        <f>$B$10</f>
        <v>2022</v>
      </c>
      <c r="C158" s="497">
        <v>43.090955986931398</v>
      </c>
      <c r="D158" s="497">
        <v>44.359923100404799</v>
      </c>
      <c r="E158" s="497">
        <v>46.220750758648201</v>
      </c>
      <c r="F158" s="497">
        <v>48.649741900472598</v>
      </c>
      <c r="G158" s="497">
        <v>51.169531679451701</v>
      </c>
      <c r="H158" s="497">
        <v>53.721228473382297</v>
      </c>
      <c r="I158" s="497">
        <v>56.577626311226503</v>
      </c>
      <c r="J158" s="497">
        <v>58.3426546340947</v>
      </c>
      <c r="K158" s="497">
        <v>59.679920798070903</v>
      </c>
      <c r="L158" s="497">
        <v>60.907924887211799</v>
      </c>
      <c r="M158" s="497">
        <v>61.677959384206297</v>
      </c>
      <c r="N158" s="497">
        <v>61.386474076626698</v>
      </c>
      <c r="O158" s="577">
        <v>54.764227248403103</v>
      </c>
    </row>
    <row r="159" spans="1:15" s="409" customFormat="1" ht="11.25" customHeight="1">
      <c r="A159" s="579" t="s">
        <v>1688</v>
      </c>
      <c r="B159" s="576" t="str">
        <f>$B$11</f>
        <v>2023</v>
      </c>
      <c r="C159" s="497">
        <v>58.533506610300002</v>
      </c>
      <c r="D159" s="497">
        <v>54.000252004799997</v>
      </c>
      <c r="E159" s="497">
        <v>49.771889996500001</v>
      </c>
      <c r="F159" s="497">
        <v>46.973447120800003</v>
      </c>
      <c r="G159" s="497">
        <v>45.287074942399997</v>
      </c>
      <c r="H159" s="497">
        <v>43.376741962300002</v>
      </c>
      <c r="I159" s="497">
        <v>42.432417913199998</v>
      </c>
      <c r="J159" s="497">
        <v>42.3042847882</v>
      </c>
      <c r="K159" s="497">
        <v>42.368203666699998</v>
      </c>
      <c r="L159" s="497">
        <v>43.333333094399997</v>
      </c>
      <c r="M159" s="497">
        <v>44.172362139699999</v>
      </c>
      <c r="N159" s="497"/>
      <c r="O159" s="577" t="s">
        <v>208</v>
      </c>
    </row>
    <row r="160" spans="1:15" s="409" customFormat="1" ht="11.25" customHeight="1">
      <c r="A160" s="583" t="s">
        <v>1685</v>
      </c>
      <c r="B160" s="576" t="str">
        <f>$B$10</f>
        <v>2022</v>
      </c>
      <c r="C160" s="508">
        <v>4.2156358544541002</v>
      </c>
      <c r="D160" s="508">
        <v>4.1886657954226596</v>
      </c>
      <c r="E160" s="508">
        <v>4.1880711324076296</v>
      </c>
      <c r="F160" s="508">
        <v>4.1466162329152798</v>
      </c>
      <c r="G160" s="508">
        <v>4.0295531874631099</v>
      </c>
      <c r="H160" s="508">
        <v>3.9598165073650602</v>
      </c>
      <c r="I160" s="508">
        <v>3.9208724144946498</v>
      </c>
      <c r="J160" s="508">
        <v>3.9323201407117101</v>
      </c>
      <c r="K160" s="508">
        <v>4.0793195123272596</v>
      </c>
      <c r="L160" s="508">
        <v>4.1960967777537403</v>
      </c>
      <c r="M160" s="508">
        <v>4.2419756707186096</v>
      </c>
      <c r="N160" s="508">
        <v>4.3223442050302197</v>
      </c>
      <c r="O160" s="577">
        <v>4.1165284542737197</v>
      </c>
    </row>
    <row r="161" spans="1:15" s="409" customFormat="1" ht="11.25" customHeight="1">
      <c r="A161" s="590"/>
      <c r="B161" s="576" t="str">
        <f>$B$11</f>
        <v>2023</v>
      </c>
      <c r="C161" s="508">
        <v>4.2275261135999997</v>
      </c>
      <c r="D161" s="508">
        <v>4.2378419737000002</v>
      </c>
      <c r="E161" s="508">
        <v>4.2212867971000003</v>
      </c>
      <c r="F161" s="508">
        <v>4.1977464286000004</v>
      </c>
      <c r="G161" s="508">
        <v>4.0981809705999996</v>
      </c>
      <c r="H161" s="508">
        <v>4.0057504045999996</v>
      </c>
      <c r="I161" s="508">
        <v>3.9884562763</v>
      </c>
      <c r="J161" s="508">
        <v>4.0356541175</v>
      </c>
      <c r="K161" s="508">
        <v>4.0711937618</v>
      </c>
      <c r="L161" s="508">
        <v>4.1862676949999997</v>
      </c>
      <c r="M161" s="508">
        <v>4.2941598247000003</v>
      </c>
      <c r="N161" s="508"/>
      <c r="O161" s="577" t="s">
        <v>208</v>
      </c>
    </row>
    <row r="162" spans="1:15" s="409" customFormat="1" ht="11.25" customHeight="1">
      <c r="A162" s="583" t="s">
        <v>1689</v>
      </c>
      <c r="B162" s="576" t="str">
        <f>$B$10</f>
        <v>2022</v>
      </c>
      <c r="C162" s="508">
        <v>3.47846192938146</v>
      </c>
      <c r="D162" s="508">
        <v>3.4604668751291601</v>
      </c>
      <c r="E162" s="508">
        <v>3.4605774185877198</v>
      </c>
      <c r="F162" s="508">
        <v>3.4364030786273201</v>
      </c>
      <c r="G162" s="508">
        <v>3.3830098299568201</v>
      </c>
      <c r="H162" s="508">
        <v>3.34923294687301</v>
      </c>
      <c r="I162" s="508">
        <v>3.3403197198941998</v>
      </c>
      <c r="J162" s="508">
        <v>3.3554020660426498</v>
      </c>
      <c r="K162" s="508">
        <v>3.45301239414042</v>
      </c>
      <c r="L162" s="508">
        <v>3.5327231397665502</v>
      </c>
      <c r="M162" s="508">
        <v>3.5511652524653901</v>
      </c>
      <c r="N162" s="508">
        <v>3.5698845360213398</v>
      </c>
      <c r="O162" s="577">
        <v>3.4461124934409</v>
      </c>
    </row>
    <row r="163" spans="1:15" s="409" customFormat="1" ht="11.25" customHeight="1">
      <c r="A163" s="590"/>
      <c r="B163" s="576" t="str">
        <f>$B$11</f>
        <v>2023</v>
      </c>
      <c r="C163" s="508">
        <v>3.4993677300999999</v>
      </c>
      <c r="D163" s="508">
        <v>3.5025475692999999</v>
      </c>
      <c r="E163" s="508">
        <v>3.4934185210000002</v>
      </c>
      <c r="F163" s="508">
        <v>3.4733847447000001</v>
      </c>
      <c r="G163" s="508">
        <v>3.4341762131000002</v>
      </c>
      <c r="H163" s="508">
        <v>3.3909059396000001</v>
      </c>
      <c r="I163" s="508">
        <v>3.3757326527</v>
      </c>
      <c r="J163" s="508">
        <v>3.4015495351</v>
      </c>
      <c r="K163" s="508">
        <v>3.4375750642999998</v>
      </c>
      <c r="L163" s="508">
        <v>3.5319786848999999</v>
      </c>
      <c r="M163" s="508">
        <v>3.5937401127999999</v>
      </c>
      <c r="N163" s="508"/>
      <c r="O163" s="577" t="s">
        <v>208</v>
      </c>
    </row>
    <row r="164" spans="1:15" s="409" customFormat="1" ht="11.25" customHeight="1">
      <c r="A164" s="572" t="s">
        <v>237</v>
      </c>
      <c r="B164" s="573"/>
      <c r="C164" s="573"/>
      <c r="D164" s="573"/>
      <c r="E164" s="573"/>
      <c r="F164" s="573"/>
      <c r="G164" s="573"/>
      <c r="H164" s="573"/>
      <c r="I164" s="573"/>
      <c r="J164" s="573"/>
      <c r="K164" s="573"/>
      <c r="L164" s="573"/>
      <c r="M164" s="573"/>
      <c r="N164" s="573"/>
      <c r="O164" s="574"/>
    </row>
    <row r="165" spans="1:15" s="409" customFormat="1" ht="11.25" customHeight="1">
      <c r="A165" s="492" t="s">
        <v>1682</v>
      </c>
      <c r="B165" s="586"/>
      <c r="C165" s="587"/>
      <c r="D165" s="587"/>
      <c r="E165" s="587"/>
      <c r="F165" s="587"/>
      <c r="G165" s="587"/>
      <c r="H165" s="587"/>
      <c r="I165" s="587"/>
      <c r="J165" s="587"/>
      <c r="K165" s="587"/>
      <c r="L165" s="587"/>
      <c r="M165" s="587"/>
      <c r="N165" s="587"/>
      <c r="O165" s="588"/>
    </row>
    <row r="166" spans="1:15" s="409" customFormat="1" ht="11.25" customHeight="1">
      <c r="A166" s="575" t="s">
        <v>1687</v>
      </c>
      <c r="B166" s="576" t="str">
        <f>$B$10</f>
        <v>2022</v>
      </c>
      <c r="C166" s="497">
        <v>41.848897727242203</v>
      </c>
      <c r="D166" s="497">
        <v>44.026320289113102</v>
      </c>
      <c r="E166" s="497">
        <v>45.298605097633001</v>
      </c>
      <c r="F166" s="497">
        <v>47.310840416914203</v>
      </c>
      <c r="G166" s="497">
        <v>48.460994207067102</v>
      </c>
      <c r="H166" s="497">
        <v>50.3077606916927</v>
      </c>
      <c r="I166" s="497">
        <v>53.5666949191152</v>
      </c>
      <c r="J166" s="497">
        <v>55.230353496400497</v>
      </c>
      <c r="K166" s="497">
        <v>57.768203736045997</v>
      </c>
      <c r="L166" s="497">
        <v>59.290140925058303</v>
      </c>
      <c r="M166" s="497">
        <v>59.982831569902999</v>
      </c>
      <c r="N166" s="497">
        <v>60.357067015398101</v>
      </c>
      <c r="O166" s="577">
        <v>52.498334802108701</v>
      </c>
    </row>
    <row r="167" spans="1:15" s="409" customFormat="1" ht="11.25" customHeight="1">
      <c r="A167" s="579" t="s">
        <v>1687</v>
      </c>
      <c r="B167" s="576" t="str">
        <f>$B$11</f>
        <v>2023</v>
      </c>
      <c r="C167" s="497">
        <v>56.841244166099997</v>
      </c>
      <c r="D167" s="497">
        <v>53.0369655362</v>
      </c>
      <c r="E167" s="497">
        <v>47.853441357999998</v>
      </c>
      <c r="F167" s="497">
        <v>44.228598659299998</v>
      </c>
      <c r="G167" s="497">
        <v>41.429949268400001</v>
      </c>
      <c r="H167" s="497">
        <v>39.4162150963</v>
      </c>
      <c r="I167" s="497">
        <v>38.480607329199998</v>
      </c>
      <c r="J167" s="497">
        <v>38.381211593400003</v>
      </c>
      <c r="K167" s="497">
        <v>38.9127343189</v>
      </c>
      <c r="L167" s="497">
        <v>40.144091634299997</v>
      </c>
      <c r="M167" s="497">
        <v>42.011375946900003</v>
      </c>
      <c r="N167" s="497"/>
      <c r="O167" s="577" t="s">
        <v>208</v>
      </c>
    </row>
    <row r="168" spans="1:15" s="409" customFormat="1" ht="11.25" customHeight="1">
      <c r="A168" s="575" t="s">
        <v>1688</v>
      </c>
      <c r="B168" s="576" t="str">
        <f>$B$10</f>
        <v>2022</v>
      </c>
      <c r="C168" s="497">
        <v>41.390639780363998</v>
      </c>
      <c r="D168" s="497">
        <v>43.698089283336202</v>
      </c>
      <c r="E168" s="497">
        <v>44.967339718905997</v>
      </c>
      <c r="F168" s="497">
        <v>47.172526945047103</v>
      </c>
      <c r="G168" s="497">
        <v>48.978441747983702</v>
      </c>
      <c r="H168" s="497">
        <v>51.287450057119102</v>
      </c>
      <c r="I168" s="497">
        <v>54.747116964875303</v>
      </c>
      <c r="J168" s="497">
        <v>56.425394169019398</v>
      </c>
      <c r="K168" s="497">
        <v>58.140568881705001</v>
      </c>
      <c r="L168" s="497">
        <v>59.0307816093312</v>
      </c>
      <c r="M168" s="497">
        <v>59.531717243137798</v>
      </c>
      <c r="N168" s="497">
        <v>59.528259451188298</v>
      </c>
      <c r="O168" s="577">
        <v>52.625311376478301</v>
      </c>
    </row>
    <row r="169" spans="1:15" s="409" customFormat="1" ht="11.25" customHeight="1">
      <c r="A169" s="579" t="s">
        <v>1688</v>
      </c>
      <c r="B169" s="576" t="str">
        <f>$B$11</f>
        <v>2023</v>
      </c>
      <c r="C169" s="497">
        <v>56.532982872600002</v>
      </c>
      <c r="D169" s="497">
        <v>52.523820403800002</v>
      </c>
      <c r="E169" s="497">
        <v>47.439098457599997</v>
      </c>
      <c r="F169" s="497">
        <v>43.949808546699998</v>
      </c>
      <c r="G169" s="497">
        <v>41.577884220800001</v>
      </c>
      <c r="H169" s="497">
        <v>40.055125266300003</v>
      </c>
      <c r="I169" s="497">
        <v>39.257667251000001</v>
      </c>
      <c r="J169" s="497">
        <v>38.9463171473</v>
      </c>
      <c r="K169" s="497">
        <v>39.1369102747</v>
      </c>
      <c r="L169" s="497">
        <v>39.607364629800003</v>
      </c>
      <c r="M169" s="497">
        <v>40.900949535000002</v>
      </c>
      <c r="N169" s="497"/>
      <c r="O169" s="577" t="s">
        <v>208</v>
      </c>
    </row>
    <row r="170" spans="1:15" s="409" customFormat="1" ht="11.25" customHeight="1">
      <c r="A170" s="492" t="s">
        <v>1683</v>
      </c>
      <c r="B170" s="589"/>
      <c r="C170" s="497"/>
      <c r="D170" s="497"/>
      <c r="E170" s="497"/>
      <c r="F170" s="497"/>
      <c r="G170" s="497"/>
      <c r="H170" s="497"/>
      <c r="I170" s="497"/>
      <c r="J170" s="497"/>
      <c r="K170" s="497"/>
      <c r="L170" s="497"/>
      <c r="M170" s="497"/>
      <c r="N170" s="497"/>
      <c r="O170" s="582"/>
    </row>
    <row r="171" spans="1:15" s="409" customFormat="1" ht="11.25" customHeight="1">
      <c r="A171" s="575" t="s">
        <v>1688</v>
      </c>
      <c r="B171" s="576" t="str">
        <f>$B$10</f>
        <v>2022</v>
      </c>
      <c r="C171" s="497">
        <v>42.837960447678398</v>
      </c>
      <c r="D171" s="497">
        <v>45.131774300270301</v>
      </c>
      <c r="E171" s="497">
        <v>46.420090523848202</v>
      </c>
      <c r="F171" s="497">
        <v>48.665220978800697</v>
      </c>
      <c r="G171" s="497">
        <v>50.488147216824899</v>
      </c>
      <c r="H171" s="497">
        <v>52.821743462744898</v>
      </c>
      <c r="I171" s="497">
        <v>56.282075461319501</v>
      </c>
      <c r="J171" s="497">
        <v>57.946790439211398</v>
      </c>
      <c r="K171" s="497">
        <v>59.663388493261202</v>
      </c>
      <c r="L171" s="497">
        <v>60.572280225592699</v>
      </c>
      <c r="M171" s="497">
        <v>61.082854072665398</v>
      </c>
      <c r="N171" s="497">
        <v>61.067301333453401</v>
      </c>
      <c r="O171" s="577">
        <v>54.131911849597799</v>
      </c>
    </row>
    <row r="172" spans="1:15" s="409" customFormat="1" ht="11.25" customHeight="1">
      <c r="A172" s="579" t="s">
        <v>1688</v>
      </c>
      <c r="B172" s="576" t="str">
        <f>$B$11</f>
        <v>2023</v>
      </c>
      <c r="C172" s="497">
        <v>58.0825459275</v>
      </c>
      <c r="D172" s="497">
        <v>54.059636204199997</v>
      </c>
      <c r="E172" s="497">
        <v>48.989229313300001</v>
      </c>
      <c r="F172" s="497">
        <v>45.492152457499998</v>
      </c>
      <c r="G172" s="497">
        <v>43.127730942399999</v>
      </c>
      <c r="H172" s="497">
        <v>41.577226858800003</v>
      </c>
      <c r="I172" s="497">
        <v>40.792266250799997</v>
      </c>
      <c r="J172" s="497">
        <v>40.510183809300003</v>
      </c>
      <c r="K172" s="497">
        <v>40.7075727796</v>
      </c>
      <c r="L172" s="497">
        <v>41.194492659799998</v>
      </c>
      <c r="M172" s="497">
        <v>42.484908173199997</v>
      </c>
      <c r="N172" s="497"/>
      <c r="O172" s="577" t="s">
        <v>208</v>
      </c>
    </row>
    <row r="173" spans="1:15" s="409" customFormat="1" ht="11.25" customHeight="1">
      <c r="A173" s="583" t="s">
        <v>1685</v>
      </c>
      <c r="B173" s="576" t="str">
        <f>$B$10</f>
        <v>2022</v>
      </c>
      <c r="C173" s="508">
        <v>4.0568793364970901</v>
      </c>
      <c r="D173" s="508">
        <v>4.0329877529070304</v>
      </c>
      <c r="E173" s="508">
        <v>4.0349017229973798</v>
      </c>
      <c r="F173" s="508">
        <v>3.9920557339599898</v>
      </c>
      <c r="G173" s="508">
        <v>3.8694452322772701</v>
      </c>
      <c r="H173" s="508">
        <v>3.7906324204468902</v>
      </c>
      <c r="I173" s="508">
        <v>3.7477612653142902</v>
      </c>
      <c r="J173" s="508">
        <v>3.7344372192328801</v>
      </c>
      <c r="K173" s="508">
        <v>3.84622719025093</v>
      </c>
      <c r="L173" s="508">
        <v>3.9557876901682301</v>
      </c>
      <c r="M173" s="508">
        <v>3.9989432482221998</v>
      </c>
      <c r="N173" s="508">
        <v>4.0820037782426102</v>
      </c>
      <c r="O173" s="577">
        <v>3.92744819321257</v>
      </c>
    </row>
    <row r="174" spans="1:15" s="409" customFormat="1" ht="11.25" customHeight="1">
      <c r="A174" s="590"/>
      <c r="B174" s="576" t="str">
        <f>$B$11</f>
        <v>2023</v>
      </c>
      <c r="C174" s="508">
        <v>4.0163303680000002</v>
      </c>
      <c r="D174" s="508">
        <v>4.0470591775000004</v>
      </c>
      <c r="E174" s="508">
        <v>4.0283078398000001</v>
      </c>
      <c r="F174" s="508">
        <v>4.0127711846</v>
      </c>
      <c r="G174" s="508">
        <v>3.9264833874999998</v>
      </c>
      <c r="H174" s="508">
        <v>3.847282254</v>
      </c>
      <c r="I174" s="508">
        <v>3.8229531743999998</v>
      </c>
      <c r="J174" s="508">
        <v>3.8754096077</v>
      </c>
      <c r="K174" s="508">
        <v>3.9109328210999998</v>
      </c>
      <c r="L174" s="508">
        <v>4.0148333760000003</v>
      </c>
      <c r="M174" s="508">
        <v>4.1061748771</v>
      </c>
      <c r="N174" s="508"/>
      <c r="O174" s="577" t="s">
        <v>208</v>
      </c>
    </row>
    <row r="175" spans="1:15" s="409" customFormat="1" ht="11.25" customHeight="1">
      <c r="A175" s="583" t="s">
        <v>1689</v>
      </c>
      <c r="B175" s="576" t="str">
        <f>$B$10</f>
        <v>2022</v>
      </c>
      <c r="C175" s="508">
        <v>3.4641394677369299</v>
      </c>
      <c r="D175" s="508">
        <v>3.4507259966987101</v>
      </c>
      <c r="E175" s="508">
        <v>3.44986482373776</v>
      </c>
      <c r="F175" s="508">
        <v>3.4347086749395501</v>
      </c>
      <c r="G175" s="508">
        <v>3.3698086692949101</v>
      </c>
      <c r="H175" s="508">
        <v>3.3213844677843198</v>
      </c>
      <c r="I175" s="508">
        <v>3.3062183410495898</v>
      </c>
      <c r="J175" s="508">
        <v>3.3116989681515498</v>
      </c>
      <c r="K175" s="508">
        <v>3.41638414468978</v>
      </c>
      <c r="L175" s="508">
        <v>3.4821875533013098</v>
      </c>
      <c r="M175" s="508">
        <v>3.4957104429491999</v>
      </c>
      <c r="N175" s="508">
        <v>3.5235628204785399</v>
      </c>
      <c r="O175" s="577">
        <v>3.4177824419232201</v>
      </c>
    </row>
    <row r="176" spans="1:15" s="409" customFormat="1" ht="11.25" customHeight="1">
      <c r="A176" s="590"/>
      <c r="B176" s="576" t="str">
        <f>$B$11</f>
        <v>2023</v>
      </c>
      <c r="C176" s="508">
        <v>3.4552230071999999</v>
      </c>
      <c r="D176" s="508">
        <v>3.4796870693000002</v>
      </c>
      <c r="E176" s="508">
        <v>3.4711419496999998</v>
      </c>
      <c r="F176" s="508">
        <v>3.4524726148</v>
      </c>
      <c r="G176" s="508">
        <v>3.4137162367</v>
      </c>
      <c r="H176" s="508">
        <v>3.3556459355000001</v>
      </c>
      <c r="I176" s="508">
        <v>3.3401495073</v>
      </c>
      <c r="J176" s="508">
        <v>3.3539518243000002</v>
      </c>
      <c r="K176" s="508">
        <v>3.4063892143999999</v>
      </c>
      <c r="L176" s="508">
        <v>3.5083936127999999</v>
      </c>
      <c r="M176" s="508">
        <v>3.5771314634000002</v>
      </c>
      <c r="N176" s="508"/>
      <c r="O176" s="577" t="s">
        <v>208</v>
      </c>
    </row>
    <row r="177" spans="1:15" s="409" customFormat="1" ht="11.25" customHeight="1">
      <c r="A177" s="572" t="s">
        <v>27</v>
      </c>
      <c r="B177" s="573"/>
      <c r="C177" s="573"/>
      <c r="D177" s="573"/>
      <c r="E177" s="573"/>
      <c r="F177" s="573"/>
      <c r="G177" s="573"/>
      <c r="H177" s="573"/>
      <c r="I177" s="573"/>
      <c r="J177" s="573"/>
      <c r="K177" s="573"/>
      <c r="L177" s="573"/>
      <c r="M177" s="573"/>
      <c r="N177" s="573"/>
      <c r="O177" s="574"/>
    </row>
    <row r="178" spans="1:15" s="409" customFormat="1" ht="11.25" customHeight="1">
      <c r="A178" s="492" t="s">
        <v>1682</v>
      </c>
      <c r="B178" s="586"/>
      <c r="C178" s="15"/>
      <c r="D178" s="15"/>
      <c r="E178" s="15"/>
      <c r="F178" s="15"/>
      <c r="G178" s="15"/>
      <c r="H178" s="15"/>
      <c r="I178" s="15"/>
      <c r="J178" s="15"/>
      <c r="K178" s="15"/>
      <c r="L178" s="15"/>
      <c r="M178" s="15"/>
      <c r="N178" s="15"/>
      <c r="O178" s="594"/>
    </row>
    <row r="179" spans="1:15" s="409" customFormat="1" ht="11.25" customHeight="1">
      <c r="A179" s="575" t="s">
        <v>1687</v>
      </c>
      <c r="B179" s="576" t="str">
        <f>$B$10</f>
        <v>2022</v>
      </c>
      <c r="C179" s="497">
        <v>42.587026977017501</v>
      </c>
      <c r="D179" s="497">
        <v>43.895035422306201</v>
      </c>
      <c r="E179" s="497">
        <v>45.6396148151155</v>
      </c>
      <c r="F179" s="497">
        <v>47.747422764496498</v>
      </c>
      <c r="G179" s="497">
        <v>49.489049427233297</v>
      </c>
      <c r="H179" s="497">
        <v>51.558171123321301</v>
      </c>
      <c r="I179" s="497">
        <v>54.321427074892199</v>
      </c>
      <c r="J179" s="497">
        <v>56.138749020583099</v>
      </c>
      <c r="K179" s="497">
        <v>58.540177286858501</v>
      </c>
      <c r="L179" s="497">
        <v>60.4831982403335</v>
      </c>
      <c r="M179" s="497">
        <v>61.441730114222899</v>
      </c>
      <c r="N179" s="497">
        <v>61.580379507850402</v>
      </c>
      <c r="O179" s="577">
        <v>53.644941573938603</v>
      </c>
    </row>
    <row r="180" spans="1:15" s="409" customFormat="1" ht="11.25" customHeight="1">
      <c r="A180" s="579" t="s">
        <v>1687</v>
      </c>
      <c r="B180" s="576" t="str">
        <f>$B$11</f>
        <v>2023</v>
      </c>
      <c r="C180" s="497">
        <v>58.011089826700001</v>
      </c>
      <c r="D180" s="497">
        <v>53.609578732700001</v>
      </c>
      <c r="E180" s="497">
        <v>49.090157876100001</v>
      </c>
      <c r="F180" s="497">
        <v>45.983962335199998</v>
      </c>
      <c r="G180" s="497">
        <v>43.674261040600001</v>
      </c>
      <c r="H180" s="497">
        <v>41.3410661701</v>
      </c>
      <c r="I180" s="497">
        <v>40.2892340748</v>
      </c>
      <c r="J180" s="497">
        <v>40.365672262300002</v>
      </c>
      <c r="K180" s="497">
        <v>40.729734621799999</v>
      </c>
      <c r="L180" s="497">
        <v>42.389935252299999</v>
      </c>
      <c r="M180" s="497">
        <v>43.919959694200003</v>
      </c>
      <c r="N180" s="497"/>
      <c r="O180" s="577" t="s">
        <v>208</v>
      </c>
    </row>
    <row r="181" spans="1:15" s="409" customFormat="1" ht="11.25" customHeight="1">
      <c r="A181" s="575" t="s">
        <v>1688</v>
      </c>
      <c r="B181" s="576" t="str">
        <f>$B$10</f>
        <v>2022</v>
      </c>
      <c r="C181" s="497">
        <v>41.659666821854103</v>
      </c>
      <c r="D181" s="497">
        <v>43.125855317261298</v>
      </c>
      <c r="E181" s="497">
        <v>44.862154503704097</v>
      </c>
      <c r="F181" s="497">
        <v>47.202189105112602</v>
      </c>
      <c r="G181" s="497">
        <v>49.591236393718802</v>
      </c>
      <c r="H181" s="497">
        <v>52.084277903924601</v>
      </c>
      <c r="I181" s="497">
        <v>55.039429328402697</v>
      </c>
      <c r="J181" s="497">
        <v>56.771058756705997</v>
      </c>
      <c r="K181" s="497">
        <v>58.188479965747199</v>
      </c>
      <c r="L181" s="497">
        <v>59.335138573152001</v>
      </c>
      <c r="M181" s="497">
        <v>60.044239282442298</v>
      </c>
      <c r="N181" s="497">
        <v>59.812439886318799</v>
      </c>
      <c r="O181" s="577">
        <v>53.180054588020099</v>
      </c>
    </row>
    <row r="182" spans="1:15" s="409" customFormat="1" ht="11.25" customHeight="1">
      <c r="A182" s="579" t="s">
        <v>1688</v>
      </c>
      <c r="B182" s="576" t="str">
        <f>$B$11</f>
        <v>2023</v>
      </c>
      <c r="C182" s="497">
        <v>56.929722184699997</v>
      </c>
      <c r="D182" s="497">
        <v>52.465890541</v>
      </c>
      <c r="E182" s="497">
        <v>48.071162270000002</v>
      </c>
      <c r="F182" s="497">
        <v>45.144915568499997</v>
      </c>
      <c r="G182" s="497">
        <v>43.328377519299998</v>
      </c>
      <c r="H182" s="497">
        <v>41.492321609199998</v>
      </c>
      <c r="I182" s="497">
        <v>40.570070274899997</v>
      </c>
      <c r="J182" s="497">
        <v>40.387133683199998</v>
      </c>
      <c r="K182" s="497">
        <v>40.458052700000003</v>
      </c>
      <c r="L182" s="497">
        <v>41.314432353199997</v>
      </c>
      <c r="M182" s="497">
        <v>42.219942985099998</v>
      </c>
      <c r="N182" s="497"/>
      <c r="O182" s="577" t="s">
        <v>208</v>
      </c>
    </row>
    <row r="183" spans="1:15" s="409" customFormat="1" ht="11.25" customHeight="1">
      <c r="A183" s="492" t="s">
        <v>1683</v>
      </c>
      <c r="B183" s="589"/>
      <c r="C183" s="514"/>
      <c r="D183" s="514"/>
      <c r="E183" s="514"/>
      <c r="F183" s="514"/>
      <c r="G183" s="514"/>
      <c r="H183" s="514"/>
      <c r="I183" s="514"/>
      <c r="J183" s="514"/>
      <c r="K183" s="514"/>
      <c r="L183" s="514"/>
      <c r="M183" s="595"/>
      <c r="N183" s="514"/>
      <c r="O183" s="582"/>
    </row>
    <row r="184" spans="1:15" s="409" customFormat="1" ht="11.25" customHeight="1">
      <c r="A184" s="575" t="s">
        <v>1688</v>
      </c>
      <c r="B184" s="576" t="str">
        <f>$B$10</f>
        <v>2022</v>
      </c>
      <c r="C184" s="497">
        <v>43.048628118530203</v>
      </c>
      <c r="D184" s="497">
        <v>44.5189737131114</v>
      </c>
      <c r="E184" s="497">
        <v>46.267958864851899</v>
      </c>
      <c r="F184" s="497">
        <v>48.661401734598897</v>
      </c>
      <c r="G184" s="497">
        <v>51.049147392851197</v>
      </c>
      <c r="H184" s="497">
        <v>53.560857375205401</v>
      </c>
      <c r="I184" s="497">
        <v>56.5364929910385</v>
      </c>
      <c r="J184" s="497">
        <v>58.285423933900901</v>
      </c>
      <c r="K184" s="497">
        <v>59.699778082934003</v>
      </c>
      <c r="L184" s="497">
        <v>60.867911537021897</v>
      </c>
      <c r="M184" s="497">
        <v>61.5887283431573</v>
      </c>
      <c r="N184" s="497">
        <v>61.348053517261803</v>
      </c>
      <c r="O184" s="577">
        <v>54.6559746662493</v>
      </c>
    </row>
    <row r="185" spans="1:15" s="409" customFormat="1" ht="11.25" customHeight="1">
      <c r="A185" s="579" t="s">
        <v>1688</v>
      </c>
      <c r="B185" s="576" t="str">
        <f>$B$11</f>
        <v>2023</v>
      </c>
      <c r="C185" s="497">
        <v>58.463852841399998</v>
      </c>
      <c r="D185" s="497">
        <v>54.024311498300001</v>
      </c>
      <c r="E185" s="497">
        <v>49.6301314488</v>
      </c>
      <c r="F185" s="497">
        <v>46.696609726299997</v>
      </c>
      <c r="G185" s="497">
        <v>44.881073371200003</v>
      </c>
      <c r="H185" s="497">
        <v>43.0391167366</v>
      </c>
      <c r="I185" s="497">
        <v>42.1236922613</v>
      </c>
      <c r="J185" s="497">
        <v>41.966697801999999</v>
      </c>
      <c r="K185" s="497">
        <v>42.053800173200003</v>
      </c>
      <c r="L185" s="497">
        <v>42.927389012900001</v>
      </c>
      <c r="M185" s="497">
        <v>43.855702947899999</v>
      </c>
      <c r="N185" s="497"/>
      <c r="O185" s="577" t="s">
        <v>208</v>
      </c>
    </row>
    <row r="186" spans="1:15" s="409" customFormat="1" ht="11.25" customHeight="1">
      <c r="A186" s="583" t="s">
        <v>1685</v>
      </c>
      <c r="B186" s="576" t="str">
        <f>$B$10</f>
        <v>2022</v>
      </c>
      <c r="C186" s="508">
        <v>4.1844960491779304</v>
      </c>
      <c r="D186" s="508">
        <v>4.1581207805496696</v>
      </c>
      <c r="E186" s="508">
        <v>4.1580499029518796</v>
      </c>
      <c r="F186" s="508">
        <v>4.1166564109132899</v>
      </c>
      <c r="G186" s="508">
        <v>3.9986981210146899</v>
      </c>
      <c r="H186" s="508">
        <v>3.9269820077175899</v>
      </c>
      <c r="I186" s="508">
        <v>3.8871468094637001</v>
      </c>
      <c r="J186" s="508">
        <v>3.8936246276616502</v>
      </c>
      <c r="K186" s="508">
        <v>4.0335465670585098</v>
      </c>
      <c r="L186" s="508">
        <v>4.1491260530167597</v>
      </c>
      <c r="M186" s="508">
        <v>4.1945772838220998</v>
      </c>
      <c r="N186" s="508">
        <v>4.2756151581952402</v>
      </c>
      <c r="O186" s="577">
        <v>4.0796516937486</v>
      </c>
    </row>
    <row r="187" spans="1:15" s="409" customFormat="1" ht="11.25" customHeight="1">
      <c r="A187" s="590"/>
      <c r="B187" s="576" t="str">
        <f>$B$11</f>
        <v>2023</v>
      </c>
      <c r="C187" s="508">
        <v>4.1864535603000004</v>
      </c>
      <c r="D187" s="508">
        <v>4.2008036110999996</v>
      </c>
      <c r="E187" s="508">
        <v>4.1837549814999999</v>
      </c>
      <c r="F187" s="508">
        <v>4.1620205505000003</v>
      </c>
      <c r="G187" s="508">
        <v>4.0652496055</v>
      </c>
      <c r="H187" s="508">
        <v>3.9753146931000001</v>
      </c>
      <c r="I187" s="508">
        <v>3.9564743838999998</v>
      </c>
      <c r="J187" s="508">
        <v>4.0047588844000002</v>
      </c>
      <c r="K187" s="508">
        <v>4.0401045898000003</v>
      </c>
      <c r="L187" s="508">
        <v>4.1530372756</v>
      </c>
      <c r="M187" s="508">
        <v>4.2578582241999996</v>
      </c>
      <c r="N187" s="508"/>
      <c r="O187" s="577" t="s">
        <v>208</v>
      </c>
    </row>
    <row r="188" spans="1:15" s="409" customFormat="1" ht="11.25" customHeight="1">
      <c r="A188" s="583" t="s">
        <v>1689</v>
      </c>
      <c r="B188" s="576" t="str">
        <f>$B$10</f>
        <v>2022</v>
      </c>
      <c r="C188" s="508">
        <v>3.4756526043066498</v>
      </c>
      <c r="D188" s="508">
        <v>3.4585556532784301</v>
      </c>
      <c r="E188" s="508">
        <v>3.45847774823386</v>
      </c>
      <c r="F188" s="508">
        <v>3.4360746374458602</v>
      </c>
      <c r="G188" s="508">
        <v>3.38046577966933</v>
      </c>
      <c r="H188" s="508">
        <v>3.3438282371661101</v>
      </c>
      <c r="I188" s="508">
        <v>3.3336760713518099</v>
      </c>
      <c r="J188" s="508">
        <v>3.3468560339640101</v>
      </c>
      <c r="K188" s="508">
        <v>3.44581960957137</v>
      </c>
      <c r="L188" s="508">
        <v>3.5228454728620999</v>
      </c>
      <c r="M188" s="508">
        <v>3.5403499526394602</v>
      </c>
      <c r="N188" s="508">
        <v>3.5608782708498601</v>
      </c>
      <c r="O188" s="577">
        <v>3.4405872179858199</v>
      </c>
    </row>
    <row r="189" spans="1:15" s="409" customFormat="1" ht="11.25" customHeight="1">
      <c r="A189" s="596"/>
      <c r="B189" s="597" t="str">
        <f>$B$11</f>
        <v>2023</v>
      </c>
      <c r="C189" s="512">
        <v>3.4907826306</v>
      </c>
      <c r="D189" s="512">
        <v>3.4981094569</v>
      </c>
      <c r="E189" s="512">
        <v>3.4890860270999999</v>
      </c>
      <c r="F189" s="512">
        <v>3.4693458032</v>
      </c>
      <c r="G189" s="512">
        <v>3.4302520171999999</v>
      </c>
      <c r="H189" s="512">
        <v>3.3841338323999999</v>
      </c>
      <c r="I189" s="512">
        <v>3.3688565499999998</v>
      </c>
      <c r="J189" s="512">
        <v>3.3923726691999998</v>
      </c>
      <c r="K189" s="512">
        <v>3.4315252916999999</v>
      </c>
      <c r="L189" s="512">
        <v>3.5274070108000002</v>
      </c>
      <c r="M189" s="512">
        <v>3.5905328318</v>
      </c>
      <c r="N189" s="512"/>
      <c r="O189" s="598" t="s">
        <v>208</v>
      </c>
    </row>
    <row r="190" spans="1:15" ht="10.5" customHeight="1">
      <c r="A190" s="462" t="s">
        <v>1694</v>
      </c>
    </row>
    <row r="191" spans="1:15" ht="10.5" customHeight="1">
      <c r="A191" s="462" t="s">
        <v>1695</v>
      </c>
    </row>
    <row r="192" spans="1:15" ht="10.5" customHeight="1">
      <c r="A192" s="462" t="s">
        <v>1518</v>
      </c>
    </row>
    <row r="193" spans="1:1" ht="10.5" customHeight="1">
      <c r="A193" s="462" t="s">
        <v>1686</v>
      </c>
    </row>
    <row r="194" spans="1:1" ht="10.5" customHeight="1">
      <c r="A194" s="224" t="s">
        <v>1503</v>
      </c>
    </row>
  </sheetData>
  <mergeCells count="1">
    <mergeCell ref="A5:A7"/>
  </mergeCells>
  <hyperlinks>
    <hyperlink ref="A194" location="Inhaltsverzeichnis!A1" display="Zurück zum Inhaltsverzeichnis"/>
  </hyperlinks>
  <pageMargins left="0.7" right="0.7" top="0.78740157499999996" bottom="0.78740157499999996" header="0.3" footer="0.3"/>
  <pageSetup paperSize="9" scale="89" orientation="portrait" r:id="rId1"/>
  <rowBreaks count="2" manualBreakCount="2">
    <brk id="59" max="16383" man="1"/>
    <brk id="12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79"/>
  <sheetViews>
    <sheetView showGridLines="0" zoomScale="160" zoomScaleNormal="160" workbookViewId="0"/>
  </sheetViews>
  <sheetFormatPr baseColWidth="10" defaultColWidth="11.42578125" defaultRowHeight="16.5"/>
  <cols>
    <col min="1" max="1" width="19" style="229" customWidth="1"/>
    <col min="2" max="2" width="6.7109375" style="229" customWidth="1"/>
    <col min="3" max="3" width="10.7109375" style="229" customWidth="1"/>
    <col min="4" max="15" width="7.5703125" style="229" customWidth="1"/>
    <col min="16" max="16384" width="11.42578125" style="229"/>
  </cols>
  <sheetData>
    <row r="1" spans="1:16" ht="15" customHeight="1">
      <c r="A1" s="227" t="s">
        <v>1925</v>
      </c>
      <c r="B1" s="395"/>
      <c r="C1" s="395"/>
      <c r="D1" s="395"/>
      <c r="E1" s="395"/>
      <c r="F1" s="395"/>
      <c r="G1" s="395"/>
      <c r="H1" s="395"/>
      <c r="I1" s="395"/>
      <c r="J1" s="395"/>
      <c r="K1" s="395"/>
      <c r="L1" s="395"/>
      <c r="M1" s="395"/>
      <c r="N1" s="395"/>
      <c r="O1" s="395"/>
    </row>
    <row r="2" spans="1:16" ht="13.5" customHeight="1">
      <c r="A2" s="230" t="s">
        <v>1926</v>
      </c>
      <c r="B2" s="397"/>
      <c r="C2" s="397"/>
      <c r="D2" s="397"/>
      <c r="E2" s="397"/>
      <c r="F2" s="397"/>
      <c r="G2" s="397"/>
      <c r="H2" s="397"/>
      <c r="I2" s="397"/>
      <c r="J2" s="397"/>
      <c r="K2" s="397"/>
      <c r="L2" s="397"/>
      <c r="M2" s="397"/>
      <c r="N2" s="397"/>
      <c r="O2" s="397"/>
    </row>
    <row r="3" spans="1:16" ht="14.25" customHeight="1">
      <c r="A3" s="230" t="s">
        <v>1932</v>
      </c>
      <c r="B3" s="230"/>
      <c r="C3" s="230"/>
      <c r="D3" s="230"/>
      <c r="E3" s="230"/>
      <c r="F3" s="230"/>
      <c r="G3" s="230"/>
      <c r="H3" s="230"/>
      <c r="I3" s="230"/>
      <c r="J3" s="230"/>
      <c r="K3" s="230"/>
      <c r="L3" s="230"/>
      <c r="M3" s="230"/>
      <c r="N3" s="230"/>
      <c r="O3" s="230"/>
    </row>
    <row r="4" spans="1:16" ht="12" customHeight="1">
      <c r="A4" s="2359" t="s">
        <v>62</v>
      </c>
      <c r="B4" s="2359" t="s">
        <v>1927</v>
      </c>
      <c r="C4" s="2360" t="s">
        <v>66</v>
      </c>
      <c r="D4" s="2361" t="s">
        <v>18</v>
      </c>
      <c r="E4" s="2066" t="s">
        <v>17</v>
      </c>
      <c r="F4" s="399" t="s">
        <v>1</v>
      </c>
      <c r="G4" s="2065" t="s">
        <v>16</v>
      </c>
      <c r="H4" s="2065" t="s">
        <v>15</v>
      </c>
      <c r="I4" s="2065" t="s">
        <v>4</v>
      </c>
      <c r="J4" s="2065" t="s">
        <v>24</v>
      </c>
      <c r="K4" s="2065" t="s">
        <v>23</v>
      </c>
      <c r="L4" s="2065" t="s">
        <v>22</v>
      </c>
      <c r="M4" s="2065" t="s">
        <v>21</v>
      </c>
      <c r="N4" s="2066" t="s">
        <v>20</v>
      </c>
      <c r="O4" s="234" t="s">
        <v>19</v>
      </c>
    </row>
    <row r="5" spans="1:16" s="256" customFormat="1" ht="10.5" customHeight="1">
      <c r="A5" s="398" t="s">
        <v>2201</v>
      </c>
      <c r="B5" s="2371" t="s">
        <v>1928</v>
      </c>
      <c r="C5" s="2372">
        <v>2022</v>
      </c>
      <c r="D5" s="2365">
        <v>2138</v>
      </c>
      <c r="E5" s="2365">
        <v>2136</v>
      </c>
      <c r="F5" s="2365">
        <v>2139</v>
      </c>
      <c r="G5" s="2365">
        <v>2132</v>
      </c>
      <c r="H5" s="2365">
        <v>2147</v>
      </c>
      <c r="I5" s="2365">
        <v>2145</v>
      </c>
      <c r="J5" s="2365">
        <v>2153</v>
      </c>
      <c r="K5" s="2365">
        <v>2160</v>
      </c>
      <c r="L5" s="2365">
        <v>2151</v>
      </c>
      <c r="M5" s="2365">
        <v>2144</v>
      </c>
      <c r="N5" s="2365">
        <v>2139</v>
      </c>
      <c r="O5" s="2365">
        <v>2145</v>
      </c>
      <c r="P5" s="2373"/>
    </row>
    <row r="6" spans="1:16" s="256" customFormat="1" ht="10.5" customHeight="1">
      <c r="A6" s="2362" t="s">
        <v>2202</v>
      </c>
      <c r="B6" s="2374" t="s">
        <v>1928</v>
      </c>
      <c r="C6" s="2375" t="s">
        <v>1931</v>
      </c>
      <c r="D6" s="2365">
        <v>2154</v>
      </c>
      <c r="E6" s="2365">
        <v>2152</v>
      </c>
      <c r="F6" s="2365">
        <v>2147</v>
      </c>
      <c r="G6" s="2365">
        <v>2142</v>
      </c>
      <c r="H6" s="2365">
        <v>2146</v>
      </c>
      <c r="I6" s="2365">
        <v>2158</v>
      </c>
      <c r="J6" s="2365">
        <v>2171</v>
      </c>
      <c r="K6" s="2365">
        <v>2159</v>
      </c>
      <c r="L6" s="2365">
        <v>2164</v>
      </c>
      <c r="M6" s="2365">
        <v>2156</v>
      </c>
      <c r="N6" s="2376">
        <v>2153</v>
      </c>
      <c r="O6" s="2376">
        <v>2159</v>
      </c>
      <c r="P6" s="2373"/>
    </row>
    <row r="7" spans="1:16" s="256" customFormat="1" ht="10.5" customHeight="1">
      <c r="A7" s="398" t="s">
        <v>2203</v>
      </c>
      <c r="B7" s="2371" t="s">
        <v>1928</v>
      </c>
      <c r="C7" s="2372">
        <f>C5</f>
        <v>2022</v>
      </c>
      <c r="D7" s="2366">
        <v>52109280</v>
      </c>
      <c r="E7" s="2366">
        <v>51807193</v>
      </c>
      <c r="F7" s="2366">
        <v>52284397</v>
      </c>
      <c r="G7" s="2366">
        <v>52155991</v>
      </c>
      <c r="H7" s="2366">
        <v>52326319</v>
      </c>
      <c r="I7" s="2366">
        <v>52280747</v>
      </c>
      <c r="J7" s="2366">
        <v>52389256</v>
      </c>
      <c r="K7" s="2366">
        <v>52503739</v>
      </c>
      <c r="L7" s="2366">
        <v>52492700</v>
      </c>
      <c r="M7" s="2366">
        <v>52669200</v>
      </c>
      <c r="N7" s="2366">
        <v>51865495</v>
      </c>
      <c r="O7" s="2366">
        <v>52101313</v>
      </c>
      <c r="P7" s="2373"/>
    </row>
    <row r="8" spans="1:16" s="838" customFormat="1" ht="10.5" customHeight="1">
      <c r="A8" s="2362" t="s">
        <v>2204</v>
      </c>
      <c r="B8" s="2374" t="s">
        <v>1928</v>
      </c>
      <c r="C8" s="2375" t="str">
        <f>C6</f>
        <v xml:space="preserve">    2023 v  </v>
      </c>
      <c r="D8" s="2366">
        <v>52088519</v>
      </c>
      <c r="E8" s="2366">
        <v>52440676</v>
      </c>
      <c r="F8" s="2366">
        <v>52366566</v>
      </c>
      <c r="G8" s="2366">
        <v>52352825</v>
      </c>
      <c r="H8" s="2366">
        <v>52466768</v>
      </c>
      <c r="I8" s="2366">
        <v>52590323</v>
      </c>
      <c r="J8" s="2366">
        <v>52782915</v>
      </c>
      <c r="K8" s="2366">
        <v>52691946</v>
      </c>
      <c r="L8" s="2366">
        <v>52733035</v>
      </c>
      <c r="M8" s="2367">
        <v>52680590</v>
      </c>
      <c r="N8" s="2367">
        <v>52727104</v>
      </c>
      <c r="O8" s="2367">
        <v>52753911</v>
      </c>
      <c r="P8" s="2377"/>
    </row>
    <row r="9" spans="1:16" s="838" customFormat="1" ht="10.5" customHeight="1">
      <c r="A9" s="398" t="s">
        <v>2205</v>
      </c>
      <c r="B9" s="2371" t="s">
        <v>1928</v>
      </c>
      <c r="C9" s="2372">
        <f t="shared" ref="C9:C16" si="0">C7</f>
        <v>2022</v>
      </c>
      <c r="D9" s="2366">
        <v>44088468</v>
      </c>
      <c r="E9" s="2366">
        <v>45864557</v>
      </c>
      <c r="F9" s="2366">
        <v>46158037</v>
      </c>
      <c r="G9" s="2366">
        <v>44515806</v>
      </c>
      <c r="H9" s="2366">
        <v>44443884</v>
      </c>
      <c r="I9" s="2366">
        <v>43706360</v>
      </c>
      <c r="J9" s="2366">
        <v>43274105</v>
      </c>
      <c r="K9" s="2366">
        <v>43762832</v>
      </c>
      <c r="L9" s="2366">
        <v>44043762</v>
      </c>
      <c r="M9" s="2366">
        <v>44357114</v>
      </c>
      <c r="N9" s="2366">
        <v>44257351</v>
      </c>
      <c r="O9" s="2366">
        <v>43313943</v>
      </c>
      <c r="P9" s="2377"/>
    </row>
    <row r="10" spans="1:16" s="838" customFormat="1" ht="10.5" customHeight="1">
      <c r="A10" s="2362" t="s">
        <v>2206</v>
      </c>
      <c r="B10" s="2374" t="s">
        <v>1928</v>
      </c>
      <c r="C10" s="2375" t="str">
        <f t="shared" si="0"/>
        <v xml:space="preserve">    2023 v  </v>
      </c>
      <c r="D10" s="2366">
        <v>43699099</v>
      </c>
      <c r="E10" s="2366">
        <v>44842449</v>
      </c>
      <c r="F10" s="2366">
        <v>44586647</v>
      </c>
      <c r="G10" s="2366">
        <v>42986168</v>
      </c>
      <c r="H10" s="2367">
        <v>43242339</v>
      </c>
      <c r="I10" s="2366">
        <v>43952570</v>
      </c>
      <c r="J10" s="2366">
        <v>44169587</v>
      </c>
      <c r="K10" s="2366">
        <v>44005792</v>
      </c>
      <c r="L10" s="2366">
        <v>44509245</v>
      </c>
      <c r="M10" s="2367">
        <v>45107528</v>
      </c>
      <c r="N10" s="2367">
        <v>45620586</v>
      </c>
      <c r="O10" s="2367">
        <v>45426864</v>
      </c>
      <c r="P10" s="2377"/>
    </row>
    <row r="11" spans="1:16" s="838" customFormat="1" ht="10.5" customHeight="1">
      <c r="A11" s="398" t="s">
        <v>2207</v>
      </c>
      <c r="B11" s="2363" t="s">
        <v>1367</v>
      </c>
      <c r="C11" s="2372">
        <f t="shared" si="0"/>
        <v>2022</v>
      </c>
      <c r="D11" s="2366">
        <v>1124608</v>
      </c>
      <c r="E11" s="2366">
        <v>1043790</v>
      </c>
      <c r="F11" s="2366">
        <v>1193901</v>
      </c>
      <c r="G11" s="2366">
        <v>1130209</v>
      </c>
      <c r="H11" s="2366">
        <v>1112126</v>
      </c>
      <c r="I11" s="2366">
        <v>1088883</v>
      </c>
      <c r="J11" s="2366">
        <v>1086851</v>
      </c>
      <c r="K11" s="2366">
        <v>1075839</v>
      </c>
      <c r="L11" s="2366">
        <v>1061530</v>
      </c>
      <c r="M11" s="2366">
        <v>1092631</v>
      </c>
      <c r="N11" s="2366">
        <v>1090881</v>
      </c>
      <c r="O11" s="2366">
        <v>1122589</v>
      </c>
      <c r="P11" s="2377"/>
    </row>
    <row r="12" spans="1:16" s="838" customFormat="1" ht="10.5" customHeight="1">
      <c r="A12" s="2362" t="s">
        <v>2208</v>
      </c>
      <c r="B12" s="2364" t="s">
        <v>1367</v>
      </c>
      <c r="C12" s="2375" t="str">
        <f t="shared" si="0"/>
        <v xml:space="preserve">    2023 v  </v>
      </c>
      <c r="D12" s="2366">
        <v>1078286</v>
      </c>
      <c r="E12" s="2366">
        <v>1001519</v>
      </c>
      <c r="F12" s="2366">
        <v>1152077</v>
      </c>
      <c r="G12" s="2366">
        <v>1075547</v>
      </c>
      <c r="H12" s="2366">
        <v>1065693</v>
      </c>
      <c r="I12" s="2366">
        <v>1060370</v>
      </c>
      <c r="J12" s="2366">
        <v>1096637</v>
      </c>
      <c r="K12" s="2366">
        <v>1104791</v>
      </c>
      <c r="L12" s="2366">
        <v>1068936</v>
      </c>
      <c r="M12" s="2367">
        <v>1116925</v>
      </c>
      <c r="N12" s="2367">
        <v>1126634</v>
      </c>
      <c r="O12" s="2367">
        <v>1169494</v>
      </c>
      <c r="P12" s="2377"/>
    </row>
    <row r="13" spans="1:16" s="838" customFormat="1" ht="10.5" customHeight="1">
      <c r="A13" s="398" t="s">
        <v>2209</v>
      </c>
      <c r="B13" s="2371" t="s">
        <v>1928</v>
      </c>
      <c r="C13" s="2372">
        <f t="shared" si="0"/>
        <v>2022</v>
      </c>
      <c r="D13" s="2378">
        <v>25.8</v>
      </c>
      <c r="E13" s="2370">
        <v>23.3</v>
      </c>
      <c r="F13" s="2370">
        <v>26.1</v>
      </c>
      <c r="G13" s="2370">
        <v>25.6</v>
      </c>
      <c r="H13" s="2378">
        <v>25.1</v>
      </c>
      <c r="I13" s="2370">
        <v>24.7</v>
      </c>
      <c r="J13" s="2370">
        <v>25.1</v>
      </c>
      <c r="K13" s="2370">
        <v>24.8</v>
      </c>
      <c r="L13" s="2370">
        <v>24.3</v>
      </c>
      <c r="M13" s="2370">
        <v>24.8</v>
      </c>
      <c r="N13" s="2370">
        <v>24.7</v>
      </c>
      <c r="O13" s="2370">
        <v>25.7</v>
      </c>
      <c r="P13" s="2377"/>
    </row>
    <row r="14" spans="1:16" s="838" customFormat="1" ht="10.5" customHeight="1">
      <c r="A14" s="2362" t="s">
        <v>2210</v>
      </c>
      <c r="B14" s="2374" t="s">
        <v>1928</v>
      </c>
      <c r="C14" s="2375" t="str">
        <f t="shared" si="0"/>
        <v xml:space="preserve">    2023 v  </v>
      </c>
      <c r="D14" s="2378">
        <v>25</v>
      </c>
      <c r="E14" s="2370">
        <v>22.7</v>
      </c>
      <c r="F14" s="2378">
        <v>26</v>
      </c>
      <c r="G14" s="2370">
        <v>24.7</v>
      </c>
      <c r="H14" s="2378">
        <v>25.2</v>
      </c>
      <c r="I14" s="2370">
        <v>24.4</v>
      </c>
      <c r="J14" s="2378">
        <v>25</v>
      </c>
      <c r="K14" s="2370">
        <v>25.5</v>
      </c>
      <c r="L14" s="2370">
        <v>24.2</v>
      </c>
      <c r="M14" s="586">
        <v>25.1</v>
      </c>
      <c r="N14" s="586">
        <v>24.9</v>
      </c>
      <c r="O14" s="586">
        <v>25.8</v>
      </c>
      <c r="P14" s="2377"/>
    </row>
    <row r="15" spans="1:16" s="838" customFormat="1" ht="10.5" customHeight="1">
      <c r="A15" s="398" t="s">
        <v>1930</v>
      </c>
      <c r="B15" s="2363" t="s">
        <v>1262</v>
      </c>
      <c r="C15" s="2372">
        <f t="shared" si="0"/>
        <v>2022</v>
      </c>
      <c r="D15" s="2370">
        <v>84.6</v>
      </c>
      <c r="E15" s="2370">
        <v>88.5</v>
      </c>
      <c r="F15" s="2370">
        <v>88.3</v>
      </c>
      <c r="G15" s="2378">
        <v>85.4</v>
      </c>
      <c r="H15" s="2370">
        <v>84.9</v>
      </c>
      <c r="I15" s="2370">
        <v>83.6</v>
      </c>
      <c r="J15" s="2370">
        <v>82.6</v>
      </c>
      <c r="K15" s="2370">
        <v>83.4</v>
      </c>
      <c r="L15" s="2378">
        <v>83.9</v>
      </c>
      <c r="M15" s="2378">
        <v>84.2</v>
      </c>
      <c r="N15" s="2378">
        <v>85.3</v>
      </c>
      <c r="O15" s="2370">
        <v>83.1</v>
      </c>
      <c r="P15" s="2377"/>
    </row>
    <row r="16" spans="1:16" s="838" customFormat="1" ht="10.5" customHeight="1">
      <c r="A16" s="2362" t="s">
        <v>1930</v>
      </c>
      <c r="B16" s="2364" t="s">
        <v>1262</v>
      </c>
      <c r="C16" s="2375" t="str">
        <f t="shared" si="0"/>
        <v xml:space="preserve">    2023 v  </v>
      </c>
      <c r="D16" s="2379">
        <v>83.9</v>
      </c>
      <c r="E16" s="2379">
        <v>85.5</v>
      </c>
      <c r="F16" s="2379">
        <v>85.1</v>
      </c>
      <c r="G16" s="2380">
        <v>82.1</v>
      </c>
      <c r="H16" s="2379">
        <v>82.4</v>
      </c>
      <c r="I16" s="2379">
        <v>83.6</v>
      </c>
      <c r="J16" s="2379">
        <v>83.7</v>
      </c>
      <c r="K16" s="2379">
        <v>83.5</v>
      </c>
      <c r="L16" s="2380">
        <v>84.4</v>
      </c>
      <c r="M16" s="2381">
        <v>85.6</v>
      </c>
      <c r="N16" s="2381">
        <v>86.5</v>
      </c>
      <c r="O16" s="2382">
        <v>86.1</v>
      </c>
      <c r="P16" s="2377"/>
    </row>
    <row r="17" spans="1:16" s="838" customFormat="1" ht="10.5" customHeight="1">
      <c r="A17" s="2001" t="s">
        <v>2211</v>
      </c>
      <c r="B17" s="2001"/>
      <c r="C17" s="2001"/>
      <c r="D17" s="2001"/>
      <c r="E17" s="2001"/>
      <c r="F17" s="2001"/>
      <c r="G17" s="2001"/>
      <c r="H17" s="2001"/>
      <c r="I17" s="2001"/>
      <c r="J17" s="2001"/>
      <c r="K17" s="2001"/>
      <c r="L17" s="2001"/>
      <c r="M17" s="2001"/>
      <c r="N17" s="2001"/>
      <c r="O17" s="2001"/>
    </row>
    <row r="18" spans="1:16" s="838" customFormat="1" ht="10.5" customHeight="1">
      <c r="A18" s="398" t="s">
        <v>2201</v>
      </c>
      <c r="B18" s="2371" t="s">
        <v>1928</v>
      </c>
      <c r="C18" s="2372">
        <f>$C$5</f>
        <v>2022</v>
      </c>
      <c r="D18" s="2365">
        <v>1033</v>
      </c>
      <c r="E18" s="2365">
        <v>1030</v>
      </c>
      <c r="F18" s="2365">
        <v>1164</v>
      </c>
      <c r="G18" s="2365">
        <v>1041</v>
      </c>
      <c r="H18" s="2365">
        <v>1034</v>
      </c>
      <c r="I18" s="2365">
        <v>1032</v>
      </c>
      <c r="J18" s="2365">
        <v>1033</v>
      </c>
      <c r="K18" s="2365">
        <v>1041</v>
      </c>
      <c r="L18" s="2365">
        <v>1038</v>
      </c>
      <c r="M18" s="2365">
        <v>1031</v>
      </c>
      <c r="N18" s="2365">
        <v>1029</v>
      </c>
      <c r="O18" s="2365">
        <v>1032</v>
      </c>
    </row>
    <row r="19" spans="1:16" s="838" customFormat="1" ht="10.5" customHeight="1">
      <c r="A19" s="2362" t="s">
        <v>2202</v>
      </c>
      <c r="B19" s="2374" t="s">
        <v>1928</v>
      </c>
      <c r="C19" s="2375" t="str">
        <f>$C$6</f>
        <v xml:space="preserve">    2023 v  </v>
      </c>
      <c r="D19" s="2365">
        <v>1032</v>
      </c>
      <c r="E19" s="2365">
        <v>1026</v>
      </c>
      <c r="F19" s="2365">
        <v>1025</v>
      </c>
      <c r="G19" s="2365">
        <v>1023</v>
      </c>
      <c r="H19" s="2366">
        <v>1025</v>
      </c>
      <c r="I19" s="2366">
        <v>1023</v>
      </c>
      <c r="J19" s="2366">
        <v>1022</v>
      </c>
      <c r="K19" s="2366">
        <v>1017</v>
      </c>
      <c r="L19" s="2366">
        <v>1020</v>
      </c>
      <c r="M19" s="2366">
        <v>1015</v>
      </c>
      <c r="N19" s="2367">
        <v>1013</v>
      </c>
      <c r="O19" s="2367">
        <v>1015</v>
      </c>
      <c r="P19" s="2376"/>
    </row>
    <row r="20" spans="1:16" s="838" customFormat="1" ht="10.5" customHeight="1">
      <c r="A20" s="398" t="s">
        <v>2203</v>
      </c>
      <c r="B20" s="2371" t="s">
        <v>1928</v>
      </c>
      <c r="C20" s="2372">
        <f>C18</f>
        <v>2022</v>
      </c>
      <c r="D20" s="2366">
        <v>31296879</v>
      </c>
      <c r="E20" s="2366">
        <v>31087820</v>
      </c>
      <c r="F20" s="2366">
        <v>34096531</v>
      </c>
      <c r="G20" s="2366">
        <v>31409640</v>
      </c>
      <c r="H20" s="2366">
        <v>31324655</v>
      </c>
      <c r="I20" s="2366">
        <v>31298142</v>
      </c>
      <c r="J20" s="2366">
        <v>31244481</v>
      </c>
      <c r="K20" s="2366">
        <v>31429964</v>
      </c>
      <c r="L20" s="2366">
        <v>31582677</v>
      </c>
      <c r="M20" s="2366">
        <v>31521053</v>
      </c>
      <c r="N20" s="2366">
        <v>31282247</v>
      </c>
      <c r="O20" s="2366">
        <v>31475233</v>
      </c>
    </row>
    <row r="21" spans="1:16" s="838" customFormat="1" ht="10.5" customHeight="1">
      <c r="A21" s="2362" t="s">
        <v>2204</v>
      </c>
      <c r="B21" s="2374" t="s">
        <v>1928</v>
      </c>
      <c r="C21" s="2375" t="str">
        <f t="shared" ref="C21:C29" si="1">C19</f>
        <v xml:space="preserve">    2023 v  </v>
      </c>
      <c r="D21" s="2366">
        <v>31439513</v>
      </c>
      <c r="E21" s="2366">
        <v>31871134</v>
      </c>
      <c r="F21" s="2366">
        <v>31357817</v>
      </c>
      <c r="G21" s="2366">
        <v>31272072</v>
      </c>
      <c r="H21" s="2366">
        <v>31324491</v>
      </c>
      <c r="I21" s="2366">
        <v>31220499</v>
      </c>
      <c r="J21" s="2366">
        <v>31377480</v>
      </c>
      <c r="K21" s="2366">
        <v>31239777</v>
      </c>
      <c r="L21" s="2366">
        <v>31257860</v>
      </c>
      <c r="M21" s="2367">
        <v>31123579</v>
      </c>
      <c r="N21" s="2367">
        <v>31459858</v>
      </c>
      <c r="O21" s="2367">
        <v>31391875</v>
      </c>
    </row>
    <row r="22" spans="1:16" s="838" customFormat="1" ht="10.5" customHeight="1">
      <c r="A22" s="398" t="s">
        <v>2205</v>
      </c>
      <c r="B22" s="2371" t="s">
        <v>1928</v>
      </c>
      <c r="C22" s="2372">
        <f t="shared" si="1"/>
        <v>2022</v>
      </c>
      <c r="D22" s="2366">
        <v>26161481</v>
      </c>
      <c r="E22" s="2366">
        <v>26941402</v>
      </c>
      <c r="F22" s="2366">
        <v>29672748</v>
      </c>
      <c r="G22" s="2366" t="s">
        <v>1929</v>
      </c>
      <c r="H22" s="2366">
        <v>26134419</v>
      </c>
      <c r="I22" s="2366">
        <v>25693028</v>
      </c>
      <c r="J22" s="2366">
        <v>25514900</v>
      </c>
      <c r="K22" s="2366">
        <v>25745288</v>
      </c>
      <c r="L22" s="2366">
        <v>26070293</v>
      </c>
      <c r="M22" s="2366">
        <v>26427240</v>
      </c>
      <c r="N22" s="2366">
        <v>25843798</v>
      </c>
      <c r="O22" s="2366">
        <v>25287545</v>
      </c>
    </row>
    <row r="23" spans="1:16" s="838" customFormat="1" ht="10.5" customHeight="1">
      <c r="A23" s="2362" t="s">
        <v>2206</v>
      </c>
      <c r="B23" s="2374" t="s">
        <v>1928</v>
      </c>
      <c r="C23" s="2375" t="str">
        <f t="shared" si="1"/>
        <v xml:space="preserve">    2023 v  </v>
      </c>
      <c r="D23" s="2366">
        <v>25623473</v>
      </c>
      <c r="E23" s="2366">
        <v>26499894</v>
      </c>
      <c r="F23" s="2366">
        <v>26228669</v>
      </c>
      <c r="G23" s="2366">
        <v>25044070</v>
      </c>
      <c r="H23" s="2366">
        <v>25209255</v>
      </c>
      <c r="I23" s="2366">
        <v>25858964</v>
      </c>
      <c r="J23" s="2366">
        <v>25648372</v>
      </c>
      <c r="K23" s="2366">
        <v>25644964</v>
      </c>
      <c r="L23" s="2366">
        <v>25946808</v>
      </c>
      <c r="M23" s="2367">
        <v>26281723</v>
      </c>
      <c r="N23" s="2367">
        <v>26632694</v>
      </c>
      <c r="O23" s="2367">
        <v>26519868</v>
      </c>
    </row>
    <row r="24" spans="1:16" s="838" customFormat="1" ht="10.5" customHeight="1">
      <c r="A24" s="398" t="s">
        <v>2207</v>
      </c>
      <c r="B24" s="2363" t="s">
        <v>1367</v>
      </c>
      <c r="C24" s="2372">
        <f t="shared" si="1"/>
        <v>2022</v>
      </c>
      <c r="D24" s="2366">
        <v>665511</v>
      </c>
      <c r="E24" s="2366">
        <v>613951</v>
      </c>
      <c r="F24" s="2366">
        <v>767798</v>
      </c>
      <c r="G24" s="2366">
        <v>674601</v>
      </c>
      <c r="H24" s="2366">
        <v>658499</v>
      </c>
      <c r="I24" s="2366">
        <v>645137</v>
      </c>
      <c r="J24" s="2366">
        <v>641465</v>
      </c>
      <c r="K24" s="2366">
        <v>635912</v>
      </c>
      <c r="L24" s="2366">
        <v>628113</v>
      </c>
      <c r="M24" s="2366">
        <v>652152</v>
      </c>
      <c r="N24" s="2366">
        <v>647678</v>
      </c>
      <c r="O24" s="2366">
        <v>660667</v>
      </c>
    </row>
    <row r="25" spans="1:16" s="838" customFormat="1" ht="10.5" customHeight="1">
      <c r="A25" s="2362" t="s">
        <v>2208</v>
      </c>
      <c r="B25" s="2364" t="s">
        <v>1367</v>
      </c>
      <c r="C25" s="2375" t="str">
        <f t="shared" si="1"/>
        <v xml:space="preserve">    2023 v  </v>
      </c>
      <c r="D25" s="2366">
        <v>637579</v>
      </c>
      <c r="E25" s="2366">
        <v>594417</v>
      </c>
      <c r="F25" s="2366">
        <v>683889</v>
      </c>
      <c r="G25" s="2366">
        <v>636370</v>
      </c>
      <c r="H25" s="2366">
        <v>625460</v>
      </c>
      <c r="I25" s="2366">
        <v>621043</v>
      </c>
      <c r="J25" s="2366">
        <v>645118</v>
      </c>
      <c r="K25" s="2366">
        <v>646886</v>
      </c>
      <c r="L25" s="2366">
        <v>627464</v>
      </c>
      <c r="M25" s="2367">
        <v>647540</v>
      </c>
      <c r="N25" s="2367">
        <v>662027</v>
      </c>
      <c r="O25" s="2367">
        <v>688532</v>
      </c>
    </row>
    <row r="26" spans="1:16" s="838" customFormat="1" ht="10.5" customHeight="1">
      <c r="A26" s="398" t="s">
        <v>2209</v>
      </c>
      <c r="B26" s="2371" t="s">
        <v>1928</v>
      </c>
      <c r="C26" s="2372">
        <f t="shared" si="1"/>
        <v>2022</v>
      </c>
      <c r="D26" s="2370">
        <v>25.6</v>
      </c>
      <c r="E26" s="2370">
        <v>23.3</v>
      </c>
      <c r="F26" s="2370">
        <v>27.1</v>
      </c>
      <c r="G26" s="2370">
        <v>25.2</v>
      </c>
      <c r="H26" s="2378">
        <v>25.3</v>
      </c>
      <c r="I26" s="2370">
        <v>24.9</v>
      </c>
      <c r="J26" s="2370">
        <v>25.2</v>
      </c>
      <c r="K26" s="2370">
        <v>24.9</v>
      </c>
      <c r="L26" s="2370">
        <v>24.3</v>
      </c>
      <c r="M26" s="2370">
        <v>24.9</v>
      </c>
      <c r="N26" s="2370">
        <v>24.9</v>
      </c>
      <c r="O26" s="2370">
        <v>25.9</v>
      </c>
    </row>
    <row r="27" spans="1:16" s="838" customFormat="1" ht="10.5" customHeight="1">
      <c r="A27" s="2362" t="s">
        <v>2210</v>
      </c>
      <c r="B27" s="2374" t="s">
        <v>1928</v>
      </c>
      <c r="C27" s="2375" t="str">
        <f t="shared" si="1"/>
        <v xml:space="preserve">    2023 v  </v>
      </c>
      <c r="D27" s="2378">
        <v>25.1</v>
      </c>
      <c r="E27" s="2370">
        <v>22.9</v>
      </c>
      <c r="F27" s="2378">
        <v>26</v>
      </c>
      <c r="G27" s="2370">
        <v>24.8</v>
      </c>
      <c r="H27" s="2378">
        <v>25</v>
      </c>
      <c r="I27" s="2370">
        <v>24.4</v>
      </c>
      <c r="J27" s="2370">
        <v>25.1</v>
      </c>
      <c r="K27" s="2370">
        <v>25.4</v>
      </c>
      <c r="L27" s="2370">
        <v>24.3</v>
      </c>
      <c r="M27" s="2176">
        <v>24.9</v>
      </c>
      <c r="N27" s="586">
        <v>25.1</v>
      </c>
      <c r="O27" s="586">
        <v>25.9</v>
      </c>
    </row>
    <row r="28" spans="1:16" s="838" customFormat="1" ht="10.5" customHeight="1">
      <c r="A28" s="398" t="s">
        <v>1930</v>
      </c>
      <c r="B28" s="2363" t="s">
        <v>1262</v>
      </c>
      <c r="C28" s="2372">
        <f t="shared" si="1"/>
        <v>2022</v>
      </c>
      <c r="D28" s="2370">
        <v>83.6</v>
      </c>
      <c r="E28" s="2370">
        <v>86.7</v>
      </c>
      <c r="F28" s="2378">
        <v>87</v>
      </c>
      <c r="G28" s="2370">
        <v>83.8</v>
      </c>
      <c r="H28" s="2378">
        <v>83.4</v>
      </c>
      <c r="I28" s="2370">
        <v>82.1</v>
      </c>
      <c r="J28" s="2370">
        <v>81.7</v>
      </c>
      <c r="K28" s="2370">
        <v>81.900000000000006</v>
      </c>
      <c r="L28" s="2378">
        <v>82.5</v>
      </c>
      <c r="M28" s="2378">
        <v>83.8</v>
      </c>
      <c r="N28" s="2378">
        <v>82.6</v>
      </c>
      <c r="O28" s="2370">
        <v>80.3</v>
      </c>
    </row>
    <row r="29" spans="1:16" s="838" customFormat="1" ht="10.5" customHeight="1">
      <c r="A29" s="2362" t="s">
        <v>1930</v>
      </c>
      <c r="B29" s="2364" t="s">
        <v>1262</v>
      </c>
      <c r="C29" s="2375" t="str">
        <f t="shared" si="1"/>
        <v xml:space="preserve">    2023 v  </v>
      </c>
      <c r="D29" s="2379">
        <v>81.5</v>
      </c>
      <c r="E29" s="2379">
        <v>83.1</v>
      </c>
      <c r="F29" s="2380">
        <v>83.6</v>
      </c>
      <c r="G29" s="2379">
        <v>80.099999999999994</v>
      </c>
      <c r="H29" s="2380">
        <v>80.5</v>
      </c>
      <c r="I29" s="2379">
        <v>82.8</v>
      </c>
      <c r="J29" s="2379">
        <v>81.7</v>
      </c>
      <c r="K29" s="2379">
        <v>82.1</v>
      </c>
      <c r="L29" s="2380">
        <v>83</v>
      </c>
      <c r="M29" s="2381">
        <v>84.4</v>
      </c>
      <c r="N29" s="2381">
        <v>84.7</v>
      </c>
      <c r="O29" s="2382">
        <v>84.5</v>
      </c>
    </row>
    <row r="30" spans="1:16" s="838" customFormat="1" ht="10.5" customHeight="1">
      <c r="A30" s="2001" t="s">
        <v>2212</v>
      </c>
      <c r="B30" s="2368"/>
      <c r="C30" s="2007"/>
      <c r="D30" s="773"/>
      <c r="E30" s="2369"/>
      <c r="F30" s="2369"/>
      <c r="G30" s="2369"/>
      <c r="H30" s="2369"/>
      <c r="I30" s="2369"/>
      <c r="J30" s="2369"/>
      <c r="K30" s="2369"/>
      <c r="L30" s="2369"/>
      <c r="M30" s="2369"/>
      <c r="N30" s="2369"/>
      <c r="O30" s="2369"/>
    </row>
    <row r="31" spans="1:16" s="838" customFormat="1" ht="10.5" customHeight="1">
      <c r="A31" s="398" t="s">
        <v>2201</v>
      </c>
      <c r="B31" s="2371" t="s">
        <v>1928</v>
      </c>
      <c r="C31" s="2372">
        <f>$C$5</f>
        <v>2022</v>
      </c>
      <c r="D31" s="2370">
        <v>746</v>
      </c>
      <c r="E31" s="2370">
        <v>746</v>
      </c>
      <c r="F31" s="2370">
        <v>613</v>
      </c>
      <c r="G31" s="2370">
        <v>739</v>
      </c>
      <c r="H31" s="2370">
        <v>756</v>
      </c>
      <c r="I31" s="2370">
        <v>758</v>
      </c>
      <c r="J31" s="2370">
        <v>771</v>
      </c>
      <c r="K31" s="2370">
        <v>769</v>
      </c>
      <c r="L31" s="2370">
        <v>768</v>
      </c>
      <c r="M31" s="2370">
        <v>764</v>
      </c>
      <c r="N31" s="2370">
        <v>766</v>
      </c>
      <c r="O31" s="2370">
        <v>770</v>
      </c>
    </row>
    <row r="32" spans="1:16" s="838" customFormat="1" ht="10.5" customHeight="1">
      <c r="A32" s="2362" t="s">
        <v>2202</v>
      </c>
      <c r="B32" s="2374" t="s">
        <v>1928</v>
      </c>
      <c r="C32" s="2375" t="str">
        <f>$C$6</f>
        <v xml:space="preserve">    2023 v  </v>
      </c>
      <c r="D32" s="2370">
        <v>786</v>
      </c>
      <c r="E32" s="2370">
        <v>781</v>
      </c>
      <c r="F32" s="2370">
        <v>777</v>
      </c>
      <c r="G32" s="2370">
        <v>781</v>
      </c>
      <c r="H32" s="2370">
        <v>783</v>
      </c>
      <c r="I32" s="2370">
        <v>802</v>
      </c>
      <c r="J32" s="2370">
        <v>808</v>
      </c>
      <c r="K32" s="2370">
        <v>811</v>
      </c>
      <c r="L32" s="2370">
        <v>810</v>
      </c>
      <c r="M32" s="2370">
        <v>816</v>
      </c>
      <c r="N32" s="586">
        <v>811</v>
      </c>
      <c r="O32" s="586">
        <v>812</v>
      </c>
    </row>
    <row r="33" spans="1:16" s="838" customFormat="1" ht="10.5" customHeight="1">
      <c r="A33" s="398" t="s">
        <v>2203</v>
      </c>
      <c r="B33" s="2371" t="s">
        <v>1928</v>
      </c>
      <c r="C33" s="2372">
        <f>C31</f>
        <v>2022</v>
      </c>
      <c r="D33" s="2366">
        <v>11050220</v>
      </c>
      <c r="E33" s="2366">
        <v>11141139</v>
      </c>
      <c r="F33" s="2366">
        <v>8445821</v>
      </c>
      <c r="G33" s="2366">
        <v>11010806</v>
      </c>
      <c r="H33" s="2366">
        <v>11214943</v>
      </c>
      <c r="I33" s="2366">
        <v>11262244</v>
      </c>
      <c r="J33" s="2366">
        <v>11413020</v>
      </c>
      <c r="K33" s="2366">
        <v>11312740</v>
      </c>
      <c r="L33" s="2366">
        <v>11195747</v>
      </c>
      <c r="M33" s="2366">
        <v>11481142</v>
      </c>
      <c r="N33" s="2366">
        <v>11226100</v>
      </c>
      <c r="O33" s="2366">
        <v>11309010</v>
      </c>
    </row>
    <row r="34" spans="1:16" s="838" customFormat="1" ht="10.5" customHeight="1">
      <c r="A34" s="2362" t="s">
        <v>2204</v>
      </c>
      <c r="B34" s="2374" t="s">
        <v>1928</v>
      </c>
      <c r="C34" s="2375" t="str">
        <f t="shared" ref="C34:C42" si="2">C32</f>
        <v xml:space="preserve">    2023 v  </v>
      </c>
      <c r="D34" s="2366">
        <v>11377880</v>
      </c>
      <c r="E34" s="2366">
        <v>11440446</v>
      </c>
      <c r="F34" s="2366">
        <v>11373817</v>
      </c>
      <c r="G34" s="2366">
        <v>11478695</v>
      </c>
      <c r="H34" s="2366">
        <v>11595076</v>
      </c>
      <c r="I34" s="2366">
        <v>11836394</v>
      </c>
      <c r="J34" s="2366">
        <v>11857715</v>
      </c>
      <c r="K34" s="2366">
        <v>11977315</v>
      </c>
      <c r="L34" s="2366">
        <v>11941207</v>
      </c>
      <c r="M34" s="2367">
        <v>12087674</v>
      </c>
      <c r="N34" s="2367">
        <v>11990267</v>
      </c>
      <c r="O34" s="2367">
        <v>12038883</v>
      </c>
    </row>
    <row r="35" spans="1:16" s="838" customFormat="1" ht="10.5" customHeight="1">
      <c r="A35" s="398" t="s">
        <v>2205</v>
      </c>
      <c r="B35" s="2371" t="s">
        <v>1928</v>
      </c>
      <c r="C35" s="2372">
        <f t="shared" si="2"/>
        <v>2022</v>
      </c>
      <c r="D35" s="2366">
        <v>9580396</v>
      </c>
      <c r="E35" s="2366">
        <v>10245288</v>
      </c>
      <c r="F35" s="2366">
        <v>7515114</v>
      </c>
      <c r="G35" s="2366">
        <v>9703972</v>
      </c>
      <c r="H35" s="2366">
        <v>9813748</v>
      </c>
      <c r="I35" s="2366">
        <v>9687571</v>
      </c>
      <c r="J35" s="2366">
        <v>9628613</v>
      </c>
      <c r="K35" s="2366">
        <v>9534249</v>
      </c>
      <c r="L35" s="2366">
        <v>9450095</v>
      </c>
      <c r="M35" s="2366">
        <v>9641881</v>
      </c>
      <c r="N35" s="2366">
        <v>9965205</v>
      </c>
      <c r="O35" s="2366">
        <v>9778350</v>
      </c>
    </row>
    <row r="36" spans="1:16" s="838" customFormat="1" ht="10.5" customHeight="1">
      <c r="A36" s="2362" t="s">
        <v>2206</v>
      </c>
      <c r="B36" s="2374" t="s">
        <v>1928</v>
      </c>
      <c r="C36" s="2375" t="str">
        <f t="shared" si="2"/>
        <v xml:space="preserve">    2023 v  </v>
      </c>
      <c r="D36" s="2366">
        <v>10106391</v>
      </c>
      <c r="E36" s="2366">
        <v>10234230</v>
      </c>
      <c r="F36" s="2366">
        <v>9756638</v>
      </c>
      <c r="G36" s="2366">
        <v>9782995</v>
      </c>
      <c r="H36" s="2366">
        <v>10014703</v>
      </c>
      <c r="I36" s="2366">
        <v>10155080</v>
      </c>
      <c r="J36" s="2366">
        <v>10318889</v>
      </c>
      <c r="K36" s="2366">
        <v>10281934</v>
      </c>
      <c r="L36" s="2366">
        <v>10308614</v>
      </c>
      <c r="M36" s="2367">
        <v>10549646</v>
      </c>
      <c r="N36" s="2367">
        <v>10712694</v>
      </c>
      <c r="O36" s="2367">
        <v>10614749</v>
      </c>
    </row>
    <row r="37" spans="1:16" s="838" customFormat="1" ht="10.5" customHeight="1">
      <c r="A37" s="398" t="s">
        <v>2207</v>
      </c>
      <c r="B37" s="2363" t="s">
        <v>1367</v>
      </c>
      <c r="C37" s="2372">
        <f t="shared" si="2"/>
        <v>2022</v>
      </c>
      <c r="D37" s="2366">
        <v>245485</v>
      </c>
      <c r="E37" s="2366">
        <v>231587</v>
      </c>
      <c r="F37" s="2366">
        <v>204105</v>
      </c>
      <c r="G37" s="2366">
        <v>243844</v>
      </c>
      <c r="H37" s="2366">
        <v>241289</v>
      </c>
      <c r="I37" s="2366">
        <v>239953</v>
      </c>
      <c r="J37" s="2366">
        <v>240550</v>
      </c>
      <c r="K37" s="2366">
        <v>237749</v>
      </c>
      <c r="L37" s="2366">
        <v>229357</v>
      </c>
      <c r="M37" s="2366">
        <v>234548</v>
      </c>
      <c r="N37" s="2366">
        <v>240185</v>
      </c>
      <c r="O37" s="2366">
        <v>252186</v>
      </c>
    </row>
    <row r="38" spans="1:16" s="838" customFormat="1" ht="10.5" customHeight="1">
      <c r="A38" s="2362" t="s">
        <v>2208</v>
      </c>
      <c r="B38" s="2364" t="s">
        <v>1367</v>
      </c>
      <c r="C38" s="2375" t="str">
        <f t="shared" si="2"/>
        <v xml:space="preserve">    2023 v  </v>
      </c>
      <c r="D38" s="2366">
        <v>238414</v>
      </c>
      <c r="E38" s="2366">
        <v>226546</v>
      </c>
      <c r="F38" s="2366">
        <v>253291</v>
      </c>
      <c r="G38" s="2366">
        <v>234804</v>
      </c>
      <c r="H38" s="2366">
        <v>242080</v>
      </c>
      <c r="I38" s="2366">
        <v>248828</v>
      </c>
      <c r="J38" s="2366">
        <v>255745</v>
      </c>
      <c r="K38" s="2366">
        <v>257532</v>
      </c>
      <c r="L38" s="2366">
        <v>249206</v>
      </c>
      <c r="M38" s="2367">
        <v>264308</v>
      </c>
      <c r="N38" s="2367">
        <v>262407</v>
      </c>
      <c r="O38" s="2367">
        <v>275001</v>
      </c>
    </row>
    <row r="39" spans="1:16" s="838" customFormat="1" ht="10.5" customHeight="1">
      <c r="A39" s="398" t="s">
        <v>2209</v>
      </c>
      <c r="B39" s="2371" t="s">
        <v>1928</v>
      </c>
      <c r="C39" s="2372">
        <f t="shared" si="2"/>
        <v>2022</v>
      </c>
      <c r="D39" s="2370">
        <v>26.1</v>
      </c>
      <c r="E39" s="2370">
        <v>23.4</v>
      </c>
      <c r="F39" s="2370">
        <v>23.5</v>
      </c>
      <c r="G39" s="2378">
        <v>28.3</v>
      </c>
      <c r="H39" s="2370">
        <v>24.8</v>
      </c>
      <c r="I39" s="2370">
        <v>24.6</v>
      </c>
      <c r="J39" s="2370">
        <v>25.1</v>
      </c>
      <c r="K39" s="2370">
        <v>24.9</v>
      </c>
      <c r="L39" s="2370">
        <v>24.3</v>
      </c>
      <c r="M39" s="2370">
        <v>24.8</v>
      </c>
      <c r="N39" s="2378">
        <v>24.6</v>
      </c>
      <c r="O39" s="2378">
        <v>25.6</v>
      </c>
      <c r="P39" s="2383"/>
    </row>
    <row r="40" spans="1:16" s="838" customFormat="1" ht="10.5" customHeight="1">
      <c r="A40" s="2362" t="s">
        <v>2210</v>
      </c>
      <c r="B40" s="2374" t="s">
        <v>1928</v>
      </c>
      <c r="C40" s="2375" t="str">
        <f t="shared" si="2"/>
        <v xml:space="preserve">    2023 v  </v>
      </c>
      <c r="D40" s="2378">
        <v>24.1</v>
      </c>
      <c r="E40" s="2370">
        <v>22.4</v>
      </c>
      <c r="F40" s="2370">
        <v>25.6</v>
      </c>
      <c r="G40" s="2378">
        <v>24.1</v>
      </c>
      <c r="H40" s="2370">
        <v>24.8</v>
      </c>
      <c r="I40" s="2370">
        <v>24.7</v>
      </c>
      <c r="J40" s="2370">
        <v>25.1</v>
      </c>
      <c r="K40" s="2370">
        <v>25.2</v>
      </c>
      <c r="L40" s="2370">
        <v>24.4</v>
      </c>
      <c r="M40" s="586">
        <v>25.5</v>
      </c>
      <c r="N40" s="2176">
        <v>24.8</v>
      </c>
      <c r="O40" s="2176">
        <v>26</v>
      </c>
    </row>
    <row r="41" spans="1:16" s="838" customFormat="1" ht="10.5" customHeight="1">
      <c r="A41" s="398" t="s">
        <v>1930</v>
      </c>
      <c r="B41" s="2363" t="s">
        <v>1262</v>
      </c>
      <c r="C41" s="2372">
        <f t="shared" si="2"/>
        <v>2022</v>
      </c>
      <c r="D41" s="2370">
        <v>86.7</v>
      </c>
      <c r="E41" s="2378">
        <v>92</v>
      </c>
      <c r="F41" s="2378">
        <v>89</v>
      </c>
      <c r="G41" s="2370">
        <v>88.1</v>
      </c>
      <c r="H41" s="2370">
        <v>87.5</v>
      </c>
      <c r="I41" s="2378">
        <v>86</v>
      </c>
      <c r="J41" s="2370">
        <v>84.4</v>
      </c>
      <c r="K41" s="2378">
        <v>84.3</v>
      </c>
      <c r="L41" s="2370">
        <v>84.4</v>
      </c>
      <c r="M41" s="2378">
        <v>84</v>
      </c>
      <c r="N41" s="2378">
        <v>88.8</v>
      </c>
      <c r="O41" s="2370">
        <v>86.5</v>
      </c>
    </row>
    <row r="42" spans="1:16" s="838" customFormat="1" ht="10.5" customHeight="1">
      <c r="A42" s="2362" t="s">
        <v>1930</v>
      </c>
      <c r="B42" s="2364" t="s">
        <v>1262</v>
      </c>
      <c r="C42" s="2375" t="str">
        <f t="shared" si="2"/>
        <v xml:space="preserve">    2023 v  </v>
      </c>
      <c r="D42" s="2379">
        <v>88.8</v>
      </c>
      <c r="E42" s="2379">
        <v>89.5</v>
      </c>
      <c r="F42" s="2380">
        <v>85.8</v>
      </c>
      <c r="G42" s="2379">
        <v>85.2</v>
      </c>
      <c r="H42" s="2379">
        <v>86.4</v>
      </c>
      <c r="I42" s="2379">
        <v>85.8</v>
      </c>
      <c r="J42" s="2380">
        <v>87</v>
      </c>
      <c r="K42" s="2380">
        <v>85.6</v>
      </c>
      <c r="L42" s="2379">
        <v>86.3</v>
      </c>
      <c r="M42" s="2381">
        <v>87.3</v>
      </c>
      <c r="N42" s="2381">
        <v>89.3</v>
      </c>
      <c r="O42" s="2382">
        <v>88.2</v>
      </c>
    </row>
    <row r="43" spans="1:16" s="838" customFormat="1" ht="10.5" customHeight="1">
      <c r="A43" s="2001" t="s">
        <v>2213</v>
      </c>
      <c r="B43" s="2001"/>
      <c r="C43" s="2001"/>
      <c r="D43" s="2001"/>
      <c r="E43" s="2001"/>
      <c r="F43" s="2001"/>
      <c r="G43" s="2001"/>
      <c r="H43" s="2001"/>
      <c r="I43" s="2001"/>
      <c r="J43" s="2001"/>
      <c r="K43" s="2001"/>
      <c r="L43" s="2001"/>
      <c r="M43" s="2001"/>
      <c r="N43" s="2001"/>
      <c r="O43" s="2001"/>
    </row>
    <row r="44" spans="1:16" s="838" customFormat="1" ht="10.5" customHeight="1">
      <c r="A44" s="398" t="s">
        <v>2201</v>
      </c>
      <c r="B44" s="2371" t="s">
        <v>1928</v>
      </c>
      <c r="C44" s="2372">
        <f>$C$5</f>
        <v>2022</v>
      </c>
      <c r="D44" s="2370">
        <v>64</v>
      </c>
      <c r="E44" s="2370">
        <v>62</v>
      </c>
      <c r="F44" s="2370">
        <v>62</v>
      </c>
      <c r="G44" s="2370">
        <v>62</v>
      </c>
      <c r="H44" s="2370">
        <v>62</v>
      </c>
      <c r="I44" s="2370">
        <v>60</v>
      </c>
      <c r="J44" s="2370">
        <v>59</v>
      </c>
      <c r="K44" s="2370">
        <v>58</v>
      </c>
      <c r="L44" s="2370">
        <v>58</v>
      </c>
      <c r="M44" s="2370">
        <v>58</v>
      </c>
      <c r="N44" s="2370">
        <v>57</v>
      </c>
      <c r="O44" s="2370">
        <v>57</v>
      </c>
    </row>
    <row r="45" spans="1:16" s="838" customFormat="1" ht="10.5" customHeight="1">
      <c r="A45" s="2362" t="s">
        <v>2202</v>
      </c>
      <c r="B45" s="2374" t="s">
        <v>1928</v>
      </c>
      <c r="C45" s="2375" t="str">
        <f>$C$6</f>
        <v xml:space="preserve">    2023 v  </v>
      </c>
      <c r="D45" s="2370">
        <v>57</v>
      </c>
      <c r="E45" s="2370">
        <v>55</v>
      </c>
      <c r="F45" s="2370">
        <v>57</v>
      </c>
      <c r="G45" s="2370">
        <v>57</v>
      </c>
      <c r="H45" s="2370">
        <v>57</v>
      </c>
      <c r="I45" s="2370">
        <v>56</v>
      </c>
      <c r="J45" s="2370">
        <v>57</v>
      </c>
      <c r="K45" s="2370">
        <v>56</v>
      </c>
      <c r="L45" s="2370">
        <v>55</v>
      </c>
      <c r="M45" s="2370">
        <v>54</v>
      </c>
      <c r="N45" s="586">
        <v>53</v>
      </c>
      <c r="O45" s="586">
        <v>54</v>
      </c>
    </row>
    <row r="46" spans="1:16" s="838" customFormat="1" ht="10.5" customHeight="1">
      <c r="A46" s="398" t="s">
        <v>2203</v>
      </c>
      <c r="B46" s="2371" t="s">
        <v>1928</v>
      </c>
      <c r="C46" s="2372">
        <f>C44</f>
        <v>2022</v>
      </c>
      <c r="D46" s="2366">
        <v>2640605</v>
      </c>
      <c r="E46" s="2366">
        <v>2428205</v>
      </c>
      <c r="F46" s="2366">
        <v>2598205</v>
      </c>
      <c r="G46" s="2366">
        <v>2618923</v>
      </c>
      <c r="H46" s="2366">
        <v>2610483</v>
      </c>
      <c r="I46" s="2366">
        <v>2603823</v>
      </c>
      <c r="J46" s="2366">
        <v>2595883</v>
      </c>
      <c r="K46" s="2366">
        <v>2572545</v>
      </c>
      <c r="L46" s="2366">
        <v>2552785</v>
      </c>
      <c r="M46" s="2366">
        <v>2552785</v>
      </c>
      <c r="N46" s="2366">
        <v>2227117</v>
      </c>
      <c r="O46" s="2366">
        <v>2227117</v>
      </c>
    </row>
    <row r="47" spans="1:16" s="838" customFormat="1" ht="10.5" customHeight="1">
      <c r="A47" s="2362" t="s">
        <v>2204</v>
      </c>
      <c r="B47" s="2374" t="s">
        <v>1928</v>
      </c>
      <c r="C47" s="2375" t="str">
        <f t="shared" ref="C47:C55" si="3">C45</f>
        <v xml:space="preserve">    2023 v  </v>
      </c>
      <c r="D47" s="2366">
        <v>2226884</v>
      </c>
      <c r="E47" s="2366">
        <v>1963737</v>
      </c>
      <c r="F47" s="2366">
        <v>2504865</v>
      </c>
      <c r="G47" s="2366">
        <v>2504805</v>
      </c>
      <c r="H47" s="2366">
        <v>2504865</v>
      </c>
      <c r="I47" s="2366">
        <v>2501915</v>
      </c>
      <c r="J47" s="2366">
        <v>2496513</v>
      </c>
      <c r="K47" s="2366">
        <v>2492513</v>
      </c>
      <c r="L47" s="2366">
        <v>2488513</v>
      </c>
      <c r="M47" s="2367">
        <v>2475713</v>
      </c>
      <c r="N47" s="2367">
        <v>2265113</v>
      </c>
      <c r="O47" s="2367">
        <v>2276113</v>
      </c>
    </row>
    <row r="48" spans="1:16" s="838" customFormat="1" ht="10.5" customHeight="1">
      <c r="A48" s="398" t="s">
        <v>2205</v>
      </c>
      <c r="B48" s="2371" t="s">
        <v>1928</v>
      </c>
      <c r="C48" s="2372">
        <f t="shared" si="3"/>
        <v>2022</v>
      </c>
      <c r="D48" s="2366">
        <v>2030378</v>
      </c>
      <c r="E48" s="2366">
        <v>2200430</v>
      </c>
      <c r="F48" s="2366">
        <v>2373234</v>
      </c>
      <c r="G48" s="2366">
        <v>2134053</v>
      </c>
      <c r="H48" s="2366">
        <v>2280826</v>
      </c>
      <c r="I48" s="2366">
        <v>2327624</v>
      </c>
      <c r="J48" s="2366">
        <v>2231296</v>
      </c>
      <c r="K48" s="2366">
        <v>2317053</v>
      </c>
      <c r="L48" s="2366">
        <v>2281383</v>
      </c>
      <c r="M48" s="2366">
        <v>1968328</v>
      </c>
      <c r="N48" s="2366">
        <v>2035548</v>
      </c>
      <c r="O48" s="2366">
        <v>2038685</v>
      </c>
    </row>
    <row r="49" spans="1:15" s="838" customFormat="1" ht="10.5" customHeight="1">
      <c r="A49" s="2362" t="s">
        <v>2206</v>
      </c>
      <c r="B49" s="2374" t="s">
        <v>1928</v>
      </c>
      <c r="C49" s="2375" t="str">
        <f t="shared" si="3"/>
        <v xml:space="preserve">    2023 v  </v>
      </c>
      <c r="D49" s="2366">
        <v>1764669</v>
      </c>
      <c r="E49" s="2366">
        <v>1700560</v>
      </c>
      <c r="F49" s="2366">
        <v>2338200</v>
      </c>
      <c r="G49" s="2366">
        <v>2150435</v>
      </c>
      <c r="H49" s="2366">
        <v>2205594</v>
      </c>
      <c r="I49" s="2366">
        <v>2113434</v>
      </c>
      <c r="J49" s="2366">
        <v>2211514</v>
      </c>
      <c r="K49" s="2366">
        <v>2189168</v>
      </c>
      <c r="L49" s="2366">
        <v>2171871</v>
      </c>
      <c r="M49" s="2367">
        <v>2101342</v>
      </c>
      <c r="N49" s="2367">
        <v>1983992</v>
      </c>
      <c r="O49" s="2367">
        <v>2041046</v>
      </c>
    </row>
    <row r="50" spans="1:15" s="838" customFormat="1" ht="10.5" customHeight="1">
      <c r="A50" s="398" t="s">
        <v>2207</v>
      </c>
      <c r="B50" s="2363" t="s">
        <v>1367</v>
      </c>
      <c r="C50" s="2372">
        <f t="shared" si="3"/>
        <v>2022</v>
      </c>
      <c r="D50" s="2384">
        <v>55550</v>
      </c>
      <c r="E50" s="2384">
        <v>52849</v>
      </c>
      <c r="F50" s="2384">
        <v>57942</v>
      </c>
      <c r="G50" s="2384">
        <v>55545</v>
      </c>
      <c r="H50" s="2384">
        <v>55939</v>
      </c>
      <c r="I50" s="2384">
        <v>55056</v>
      </c>
      <c r="J50" s="2384">
        <v>60297</v>
      </c>
      <c r="K50" s="2384">
        <v>57531</v>
      </c>
      <c r="L50" s="2384">
        <v>58395</v>
      </c>
      <c r="M50" s="2384">
        <v>51253</v>
      </c>
      <c r="N50" s="2384">
        <v>48861</v>
      </c>
      <c r="O50" s="2384">
        <v>52454</v>
      </c>
    </row>
    <row r="51" spans="1:15" s="838" customFormat="1" ht="10.5" customHeight="1">
      <c r="A51" s="2362" t="s">
        <v>2208</v>
      </c>
      <c r="B51" s="2364" t="s">
        <v>1367</v>
      </c>
      <c r="C51" s="2375" t="str">
        <f t="shared" si="3"/>
        <v xml:space="preserve">    2023 v  </v>
      </c>
      <c r="D51" s="2384">
        <v>50547</v>
      </c>
      <c r="E51" s="2384">
        <v>40870</v>
      </c>
      <c r="F51" s="2384">
        <v>56322</v>
      </c>
      <c r="G51" s="2384">
        <v>57577</v>
      </c>
      <c r="H51" s="2384">
        <v>55323</v>
      </c>
      <c r="I51" s="2384">
        <v>53816</v>
      </c>
      <c r="J51" s="2384">
        <v>55990</v>
      </c>
      <c r="K51" s="2384">
        <v>56602</v>
      </c>
      <c r="L51" s="2384">
        <v>52243</v>
      </c>
      <c r="M51" s="2385">
        <v>57133</v>
      </c>
      <c r="N51" s="2385">
        <v>53558</v>
      </c>
      <c r="O51" s="2385">
        <v>52728</v>
      </c>
    </row>
    <row r="52" spans="1:15" s="838" customFormat="1" ht="10.5" customHeight="1">
      <c r="A52" s="398" t="s">
        <v>2209</v>
      </c>
      <c r="B52" s="2371" t="s">
        <v>1928</v>
      </c>
      <c r="C52" s="2372">
        <f t="shared" si="3"/>
        <v>2022</v>
      </c>
      <c r="D52" s="2378">
        <v>25.9</v>
      </c>
      <c r="E52" s="2378">
        <v>25</v>
      </c>
      <c r="F52" s="2378">
        <v>25.7</v>
      </c>
      <c r="G52" s="2370">
        <v>24.7</v>
      </c>
      <c r="H52" s="2370">
        <v>25.3</v>
      </c>
      <c r="I52" s="2370">
        <v>23.9</v>
      </c>
      <c r="J52" s="2370">
        <v>26.5</v>
      </c>
      <c r="K52" s="2370">
        <v>25.3</v>
      </c>
      <c r="L52" s="2370">
        <v>25.4</v>
      </c>
      <c r="M52" s="2370">
        <v>24.1</v>
      </c>
      <c r="N52" s="2370">
        <v>24.4</v>
      </c>
      <c r="O52" s="2370">
        <v>25.7</v>
      </c>
    </row>
    <row r="53" spans="1:15" s="838" customFormat="1" ht="10.5" customHeight="1">
      <c r="A53" s="2362" t="s">
        <v>2210</v>
      </c>
      <c r="B53" s="2374" t="s">
        <v>1928</v>
      </c>
      <c r="C53" s="2375" t="str">
        <f t="shared" si="3"/>
        <v xml:space="preserve">    2023 v  </v>
      </c>
      <c r="D53" s="2378">
        <v>28.3</v>
      </c>
      <c r="E53" s="2378">
        <v>23.6</v>
      </c>
      <c r="F53" s="2378">
        <v>29.4</v>
      </c>
      <c r="G53" s="2370">
        <v>26.9</v>
      </c>
      <c r="H53" s="2370" t="s">
        <v>355</v>
      </c>
      <c r="I53" s="2370">
        <v>24.9</v>
      </c>
      <c r="J53" s="2378">
        <v>26</v>
      </c>
      <c r="K53" s="2370" t="s">
        <v>355</v>
      </c>
      <c r="L53" s="2378">
        <v>24</v>
      </c>
      <c r="M53" s="586">
        <v>26.7</v>
      </c>
      <c r="N53" s="586">
        <v>26.2</v>
      </c>
      <c r="O53" s="586">
        <v>26.2</v>
      </c>
    </row>
    <row r="54" spans="1:15" s="838" customFormat="1" ht="10.5" customHeight="1">
      <c r="A54" s="398" t="s">
        <v>1930</v>
      </c>
      <c r="B54" s="2363" t="s">
        <v>1262</v>
      </c>
      <c r="C54" s="2372">
        <f t="shared" si="3"/>
        <v>2022</v>
      </c>
      <c r="D54" s="2370">
        <v>76.900000000000006</v>
      </c>
      <c r="E54" s="2370">
        <v>90.6</v>
      </c>
      <c r="F54" s="2370">
        <v>91.3</v>
      </c>
      <c r="G54" s="2370">
        <v>81.5</v>
      </c>
      <c r="H54" s="2378">
        <v>87.4</v>
      </c>
      <c r="I54" s="2370">
        <v>89.4</v>
      </c>
      <c r="J54" s="2378">
        <v>86</v>
      </c>
      <c r="K54" s="2370">
        <v>90.1</v>
      </c>
      <c r="L54" s="2370">
        <v>89.4</v>
      </c>
      <c r="M54" s="2370">
        <v>77.099999999999994</v>
      </c>
      <c r="N54" s="2378">
        <v>91.4</v>
      </c>
      <c r="O54" s="2370">
        <v>91.5</v>
      </c>
    </row>
    <row r="55" spans="1:15" s="838" customFormat="1" ht="10.5" customHeight="1">
      <c r="A55" s="2362" t="s">
        <v>1930</v>
      </c>
      <c r="B55" s="2364" t="s">
        <v>1262</v>
      </c>
      <c r="C55" s="2375" t="str">
        <f t="shared" si="3"/>
        <v xml:space="preserve">    2023 v  </v>
      </c>
      <c r="D55" s="2379">
        <v>79.2</v>
      </c>
      <c r="E55" s="2379">
        <v>86.6</v>
      </c>
      <c r="F55" s="2379">
        <v>93.3</v>
      </c>
      <c r="G55" s="2379">
        <v>85.9</v>
      </c>
      <c r="H55" s="2380">
        <v>88.1</v>
      </c>
      <c r="I55" s="2379">
        <v>84.5</v>
      </c>
      <c r="J55" s="2379">
        <v>88.6</v>
      </c>
      <c r="K55" s="2380">
        <v>87.8</v>
      </c>
      <c r="L55" s="2379">
        <v>87.3</v>
      </c>
      <c r="M55" s="2382">
        <v>84.9</v>
      </c>
      <c r="N55" s="2381">
        <v>87.6</v>
      </c>
      <c r="O55" s="2382">
        <v>89.7</v>
      </c>
    </row>
    <row r="56" spans="1:15" s="838" customFormat="1" ht="10.5" customHeight="1">
      <c r="A56" s="2001" t="s">
        <v>2214</v>
      </c>
      <c r="B56" s="2368"/>
      <c r="C56" s="2007"/>
      <c r="D56" s="773"/>
      <c r="E56" s="2369"/>
      <c r="F56" s="2369"/>
      <c r="G56" s="2369"/>
      <c r="H56" s="2369"/>
      <c r="I56" s="2369"/>
      <c r="J56" s="2369"/>
      <c r="K56" s="2369"/>
      <c r="L56" s="2369"/>
      <c r="M56" s="2369"/>
      <c r="N56" s="2369"/>
      <c r="O56" s="2369"/>
    </row>
    <row r="57" spans="1:15" s="838" customFormat="1" ht="10.5" customHeight="1">
      <c r="A57" s="398" t="s">
        <v>2201</v>
      </c>
      <c r="B57" s="2371" t="s">
        <v>1928</v>
      </c>
      <c r="C57" s="2372">
        <f>$C$5</f>
        <v>2022</v>
      </c>
      <c r="D57" s="2386">
        <v>608</v>
      </c>
      <c r="E57" s="2370">
        <v>610</v>
      </c>
      <c r="F57" s="2370">
        <v>608</v>
      </c>
      <c r="G57" s="2370">
        <v>606</v>
      </c>
      <c r="H57" s="2370">
        <v>611</v>
      </c>
      <c r="I57" s="2370">
        <v>607</v>
      </c>
      <c r="J57" s="2370">
        <v>607</v>
      </c>
      <c r="K57" s="2370">
        <v>613</v>
      </c>
      <c r="L57" s="2370">
        <v>609</v>
      </c>
      <c r="M57" s="2370">
        <v>607</v>
      </c>
      <c r="N57" s="2370">
        <v>607</v>
      </c>
      <c r="O57" s="2370">
        <v>605</v>
      </c>
    </row>
    <row r="58" spans="1:15" s="838" customFormat="1" ht="10.5" customHeight="1">
      <c r="A58" s="2362" t="s">
        <v>2202</v>
      </c>
      <c r="B58" s="2374" t="s">
        <v>1928</v>
      </c>
      <c r="C58" s="2375" t="str">
        <f>$C$6</f>
        <v xml:space="preserve">    2023 v  </v>
      </c>
      <c r="D58" s="2386">
        <v>602</v>
      </c>
      <c r="E58" s="2370">
        <v>612</v>
      </c>
      <c r="F58" s="2370">
        <v>607</v>
      </c>
      <c r="G58" s="2370">
        <v>602</v>
      </c>
      <c r="H58" s="2370">
        <v>601</v>
      </c>
      <c r="I58" s="2370">
        <v>601</v>
      </c>
      <c r="J58" s="2370">
        <v>606</v>
      </c>
      <c r="K58" s="2370">
        <v>599</v>
      </c>
      <c r="L58" s="2370">
        <v>603</v>
      </c>
      <c r="M58" s="2370">
        <v>597</v>
      </c>
      <c r="N58" s="586">
        <v>597</v>
      </c>
      <c r="O58" s="586">
        <v>599</v>
      </c>
    </row>
    <row r="59" spans="1:15" s="838" customFormat="1" ht="10.5" customHeight="1">
      <c r="A59" s="398" t="s">
        <v>2203</v>
      </c>
      <c r="B59" s="2371" t="s">
        <v>1928</v>
      </c>
      <c r="C59" s="2372">
        <f>C57</f>
        <v>2022</v>
      </c>
      <c r="D59" s="2387">
        <v>7121576</v>
      </c>
      <c r="E59" s="2366">
        <v>7150029</v>
      </c>
      <c r="F59" s="2366">
        <v>7143840</v>
      </c>
      <c r="G59" s="2366">
        <v>7116622</v>
      </c>
      <c r="H59" s="2366">
        <v>7176238</v>
      </c>
      <c r="I59" s="2366">
        <v>7116538</v>
      </c>
      <c r="J59" s="2366">
        <v>7135872</v>
      </c>
      <c r="K59" s="2366">
        <v>7188490</v>
      </c>
      <c r="L59" s="2366">
        <v>7161491</v>
      </c>
      <c r="M59" s="2366">
        <v>7114220</v>
      </c>
      <c r="N59" s="2366">
        <v>7130031</v>
      </c>
      <c r="O59" s="2366">
        <v>7089953</v>
      </c>
    </row>
    <row r="60" spans="1:15" s="838" customFormat="1" ht="10.5" customHeight="1">
      <c r="A60" s="2362" t="s">
        <v>2204</v>
      </c>
      <c r="B60" s="2374" t="s">
        <v>1928</v>
      </c>
      <c r="C60" s="2375" t="str">
        <f t="shared" ref="C60:C68" si="4">C58</f>
        <v xml:space="preserve">    2023 v  </v>
      </c>
      <c r="D60" s="2387">
        <v>7044242</v>
      </c>
      <c r="E60" s="2366">
        <v>7165359</v>
      </c>
      <c r="F60" s="2366">
        <v>7130067</v>
      </c>
      <c r="G60" s="2366">
        <v>7097253</v>
      </c>
      <c r="H60" s="2366">
        <v>7042336</v>
      </c>
      <c r="I60" s="2366">
        <v>7031515</v>
      </c>
      <c r="J60" s="2366">
        <v>7051207</v>
      </c>
      <c r="K60" s="2366">
        <v>6982341</v>
      </c>
      <c r="L60" s="2366">
        <v>7045455</v>
      </c>
      <c r="M60" s="2367">
        <v>6993624</v>
      </c>
      <c r="N60" s="2367">
        <v>7011866</v>
      </c>
      <c r="O60" s="2367">
        <v>7047040</v>
      </c>
    </row>
    <row r="61" spans="1:15" s="838" customFormat="1" ht="10.5" customHeight="1">
      <c r="A61" s="398" t="s">
        <v>2205</v>
      </c>
      <c r="B61" s="2371" t="s">
        <v>1928</v>
      </c>
      <c r="C61" s="2372">
        <f t="shared" si="4"/>
        <v>2022</v>
      </c>
      <c r="D61" s="2387">
        <v>6316213</v>
      </c>
      <c r="E61" s="2366">
        <v>6477437</v>
      </c>
      <c r="F61" s="2366">
        <v>6596941</v>
      </c>
      <c r="G61" s="2366">
        <v>6346307</v>
      </c>
      <c r="H61" s="2366">
        <v>6214891</v>
      </c>
      <c r="I61" s="2366">
        <v>5998137</v>
      </c>
      <c r="J61" s="2366">
        <v>5899296</v>
      </c>
      <c r="K61" s="2366">
        <v>6166242</v>
      </c>
      <c r="L61" s="2366">
        <v>6241991</v>
      </c>
      <c r="M61" s="2366">
        <v>6319665</v>
      </c>
      <c r="N61" s="2366">
        <v>6412800</v>
      </c>
      <c r="O61" s="2366">
        <v>6209363</v>
      </c>
    </row>
    <row r="62" spans="1:15" s="838" customFormat="1" ht="10.5" customHeight="1">
      <c r="A62" s="2362" t="s">
        <v>2206</v>
      </c>
      <c r="B62" s="2374" t="s">
        <v>1928</v>
      </c>
      <c r="C62" s="2375" t="str">
        <f t="shared" si="4"/>
        <v xml:space="preserve">    2023 v  </v>
      </c>
      <c r="D62" s="2387">
        <v>6204566</v>
      </c>
      <c r="E62" s="2366">
        <v>6407765</v>
      </c>
      <c r="F62" s="2366">
        <v>6263140</v>
      </c>
      <c r="G62" s="2366">
        <v>6008668</v>
      </c>
      <c r="H62" s="2366">
        <v>5812787</v>
      </c>
      <c r="I62" s="2366">
        <v>5825092</v>
      </c>
      <c r="J62" s="2366">
        <v>5990812</v>
      </c>
      <c r="K62" s="2366">
        <v>5889726</v>
      </c>
      <c r="L62" s="2366">
        <v>6081952</v>
      </c>
      <c r="M62" s="2367">
        <v>6174817</v>
      </c>
      <c r="N62" s="2367">
        <v>6291206</v>
      </c>
      <c r="O62" s="2367">
        <v>6251201</v>
      </c>
    </row>
    <row r="63" spans="1:15" s="838" customFormat="1" ht="10.5" customHeight="1">
      <c r="A63" s="398" t="s">
        <v>2207</v>
      </c>
      <c r="B63" s="2363" t="s">
        <v>1367</v>
      </c>
      <c r="C63" s="2372">
        <f t="shared" si="4"/>
        <v>2022</v>
      </c>
      <c r="D63" s="2388">
        <v>158062</v>
      </c>
      <c r="E63" s="2384">
        <v>145403</v>
      </c>
      <c r="F63" s="2384">
        <v>164057</v>
      </c>
      <c r="G63" s="2384">
        <v>156219</v>
      </c>
      <c r="H63" s="2384">
        <v>156398</v>
      </c>
      <c r="I63" s="2384">
        <v>148737</v>
      </c>
      <c r="J63" s="2384">
        <v>144538</v>
      </c>
      <c r="K63" s="2384">
        <v>144646</v>
      </c>
      <c r="L63" s="2384">
        <v>145666</v>
      </c>
      <c r="M63" s="2384">
        <v>154678</v>
      </c>
      <c r="N63" s="2384">
        <v>154157</v>
      </c>
      <c r="O63" s="2384">
        <v>157283</v>
      </c>
    </row>
    <row r="64" spans="1:15" s="838" customFormat="1" ht="10.5" customHeight="1">
      <c r="A64" s="2362" t="s">
        <v>2208</v>
      </c>
      <c r="B64" s="2364" t="s">
        <v>1367</v>
      </c>
      <c r="C64" s="2375" t="str">
        <f t="shared" si="4"/>
        <v xml:space="preserve">    2023 v  </v>
      </c>
      <c r="D64" s="2388">
        <v>151746</v>
      </c>
      <c r="E64" s="2384">
        <v>139686</v>
      </c>
      <c r="F64" s="2384">
        <v>158574</v>
      </c>
      <c r="G64" s="2384">
        <v>146796</v>
      </c>
      <c r="H64" s="2384">
        <v>142831</v>
      </c>
      <c r="I64" s="2384">
        <v>136682</v>
      </c>
      <c r="J64" s="2384">
        <v>139784</v>
      </c>
      <c r="K64" s="2384">
        <v>143771</v>
      </c>
      <c r="L64" s="2384">
        <v>140106</v>
      </c>
      <c r="M64" s="2385">
        <v>147943</v>
      </c>
      <c r="N64" s="2385">
        <v>148642</v>
      </c>
      <c r="O64" s="2385">
        <v>153233</v>
      </c>
    </row>
    <row r="65" spans="1:15" s="838" customFormat="1" ht="10.5" customHeight="1">
      <c r="A65" s="398" t="s">
        <v>2209</v>
      </c>
      <c r="B65" s="2371" t="s">
        <v>1928</v>
      </c>
      <c r="C65" s="2372">
        <f t="shared" si="4"/>
        <v>2022</v>
      </c>
      <c r="D65" s="2386">
        <v>26.3</v>
      </c>
      <c r="E65" s="2370">
        <v>22.9</v>
      </c>
      <c r="F65" s="2370">
        <v>25.2</v>
      </c>
      <c r="G65" s="2370">
        <v>24.3</v>
      </c>
      <c r="H65" s="2378">
        <v>25</v>
      </c>
      <c r="I65" s="2370">
        <v>24.4</v>
      </c>
      <c r="J65" s="2370">
        <v>24.4</v>
      </c>
      <c r="K65" s="2370">
        <v>24.2</v>
      </c>
      <c r="L65" s="2370">
        <v>23.6</v>
      </c>
      <c r="M65" s="2370">
        <v>24.8</v>
      </c>
      <c r="N65" s="2370">
        <v>24.3</v>
      </c>
      <c r="O65" s="2370">
        <v>25.1</v>
      </c>
    </row>
    <row r="66" spans="1:15" s="838" customFormat="1" ht="10.5" customHeight="1">
      <c r="A66" s="2362" t="s">
        <v>2210</v>
      </c>
      <c r="B66" s="2374" t="s">
        <v>1928</v>
      </c>
      <c r="C66" s="2375" t="str">
        <f t="shared" si="4"/>
        <v xml:space="preserve">    2023 v  </v>
      </c>
      <c r="D66" s="2389">
        <v>24.7</v>
      </c>
      <c r="E66" s="2370">
        <v>22.2</v>
      </c>
      <c r="F66" s="2370">
        <v>25.5</v>
      </c>
      <c r="G66" s="2370">
        <v>23.9</v>
      </c>
      <c r="H66" s="2370">
        <v>24.9</v>
      </c>
      <c r="I66" s="2370">
        <v>23.6</v>
      </c>
      <c r="J66" s="2370">
        <v>23.9</v>
      </c>
      <c r="K66" s="2370">
        <v>24.4</v>
      </c>
      <c r="L66" s="2370">
        <v>23.5</v>
      </c>
      <c r="M66" s="586">
        <v>24.5</v>
      </c>
      <c r="N66" s="586">
        <v>24</v>
      </c>
      <c r="O66" s="586">
        <v>24.7</v>
      </c>
    </row>
    <row r="67" spans="1:15" s="838" customFormat="1" ht="10.5" customHeight="1">
      <c r="A67" s="398" t="s">
        <v>1930</v>
      </c>
      <c r="B67" s="2363" t="s">
        <v>1262</v>
      </c>
      <c r="C67" s="2372">
        <f t="shared" si="4"/>
        <v>2022</v>
      </c>
      <c r="D67" s="2386">
        <v>88.7</v>
      </c>
      <c r="E67" s="2378">
        <v>90.6</v>
      </c>
      <c r="F67" s="2370">
        <v>92.3</v>
      </c>
      <c r="G67" s="2370">
        <v>89.2</v>
      </c>
      <c r="H67" s="2370">
        <v>86.6</v>
      </c>
      <c r="I67" s="2370">
        <v>84.3</v>
      </c>
      <c r="J67" s="2370">
        <v>82.7</v>
      </c>
      <c r="K67" s="2378">
        <v>85.8</v>
      </c>
      <c r="L67" s="2370">
        <v>87.2</v>
      </c>
      <c r="M67" s="2378">
        <v>88.8</v>
      </c>
      <c r="N67" s="2370">
        <v>89.9</v>
      </c>
      <c r="O67" s="2370">
        <v>87.6</v>
      </c>
    </row>
    <row r="68" spans="1:15" s="838" customFormat="1" ht="10.5" customHeight="1">
      <c r="A68" s="2362" t="s">
        <v>1930</v>
      </c>
      <c r="B68" s="2364" t="s">
        <v>1262</v>
      </c>
      <c r="C68" s="2375" t="str">
        <f t="shared" si="4"/>
        <v xml:space="preserve">    2023 v  </v>
      </c>
      <c r="D68" s="2390">
        <v>88.1</v>
      </c>
      <c r="E68" s="2380">
        <v>89.4</v>
      </c>
      <c r="F68" s="2379">
        <v>87.8</v>
      </c>
      <c r="G68" s="2379">
        <v>84.7</v>
      </c>
      <c r="H68" s="2379">
        <v>82.5</v>
      </c>
      <c r="I68" s="2379">
        <v>82.8</v>
      </c>
      <c r="J68" s="2380">
        <v>85</v>
      </c>
      <c r="K68" s="2380">
        <v>84.4</v>
      </c>
      <c r="L68" s="2379">
        <v>86.3</v>
      </c>
      <c r="M68" s="2381">
        <v>88.3</v>
      </c>
      <c r="N68" s="2382">
        <v>89.7</v>
      </c>
      <c r="O68" s="2382">
        <v>88.7</v>
      </c>
    </row>
    <row r="69" spans="1:15" s="2392" customFormat="1" ht="9" customHeight="1">
      <c r="A69" s="2391" t="s">
        <v>1941</v>
      </c>
    </row>
    <row r="70" spans="1:15" s="2392" customFormat="1" ht="9" customHeight="1">
      <c r="A70" s="2393" t="s">
        <v>1933</v>
      </c>
    </row>
    <row r="71" spans="1:15" s="2392" customFormat="1" ht="9" customHeight="1">
      <c r="A71" s="2393" t="s">
        <v>1939</v>
      </c>
    </row>
    <row r="72" spans="1:15" s="2392" customFormat="1" ht="9" customHeight="1">
      <c r="A72" s="2393" t="s">
        <v>1938</v>
      </c>
    </row>
    <row r="73" spans="1:15" s="2392" customFormat="1" ht="9" customHeight="1">
      <c r="A73" s="2393" t="s">
        <v>2009</v>
      </c>
    </row>
    <row r="74" spans="1:15" s="2392" customFormat="1" ht="9" customHeight="1">
      <c r="A74" s="2393" t="s">
        <v>1937</v>
      </c>
    </row>
    <row r="75" spans="1:15" s="2392" customFormat="1" ht="9" customHeight="1">
      <c r="A75" s="2393" t="s">
        <v>1936</v>
      </c>
    </row>
    <row r="76" spans="1:15" s="2392" customFormat="1" ht="9" customHeight="1">
      <c r="A76" s="2393" t="s">
        <v>1935</v>
      </c>
    </row>
    <row r="77" spans="1:15" s="2392" customFormat="1" ht="9" customHeight="1">
      <c r="A77" s="2393" t="s">
        <v>1934</v>
      </c>
    </row>
    <row r="78" spans="1:15" s="2392" customFormat="1" ht="9" customHeight="1">
      <c r="A78" s="2394" t="s">
        <v>1940</v>
      </c>
    </row>
    <row r="79" spans="1:15">
      <c r="A79" s="224" t="s">
        <v>1503</v>
      </c>
    </row>
  </sheetData>
  <hyperlinks>
    <hyperlink ref="A79"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129"/>
  <sheetViews>
    <sheetView showGridLines="0" zoomScale="160" zoomScaleNormal="160" workbookViewId="0">
      <pane ySplit="7" topLeftCell="A8" activePane="bottomLeft" state="frozen"/>
      <selection pane="bottomLeft"/>
    </sheetView>
  </sheetViews>
  <sheetFormatPr baseColWidth="10" defaultRowHeight="17.25"/>
  <cols>
    <col min="1" max="1" width="29.85546875" style="502" customWidth="1"/>
    <col min="2" max="2" width="0.85546875" style="502" customWidth="1"/>
    <col min="3" max="14" width="5.28515625" style="552" customWidth="1"/>
    <col min="15" max="15" width="8.5703125" style="502" bestFit="1" customWidth="1"/>
    <col min="16" max="16384" width="11.42578125" style="421"/>
  </cols>
  <sheetData>
    <row r="1" spans="1:15" ht="78" customHeight="1">
      <c r="A1" s="521" t="s">
        <v>1699</v>
      </c>
      <c r="B1" s="522"/>
      <c r="C1" s="522"/>
      <c r="D1" s="522"/>
      <c r="E1" s="522"/>
      <c r="F1" s="522"/>
      <c r="G1" s="522"/>
      <c r="H1" s="522"/>
      <c r="I1" s="522"/>
      <c r="J1" s="522"/>
      <c r="K1" s="522"/>
      <c r="L1" s="522"/>
      <c r="M1" s="522"/>
      <c r="N1" s="522"/>
      <c r="O1" s="522"/>
    </row>
    <row r="2" spans="1:15" ht="12.75" customHeight="1">
      <c r="A2" s="519" t="s">
        <v>1702</v>
      </c>
      <c r="B2" s="522"/>
      <c r="C2" s="522"/>
      <c r="D2" s="522"/>
      <c r="E2" s="522"/>
      <c r="F2" s="522"/>
      <c r="G2" s="522"/>
      <c r="H2" s="522"/>
      <c r="I2" s="522"/>
      <c r="J2" s="522"/>
      <c r="K2" s="522"/>
      <c r="L2" s="522"/>
      <c r="M2" s="522"/>
      <c r="N2" s="522"/>
      <c r="O2" s="522"/>
    </row>
    <row r="3" spans="1:15" ht="12.75" customHeight="1">
      <c r="A3" s="519" t="s">
        <v>1700</v>
      </c>
      <c r="B3" s="522"/>
      <c r="C3" s="522"/>
      <c r="D3" s="522"/>
      <c r="E3" s="522"/>
      <c r="F3" s="522"/>
      <c r="G3" s="522"/>
      <c r="H3" s="522"/>
      <c r="I3" s="522"/>
      <c r="J3" s="522"/>
      <c r="K3" s="522"/>
      <c r="L3" s="522"/>
      <c r="M3" s="522"/>
      <c r="N3" s="522"/>
      <c r="O3" s="522"/>
    </row>
    <row r="4" spans="1:15" ht="12.75" customHeight="1">
      <c r="A4" s="519" t="s">
        <v>1693</v>
      </c>
      <c r="B4" s="522"/>
      <c r="C4" s="522"/>
      <c r="D4" s="522"/>
      <c r="E4" s="522"/>
      <c r="F4" s="522"/>
      <c r="G4" s="522"/>
      <c r="H4" s="522"/>
      <c r="I4" s="522"/>
      <c r="J4" s="522"/>
      <c r="K4" s="522"/>
      <c r="L4" s="522"/>
      <c r="M4" s="522"/>
      <c r="N4" s="522"/>
      <c r="O4" s="522"/>
    </row>
    <row r="5" spans="1:15" ht="11.25" customHeight="1">
      <c r="A5" s="523" t="s">
        <v>62</v>
      </c>
      <c r="B5" s="524"/>
      <c r="C5" s="525" t="s">
        <v>1690</v>
      </c>
      <c r="D5" s="525"/>
      <c r="E5" s="525"/>
      <c r="F5" s="525"/>
      <c r="G5" s="525"/>
      <c r="H5" s="525"/>
      <c r="I5" s="525"/>
      <c r="J5" s="525"/>
      <c r="K5" s="525"/>
      <c r="L5" s="525"/>
      <c r="M5" s="525"/>
      <c r="N5" s="525"/>
      <c r="O5" s="526"/>
    </row>
    <row r="6" spans="1:15" ht="11.25" customHeight="1">
      <c r="A6" s="527"/>
      <c r="B6" s="528"/>
      <c r="C6" s="525" t="s">
        <v>1691</v>
      </c>
      <c r="D6" s="525"/>
      <c r="E6" s="525"/>
      <c r="F6" s="525"/>
      <c r="G6" s="525"/>
      <c r="H6" s="525"/>
      <c r="I6" s="525"/>
      <c r="J6" s="525"/>
      <c r="K6" s="525"/>
      <c r="L6" s="525"/>
      <c r="M6" s="525"/>
      <c r="N6" s="525"/>
      <c r="O6" s="526"/>
    </row>
    <row r="7" spans="1:15" ht="11.25" customHeight="1">
      <c r="A7" s="529"/>
      <c r="B7" s="530"/>
      <c r="C7" s="531" t="s">
        <v>18</v>
      </c>
      <c r="D7" s="532" t="s">
        <v>203</v>
      </c>
      <c r="E7" s="532" t="s">
        <v>1395</v>
      </c>
      <c r="F7" s="532" t="s">
        <v>1396</v>
      </c>
      <c r="G7" s="532" t="s">
        <v>15</v>
      </c>
      <c r="H7" s="532" t="s">
        <v>1397</v>
      </c>
      <c r="I7" s="532" t="s">
        <v>1398</v>
      </c>
      <c r="J7" s="532" t="s">
        <v>23</v>
      </c>
      <c r="K7" s="532" t="s">
        <v>1399</v>
      </c>
      <c r="L7" s="532" t="s">
        <v>21</v>
      </c>
      <c r="M7" s="532" t="s">
        <v>20</v>
      </c>
      <c r="N7" s="532" t="s">
        <v>233</v>
      </c>
      <c r="O7" s="533" t="s">
        <v>2079</v>
      </c>
    </row>
    <row r="8" spans="1:15" ht="11.25" customHeight="1">
      <c r="A8" s="534" t="s">
        <v>1406</v>
      </c>
      <c r="B8" s="535"/>
      <c r="C8" s="535"/>
      <c r="D8" s="535"/>
      <c r="E8" s="535"/>
      <c r="F8" s="535"/>
      <c r="G8" s="535"/>
      <c r="H8" s="535"/>
      <c r="I8" s="535"/>
      <c r="J8" s="535"/>
      <c r="K8" s="535"/>
      <c r="L8" s="535"/>
      <c r="M8" s="535"/>
      <c r="N8" s="535"/>
      <c r="O8" s="536"/>
    </row>
    <row r="9" spans="1:15" ht="11.25" customHeight="1">
      <c r="A9" s="504" t="s">
        <v>1682</v>
      </c>
      <c r="B9" s="537"/>
      <c r="C9" s="538"/>
      <c r="D9" s="538"/>
      <c r="E9" s="538"/>
      <c r="F9" s="538"/>
      <c r="G9" s="538"/>
      <c r="H9" s="538"/>
      <c r="I9" s="538"/>
      <c r="J9" s="538"/>
      <c r="K9" s="538"/>
      <c r="L9" s="538"/>
      <c r="M9" s="538"/>
      <c r="N9" s="538"/>
      <c r="O9" s="539"/>
    </row>
    <row r="10" spans="1:15" ht="11.25" customHeight="1">
      <c r="A10" s="540" t="s">
        <v>1687</v>
      </c>
      <c r="B10" s="541" t="str">
        <f>MID($C$5,6,4)</f>
        <v>2022</v>
      </c>
      <c r="C10" s="451">
        <v>54.361202929004101</v>
      </c>
      <c r="D10" s="451">
        <v>54.783477889759197</v>
      </c>
      <c r="E10" s="451">
        <v>55.230024350617903</v>
      </c>
      <c r="F10" s="451">
        <v>54.5259211827752</v>
      </c>
      <c r="G10" s="451">
        <v>54.676492854474603</v>
      </c>
      <c r="H10" s="451">
        <v>55.260640681668001</v>
      </c>
      <c r="I10" s="451">
        <v>57.084736407445398</v>
      </c>
      <c r="J10" s="451">
        <v>57.925368086024797</v>
      </c>
      <c r="K10" s="451">
        <v>60.595311963089102</v>
      </c>
      <c r="L10" s="451">
        <v>64.029928787009794</v>
      </c>
      <c r="M10" s="451">
        <v>64.924635903061798</v>
      </c>
      <c r="N10" s="451">
        <v>65.262730927770306</v>
      </c>
      <c r="O10" s="498">
        <v>58.874357710260703</v>
      </c>
    </row>
    <row r="11" spans="1:15" ht="11.25" customHeight="1">
      <c r="A11" s="542" t="s">
        <v>1687</v>
      </c>
      <c r="B11" s="541" t="str">
        <f>MID($C$6,6,4)</f>
        <v>2023</v>
      </c>
      <c r="C11" s="451">
        <v>64.297430315100002</v>
      </c>
      <c r="D11" s="451">
        <v>63.037162740600003</v>
      </c>
      <c r="E11" s="451">
        <v>60.592005091499999</v>
      </c>
      <c r="F11" s="451">
        <v>57.813938690699999</v>
      </c>
      <c r="G11" s="451">
        <v>56.590579738599999</v>
      </c>
      <c r="H11" s="451">
        <v>55.897846410200003</v>
      </c>
      <c r="I11" s="451">
        <v>54.312004503200001</v>
      </c>
      <c r="J11" s="451">
        <v>53.799572444600003</v>
      </c>
      <c r="K11" s="451">
        <v>54.448477251900002</v>
      </c>
      <c r="L11" s="451">
        <v>57.669119240400001</v>
      </c>
      <c r="M11" s="451">
        <v>58.522437054800001</v>
      </c>
      <c r="N11" s="451"/>
      <c r="O11" s="498" t="s">
        <v>208</v>
      </c>
    </row>
    <row r="12" spans="1:15" ht="11.25" customHeight="1">
      <c r="A12" s="540" t="s">
        <v>1688</v>
      </c>
      <c r="B12" s="541" t="str">
        <f>B10</f>
        <v>2022</v>
      </c>
      <c r="C12" s="451">
        <v>53.954553673116102</v>
      </c>
      <c r="D12" s="451">
        <v>54.6241332032372</v>
      </c>
      <c r="E12" s="451">
        <v>55.357876793261198</v>
      </c>
      <c r="F12" s="451">
        <v>54.899078044276699</v>
      </c>
      <c r="G12" s="451">
        <v>55.463918401028401</v>
      </c>
      <c r="H12" s="451">
        <v>56.343443837623902</v>
      </c>
      <c r="I12" s="451">
        <v>58.358723092034197</v>
      </c>
      <c r="J12" s="451">
        <v>59.007459399564098</v>
      </c>
      <c r="K12" s="451">
        <v>60.619272767592697</v>
      </c>
      <c r="L12" s="451">
        <v>63.496137760450999</v>
      </c>
      <c r="M12" s="451">
        <v>64.095842972627096</v>
      </c>
      <c r="N12" s="451">
        <v>64.154070934257405</v>
      </c>
      <c r="O12" s="498">
        <v>59.042457517574</v>
      </c>
    </row>
    <row r="13" spans="1:15" ht="11.25" customHeight="1">
      <c r="A13" s="542" t="s">
        <v>1688</v>
      </c>
      <c r="B13" s="541" t="str">
        <f>B11</f>
        <v>2023</v>
      </c>
      <c r="C13" s="451">
        <v>63.829221871199998</v>
      </c>
      <c r="D13" s="451">
        <v>62.558012117200001</v>
      </c>
      <c r="E13" s="451">
        <v>60.441979709599998</v>
      </c>
      <c r="F13" s="451">
        <v>57.795471737699998</v>
      </c>
      <c r="G13" s="451">
        <v>57.050030078600003</v>
      </c>
      <c r="H13" s="451">
        <v>56.8189798975</v>
      </c>
      <c r="I13" s="451">
        <v>55.230656759399999</v>
      </c>
      <c r="J13" s="451">
        <v>54.493774969299999</v>
      </c>
      <c r="K13" s="451">
        <v>54.744973559199998</v>
      </c>
      <c r="L13" s="451">
        <v>57.182976444200001</v>
      </c>
      <c r="M13" s="451">
        <v>57.288491122400004</v>
      </c>
      <c r="N13" s="451"/>
      <c r="O13" s="498" t="s">
        <v>208</v>
      </c>
    </row>
    <row r="14" spans="1:15" ht="11.25" customHeight="1">
      <c r="A14" s="504" t="s">
        <v>1683</v>
      </c>
      <c r="B14" s="541"/>
      <c r="C14" s="543"/>
      <c r="D14" s="543"/>
      <c r="E14" s="543"/>
      <c r="F14" s="543"/>
      <c r="G14" s="543"/>
      <c r="H14" s="543"/>
      <c r="I14" s="543"/>
      <c r="J14" s="543"/>
      <c r="K14" s="543"/>
      <c r="L14" s="543"/>
      <c r="M14" s="543"/>
      <c r="N14" s="543"/>
      <c r="O14" s="494"/>
    </row>
    <row r="15" spans="1:15" ht="11.25" customHeight="1">
      <c r="A15" s="540" t="s">
        <v>1688</v>
      </c>
      <c r="B15" s="541" t="str">
        <f>B10</f>
        <v>2022</v>
      </c>
      <c r="C15" s="451">
        <v>56.441992843806297</v>
      </c>
      <c r="D15" s="451">
        <v>57.1398673594435</v>
      </c>
      <c r="E15" s="451">
        <v>57.875920801570203</v>
      </c>
      <c r="F15" s="451">
        <v>57.3907260564879</v>
      </c>
      <c r="G15" s="451">
        <v>57.937733556455399</v>
      </c>
      <c r="H15" s="451">
        <v>58.850624533221101</v>
      </c>
      <c r="I15" s="451">
        <v>60.893529350576699</v>
      </c>
      <c r="J15" s="451">
        <v>61.575012563833397</v>
      </c>
      <c r="K15" s="451">
        <v>63.185331576354699</v>
      </c>
      <c r="L15" s="451">
        <v>66.067510937016195</v>
      </c>
      <c r="M15" s="451">
        <v>66.687903212118599</v>
      </c>
      <c r="N15" s="451">
        <v>66.725756649463307</v>
      </c>
      <c r="O15" s="498">
        <v>61.574688370335402</v>
      </c>
    </row>
    <row r="16" spans="1:15" ht="11.25" customHeight="1">
      <c r="A16" s="542" t="s">
        <v>1688</v>
      </c>
      <c r="B16" s="541" t="str">
        <f>B11</f>
        <v>2023</v>
      </c>
      <c r="C16" s="451">
        <v>66.345082252799997</v>
      </c>
      <c r="D16" s="451">
        <v>65.131297181600004</v>
      </c>
      <c r="E16" s="451">
        <v>62.972963073599999</v>
      </c>
      <c r="F16" s="451">
        <v>60.3038898386</v>
      </c>
      <c r="G16" s="451">
        <v>59.534606094099999</v>
      </c>
      <c r="H16" s="451">
        <v>59.351518483200003</v>
      </c>
      <c r="I16" s="451">
        <v>57.788479625400001</v>
      </c>
      <c r="J16" s="451">
        <v>57.0891857063</v>
      </c>
      <c r="K16" s="451">
        <v>57.363522136</v>
      </c>
      <c r="L16" s="451">
        <v>59.8125929379</v>
      </c>
      <c r="M16" s="451">
        <v>59.977430818800002</v>
      </c>
      <c r="N16" s="451"/>
      <c r="O16" s="498" t="s">
        <v>208</v>
      </c>
    </row>
    <row r="17" spans="1:15" ht="11.25" customHeight="1">
      <c r="A17" s="544" t="s">
        <v>1696</v>
      </c>
      <c r="B17" s="541" t="str">
        <f t="shared" ref="B17:B18" si="0">B12</f>
        <v>2022</v>
      </c>
      <c r="C17" s="456">
        <v>4.22463154720554</v>
      </c>
      <c r="D17" s="456">
        <v>4.18219255981953</v>
      </c>
      <c r="E17" s="456">
        <v>4.1323197729160404</v>
      </c>
      <c r="F17" s="456">
        <v>4.0903865062321199</v>
      </c>
      <c r="G17" s="456">
        <v>3.9486127555472099</v>
      </c>
      <c r="H17" s="456">
        <v>3.90325486207509</v>
      </c>
      <c r="I17" s="456">
        <v>3.84117352440646</v>
      </c>
      <c r="J17" s="456">
        <v>3.87413609620857</v>
      </c>
      <c r="K17" s="456">
        <v>4.03788765368735</v>
      </c>
      <c r="L17" s="456">
        <v>4.1148679810812698</v>
      </c>
      <c r="M17" s="456">
        <v>4.2019828575641904</v>
      </c>
      <c r="N17" s="456">
        <v>4.3104324424019502</v>
      </c>
      <c r="O17" s="498">
        <v>4.0668506975183698</v>
      </c>
    </row>
    <row r="18" spans="1:15" ht="11.25" customHeight="1">
      <c r="A18" s="545" t="s">
        <v>1696</v>
      </c>
      <c r="B18" s="541" t="str">
        <f t="shared" si="0"/>
        <v>2023</v>
      </c>
      <c r="C18" s="456">
        <v>4.2252361730999999</v>
      </c>
      <c r="D18" s="456">
        <v>4.2266012087</v>
      </c>
      <c r="E18" s="456">
        <v>4.1723847781999996</v>
      </c>
      <c r="F18" s="456">
        <v>4.1427692600999997</v>
      </c>
      <c r="G18" s="456">
        <v>4.0109500046999997</v>
      </c>
      <c r="H18" s="456">
        <v>3.9180548633000001</v>
      </c>
      <c r="I18" s="456">
        <v>3.9273113382</v>
      </c>
      <c r="J18" s="456">
        <v>3.9674388125000002</v>
      </c>
      <c r="K18" s="456">
        <v>3.9939258556000001</v>
      </c>
      <c r="L18" s="456">
        <v>4.1212278469000001</v>
      </c>
      <c r="M18" s="456">
        <v>4.3174995107000003</v>
      </c>
      <c r="N18" s="456"/>
      <c r="O18" s="498" t="s">
        <v>208</v>
      </c>
    </row>
    <row r="19" spans="1:15" ht="11.25" customHeight="1">
      <c r="A19" s="544" t="s">
        <v>1697</v>
      </c>
      <c r="B19" s="541" t="str">
        <f>B15</f>
        <v>2022</v>
      </c>
      <c r="C19" s="456">
        <v>3.33829988339581</v>
      </c>
      <c r="D19" s="456">
        <v>3.3096793806478599</v>
      </c>
      <c r="E19" s="456">
        <v>3.27698743994118</v>
      </c>
      <c r="F19" s="456">
        <v>3.2485710505983798</v>
      </c>
      <c r="G19" s="456">
        <v>3.2504534441980302</v>
      </c>
      <c r="H19" s="456">
        <v>3.21213054937117</v>
      </c>
      <c r="I19" s="456">
        <v>3.2105025486593299</v>
      </c>
      <c r="J19" s="456">
        <v>3.23228957488084</v>
      </c>
      <c r="K19" s="456">
        <v>3.3677562173884299</v>
      </c>
      <c r="L19" s="456">
        <v>3.44548611067763</v>
      </c>
      <c r="M19" s="456">
        <v>3.4538416564755501</v>
      </c>
      <c r="N19" s="456">
        <v>3.4437394526407101</v>
      </c>
      <c r="O19" s="498">
        <v>3.3133819946351002</v>
      </c>
    </row>
    <row r="20" spans="1:15" ht="11.25" customHeight="1">
      <c r="A20" s="545" t="s">
        <v>1697</v>
      </c>
      <c r="B20" s="541" t="str">
        <f>B16</f>
        <v>2023</v>
      </c>
      <c r="C20" s="456">
        <v>3.3520051769000001</v>
      </c>
      <c r="D20" s="456">
        <v>3.3536244037</v>
      </c>
      <c r="E20" s="456">
        <v>3.3140545338999998</v>
      </c>
      <c r="F20" s="456">
        <v>3.3039908962000002</v>
      </c>
      <c r="G20" s="456">
        <v>3.2840274184</v>
      </c>
      <c r="H20" s="456">
        <v>3.2402136722999999</v>
      </c>
      <c r="I20" s="456">
        <v>3.2342732836999999</v>
      </c>
      <c r="J20" s="456">
        <v>3.2591933769999999</v>
      </c>
      <c r="K20" s="456">
        <v>3.3342675462</v>
      </c>
      <c r="L20" s="456">
        <v>3.4291777745999998</v>
      </c>
      <c r="M20" s="456">
        <v>3.4674798168000001</v>
      </c>
      <c r="N20" s="456"/>
      <c r="O20" s="498" t="s">
        <v>208</v>
      </c>
    </row>
    <row r="21" spans="1:15" ht="11.25" customHeight="1">
      <c r="A21" s="534" t="s">
        <v>1407</v>
      </c>
      <c r="B21" s="535"/>
      <c r="C21" s="535"/>
      <c r="D21" s="535"/>
      <c r="E21" s="535"/>
      <c r="F21" s="535"/>
      <c r="G21" s="535"/>
      <c r="H21" s="535"/>
      <c r="I21" s="535"/>
      <c r="J21" s="535"/>
      <c r="K21" s="535"/>
      <c r="L21" s="535"/>
      <c r="M21" s="535"/>
      <c r="N21" s="535"/>
      <c r="O21" s="536"/>
    </row>
    <row r="22" spans="1:15" ht="11.25" customHeight="1">
      <c r="A22" s="504" t="s">
        <v>1682</v>
      </c>
      <c r="B22" s="537"/>
      <c r="C22" s="538"/>
      <c r="D22" s="538"/>
      <c r="E22" s="538"/>
      <c r="F22" s="538"/>
      <c r="G22" s="538"/>
      <c r="H22" s="538"/>
      <c r="I22" s="538"/>
      <c r="J22" s="538"/>
      <c r="K22" s="538"/>
      <c r="L22" s="538"/>
      <c r="M22" s="538"/>
      <c r="N22" s="538"/>
      <c r="O22" s="546"/>
    </row>
    <row r="23" spans="1:15" ht="11.25" customHeight="1">
      <c r="A23" s="540" t="s">
        <v>1687</v>
      </c>
      <c r="B23" s="541" t="str">
        <f>MID($C$5,6,4)</f>
        <v>2022</v>
      </c>
      <c r="C23" s="451">
        <v>52.914600273943201</v>
      </c>
      <c r="D23" s="451">
        <v>53.197828654997103</v>
      </c>
      <c r="E23" s="451">
        <v>54.196385889111703</v>
      </c>
      <c r="F23" s="451">
        <v>54.056889283087898</v>
      </c>
      <c r="G23" s="451">
        <v>54.453392627097102</v>
      </c>
      <c r="H23" s="451">
        <v>55.004798997837703</v>
      </c>
      <c r="I23" s="451">
        <v>56.113155439982499</v>
      </c>
      <c r="J23" s="451">
        <v>57.721545935444198</v>
      </c>
      <c r="K23" s="451">
        <v>60.301896665282797</v>
      </c>
      <c r="L23" s="451">
        <v>62.733889783244102</v>
      </c>
      <c r="M23" s="451">
        <v>64.216098763453999</v>
      </c>
      <c r="N23" s="451">
        <v>64.488143469651902</v>
      </c>
      <c r="O23" s="498">
        <v>58.081576955813603</v>
      </c>
    </row>
    <row r="24" spans="1:15" ht="11.25" customHeight="1">
      <c r="A24" s="542" t="s">
        <v>1687</v>
      </c>
      <c r="B24" s="541" t="str">
        <f>MID($C$6,6,4)</f>
        <v>2023</v>
      </c>
      <c r="C24" s="451">
        <v>63.504370252100003</v>
      </c>
      <c r="D24" s="451">
        <v>62.297692303799998</v>
      </c>
      <c r="E24" s="451">
        <v>60.983976117399997</v>
      </c>
      <c r="F24" s="451">
        <v>59.712584960500003</v>
      </c>
      <c r="G24" s="451">
        <v>58.054527649900002</v>
      </c>
      <c r="H24" s="451">
        <v>56.679484250500003</v>
      </c>
      <c r="I24" s="451">
        <v>54.684615639299999</v>
      </c>
      <c r="J24" s="451">
        <v>54.2231097815</v>
      </c>
      <c r="K24" s="451">
        <v>54.6200787852</v>
      </c>
      <c r="L24" s="451">
        <v>56.1068179695</v>
      </c>
      <c r="M24" s="451">
        <v>56.918721090299996</v>
      </c>
      <c r="N24" s="451"/>
      <c r="O24" s="498" t="s">
        <v>208</v>
      </c>
    </row>
    <row r="25" spans="1:15" ht="11.25" customHeight="1">
      <c r="A25" s="540" t="s">
        <v>1688</v>
      </c>
      <c r="B25" s="541" t="str">
        <f>B23</f>
        <v>2022</v>
      </c>
      <c r="C25" s="451">
        <v>52.178952870869601</v>
      </c>
      <c r="D25" s="451">
        <v>52.723161334770502</v>
      </c>
      <c r="E25" s="451">
        <v>53.888996078751902</v>
      </c>
      <c r="F25" s="451">
        <v>54.025214849196303</v>
      </c>
      <c r="G25" s="451">
        <v>54.866639611824198</v>
      </c>
      <c r="H25" s="451">
        <v>55.798624579234598</v>
      </c>
      <c r="I25" s="451">
        <v>56.9594786093827</v>
      </c>
      <c r="J25" s="451">
        <v>58.283614405307802</v>
      </c>
      <c r="K25" s="451">
        <v>59.877649948770099</v>
      </c>
      <c r="L25" s="451">
        <v>61.756538509892401</v>
      </c>
      <c r="M25" s="451">
        <v>62.985679314745603</v>
      </c>
      <c r="N25" s="451">
        <v>63.058601368281202</v>
      </c>
      <c r="O25" s="498">
        <v>57.852974399272803</v>
      </c>
    </row>
    <row r="26" spans="1:15" ht="11.25" customHeight="1">
      <c r="A26" s="542" t="s">
        <v>1688</v>
      </c>
      <c r="B26" s="541" t="str">
        <f>B24</f>
        <v>2023</v>
      </c>
      <c r="C26" s="451">
        <v>62.794463337000003</v>
      </c>
      <c r="D26" s="451">
        <v>61.627631527600002</v>
      </c>
      <c r="E26" s="451">
        <v>60.671537191399999</v>
      </c>
      <c r="F26" s="451">
        <v>59.461211259700001</v>
      </c>
      <c r="G26" s="451">
        <v>58.207941079500003</v>
      </c>
      <c r="H26" s="451">
        <v>57.251157743199997</v>
      </c>
      <c r="I26" s="451">
        <v>55.310519582200001</v>
      </c>
      <c r="J26" s="451">
        <v>54.599938334800001</v>
      </c>
      <c r="K26" s="451">
        <v>54.624039926800002</v>
      </c>
      <c r="L26" s="451">
        <v>55.3658936633</v>
      </c>
      <c r="M26" s="451">
        <v>55.444268325199999</v>
      </c>
      <c r="N26" s="451"/>
      <c r="O26" s="498" t="s">
        <v>208</v>
      </c>
    </row>
    <row r="27" spans="1:15" ht="11.25" customHeight="1">
      <c r="A27" s="504" t="s">
        <v>1683</v>
      </c>
      <c r="B27" s="541"/>
      <c r="C27" s="543"/>
      <c r="D27" s="543"/>
      <c r="E27" s="543"/>
      <c r="F27" s="543"/>
      <c r="G27" s="543"/>
      <c r="H27" s="543"/>
      <c r="I27" s="543"/>
      <c r="J27" s="543"/>
      <c r="K27" s="543"/>
      <c r="L27" s="543"/>
      <c r="M27" s="543"/>
      <c r="N27" s="543"/>
      <c r="O27" s="494"/>
    </row>
    <row r="28" spans="1:15" ht="11.25" customHeight="1">
      <c r="A28" s="540" t="s">
        <v>1688</v>
      </c>
      <c r="B28" s="541" t="str">
        <f>B23</f>
        <v>2022</v>
      </c>
      <c r="C28" s="451">
        <v>54.674650167307902</v>
      </c>
      <c r="D28" s="451">
        <v>55.255246968580501</v>
      </c>
      <c r="E28" s="451">
        <v>56.3613880502824</v>
      </c>
      <c r="F28" s="451">
        <v>56.614057678052603</v>
      </c>
      <c r="G28" s="451">
        <v>57.456612573096599</v>
      </c>
      <c r="H28" s="451">
        <v>58.355234902151402</v>
      </c>
      <c r="I28" s="451">
        <v>59.588117121432099</v>
      </c>
      <c r="J28" s="451">
        <v>60.952195785789698</v>
      </c>
      <c r="K28" s="451">
        <v>62.654420146217099</v>
      </c>
      <c r="L28" s="451">
        <v>64.502784910547604</v>
      </c>
      <c r="M28" s="451">
        <v>65.754120909300198</v>
      </c>
      <c r="N28" s="451">
        <v>65.801327458051901</v>
      </c>
      <c r="O28" s="498">
        <v>60.482253303743299</v>
      </c>
    </row>
    <row r="29" spans="1:15" ht="11.25" customHeight="1">
      <c r="A29" s="542" t="s">
        <v>1688</v>
      </c>
      <c r="B29" s="541" t="str">
        <f>B24</f>
        <v>2023</v>
      </c>
      <c r="C29" s="451">
        <v>65.458659565600001</v>
      </c>
      <c r="D29" s="451">
        <v>64.294707768699993</v>
      </c>
      <c r="E29" s="451">
        <v>63.246007971600001</v>
      </c>
      <c r="F29" s="451">
        <v>62.028178459800003</v>
      </c>
      <c r="G29" s="451">
        <v>60.742908959899999</v>
      </c>
      <c r="H29" s="451">
        <v>59.808538502399998</v>
      </c>
      <c r="I29" s="451">
        <v>57.904506755299998</v>
      </c>
      <c r="J29" s="451">
        <v>57.2468097016</v>
      </c>
      <c r="K29" s="451">
        <v>57.323917277200003</v>
      </c>
      <c r="L29" s="451">
        <v>58.109693856699998</v>
      </c>
      <c r="M29" s="451">
        <v>58.271939629999999</v>
      </c>
      <c r="N29" s="451"/>
      <c r="O29" s="498" t="s">
        <v>208</v>
      </c>
    </row>
    <row r="30" spans="1:15" ht="11.25" customHeight="1">
      <c r="A30" s="544" t="s">
        <v>1696</v>
      </c>
      <c r="B30" s="541" t="str">
        <f t="shared" ref="B30:B31" si="1">B25</f>
        <v>2022</v>
      </c>
      <c r="C30" s="456">
        <v>4.2688212040490701</v>
      </c>
      <c r="D30" s="456">
        <v>4.2362819194028596</v>
      </c>
      <c r="E30" s="456">
        <v>4.2161655252638299</v>
      </c>
      <c r="F30" s="456">
        <v>4.17015931401248</v>
      </c>
      <c r="G30" s="456">
        <v>4.0269692615046901</v>
      </c>
      <c r="H30" s="456">
        <v>3.9586349679818502</v>
      </c>
      <c r="I30" s="456">
        <v>3.9268939725737502</v>
      </c>
      <c r="J30" s="456">
        <v>3.94848197425544</v>
      </c>
      <c r="K30" s="456">
        <v>4.0941564769165399</v>
      </c>
      <c r="L30" s="456">
        <v>4.1838487508143603</v>
      </c>
      <c r="M30" s="456">
        <v>4.26453272653628</v>
      </c>
      <c r="N30" s="456">
        <v>4.3403311654066901</v>
      </c>
      <c r="O30" s="498">
        <v>4.1328551358338803</v>
      </c>
    </row>
    <row r="31" spans="1:15" ht="11.25" customHeight="1">
      <c r="A31" s="545" t="s">
        <v>1696</v>
      </c>
      <c r="B31" s="541" t="str">
        <f t="shared" si="1"/>
        <v>2023</v>
      </c>
      <c r="C31" s="456">
        <v>4.2386733524000002</v>
      </c>
      <c r="D31" s="456">
        <v>4.2416479654000003</v>
      </c>
      <c r="E31" s="456">
        <v>4.1840553612000004</v>
      </c>
      <c r="F31" s="456">
        <v>4.1677314005000001</v>
      </c>
      <c r="G31" s="456">
        <v>4.0528197022999999</v>
      </c>
      <c r="H31" s="456">
        <v>3.9780459573</v>
      </c>
      <c r="I31" s="456">
        <v>3.9689274636</v>
      </c>
      <c r="J31" s="456">
        <v>3.9993838457000002</v>
      </c>
      <c r="K31" s="456">
        <v>4.0223026153000001</v>
      </c>
      <c r="L31" s="456">
        <v>4.1384968315000004</v>
      </c>
      <c r="M31" s="456">
        <v>4.3256323472</v>
      </c>
      <c r="N31" s="456"/>
      <c r="O31" s="498" t="s">
        <v>208</v>
      </c>
    </row>
    <row r="32" spans="1:15" ht="11.25" customHeight="1">
      <c r="A32" s="544" t="s">
        <v>1697</v>
      </c>
      <c r="B32" s="541" t="str">
        <f>B28</f>
        <v>2022</v>
      </c>
      <c r="C32" s="456">
        <v>3.3634896158643901</v>
      </c>
      <c r="D32" s="456">
        <v>3.3273306961198599</v>
      </c>
      <c r="E32" s="456">
        <v>3.30362461310084</v>
      </c>
      <c r="F32" s="456">
        <v>3.2747403976201102</v>
      </c>
      <c r="G32" s="456">
        <v>3.2818979580984098</v>
      </c>
      <c r="H32" s="456">
        <v>3.2456716084216</v>
      </c>
      <c r="I32" s="456">
        <v>3.2581362014930999</v>
      </c>
      <c r="J32" s="456">
        <v>3.30809802908965</v>
      </c>
      <c r="K32" s="456">
        <v>3.42655851410677</v>
      </c>
      <c r="L32" s="456">
        <v>3.48692955514657</v>
      </c>
      <c r="M32" s="456">
        <v>3.4834474221463698</v>
      </c>
      <c r="N32" s="456">
        <v>3.4712435501350001</v>
      </c>
      <c r="O32" s="498">
        <v>3.3502925141811501</v>
      </c>
    </row>
    <row r="33" spans="1:15" ht="11.25" customHeight="1">
      <c r="A33" s="545" t="s">
        <v>1697</v>
      </c>
      <c r="B33" s="541" t="str">
        <f>B29</f>
        <v>2023</v>
      </c>
      <c r="C33" s="456">
        <v>3.3820939659000002</v>
      </c>
      <c r="D33" s="456">
        <v>3.3701679179999999</v>
      </c>
      <c r="E33" s="456">
        <v>3.3307989547000001</v>
      </c>
      <c r="F33" s="456">
        <v>3.3288428529999998</v>
      </c>
      <c r="G33" s="456">
        <v>3.3227444076000001</v>
      </c>
      <c r="H33" s="456">
        <v>3.2821768384999999</v>
      </c>
      <c r="I33" s="456">
        <v>3.2763967141000001</v>
      </c>
      <c r="J33" s="456">
        <v>3.3115502698000001</v>
      </c>
      <c r="K33" s="456">
        <v>3.3817598728</v>
      </c>
      <c r="L33" s="456">
        <v>3.4670791675000001</v>
      </c>
      <c r="M33" s="456">
        <v>3.4947838510000002</v>
      </c>
      <c r="N33" s="456"/>
      <c r="O33" s="498" t="s">
        <v>208</v>
      </c>
    </row>
    <row r="34" spans="1:15" ht="11.25" customHeight="1">
      <c r="A34" s="534" t="s">
        <v>1405</v>
      </c>
      <c r="B34" s="535"/>
      <c r="C34" s="535"/>
      <c r="D34" s="535"/>
      <c r="E34" s="535"/>
      <c r="F34" s="535"/>
      <c r="G34" s="535"/>
      <c r="H34" s="535"/>
      <c r="I34" s="535"/>
      <c r="J34" s="535"/>
      <c r="K34" s="535"/>
      <c r="L34" s="535"/>
      <c r="M34" s="535"/>
      <c r="N34" s="535"/>
      <c r="O34" s="536"/>
    </row>
    <row r="35" spans="1:15" ht="11.25" customHeight="1">
      <c r="A35" s="504" t="s">
        <v>1682</v>
      </c>
      <c r="B35" s="537"/>
      <c r="C35" s="538"/>
      <c r="D35" s="538"/>
      <c r="E35" s="538"/>
      <c r="F35" s="538"/>
      <c r="G35" s="538"/>
      <c r="H35" s="538"/>
      <c r="I35" s="538"/>
      <c r="J35" s="538"/>
      <c r="K35" s="538"/>
      <c r="L35" s="538"/>
      <c r="M35" s="538"/>
      <c r="N35" s="538"/>
      <c r="O35" s="546"/>
    </row>
    <row r="36" spans="1:15" ht="11.25" customHeight="1">
      <c r="A36" s="540" t="s">
        <v>1687</v>
      </c>
      <c r="B36" s="541" t="str">
        <f>MID($C$5,6,4)</f>
        <v>2022</v>
      </c>
      <c r="C36" s="451">
        <v>51.189244745954397</v>
      </c>
      <c r="D36" s="451">
        <v>52.079946910499501</v>
      </c>
      <c r="E36" s="451">
        <v>53.1408700906428</v>
      </c>
      <c r="F36" s="451">
        <v>53.980247105486796</v>
      </c>
      <c r="G36" s="451">
        <v>54.6169626088219</v>
      </c>
      <c r="H36" s="451">
        <v>55.124772302036</v>
      </c>
      <c r="I36" s="451">
        <v>56.118437460737503</v>
      </c>
      <c r="J36" s="451">
        <v>57.471354783776398</v>
      </c>
      <c r="K36" s="451">
        <v>59.835361272448502</v>
      </c>
      <c r="L36" s="451">
        <v>61.375329682278696</v>
      </c>
      <c r="M36" s="451">
        <v>61.868219258415699</v>
      </c>
      <c r="N36" s="451">
        <v>62.311876555718499</v>
      </c>
      <c r="O36" s="498">
        <v>56.717340697725803</v>
      </c>
    </row>
    <row r="37" spans="1:15" ht="11.25" customHeight="1">
      <c r="A37" s="542" t="s">
        <v>1687</v>
      </c>
      <c r="B37" s="541" t="str">
        <f>MID($C$6,6,4)</f>
        <v>2023</v>
      </c>
      <c r="C37" s="451">
        <v>61.639208613599997</v>
      </c>
      <c r="D37" s="451">
        <v>60.619811113099999</v>
      </c>
      <c r="E37" s="451">
        <v>59.329826193899997</v>
      </c>
      <c r="F37" s="451">
        <v>57.975216435100002</v>
      </c>
      <c r="G37" s="451">
        <v>56.388935321399998</v>
      </c>
      <c r="H37" s="451">
        <v>54.6683032627</v>
      </c>
      <c r="I37" s="451">
        <v>53.572790391799998</v>
      </c>
      <c r="J37" s="451">
        <v>53.936953703299999</v>
      </c>
      <c r="K37" s="451">
        <v>54.301294495599997</v>
      </c>
      <c r="L37" s="451">
        <v>55.1741766504</v>
      </c>
      <c r="M37" s="451">
        <v>55.967897878599999</v>
      </c>
      <c r="N37" s="451" t="s">
        <v>1698</v>
      </c>
      <c r="O37" s="498" t="s">
        <v>208</v>
      </c>
    </row>
    <row r="38" spans="1:15" ht="11.25" customHeight="1">
      <c r="A38" s="540" t="s">
        <v>1688</v>
      </c>
      <c r="B38" s="541" t="str">
        <f>B36</f>
        <v>2022</v>
      </c>
      <c r="C38" s="451">
        <v>51.110498607384301</v>
      </c>
      <c r="D38" s="451">
        <v>52.170231947068999</v>
      </c>
      <c r="E38" s="451">
        <v>53.279238887477</v>
      </c>
      <c r="F38" s="451">
        <v>54.291844435873401</v>
      </c>
      <c r="G38" s="451">
        <v>55.451923892603297</v>
      </c>
      <c r="H38" s="451">
        <v>56.380205160307703</v>
      </c>
      <c r="I38" s="451">
        <v>57.567422326313498</v>
      </c>
      <c r="J38" s="451">
        <v>58.809258911242701</v>
      </c>
      <c r="K38" s="451">
        <v>60.063962386272799</v>
      </c>
      <c r="L38" s="451">
        <v>60.765071129423603</v>
      </c>
      <c r="M38" s="451">
        <v>61.235168786211702</v>
      </c>
      <c r="N38" s="451">
        <v>61.269821187143101</v>
      </c>
      <c r="O38" s="498">
        <v>57.008872190781503</v>
      </c>
    </row>
    <row r="39" spans="1:15" ht="11.25" customHeight="1">
      <c r="A39" s="542" t="s">
        <v>1688</v>
      </c>
      <c r="B39" s="541" t="str">
        <f>B37</f>
        <v>2023</v>
      </c>
      <c r="C39" s="451">
        <v>61.315221362599999</v>
      </c>
      <c r="D39" s="451">
        <v>60.278630422299997</v>
      </c>
      <c r="E39" s="451">
        <v>59.122143575099997</v>
      </c>
      <c r="F39" s="451">
        <v>57.9359149028</v>
      </c>
      <c r="G39" s="451">
        <v>56.890885007199998</v>
      </c>
      <c r="H39" s="451">
        <v>55.678648652600003</v>
      </c>
      <c r="I39" s="451">
        <v>54.649634354299998</v>
      </c>
      <c r="J39" s="451">
        <v>54.484675098899999</v>
      </c>
      <c r="K39" s="451">
        <v>54.5113689605</v>
      </c>
      <c r="L39" s="451">
        <v>54.547520437099998</v>
      </c>
      <c r="M39" s="451">
        <v>54.430229722900002</v>
      </c>
      <c r="N39" s="451"/>
      <c r="O39" s="498" t="s">
        <v>208</v>
      </c>
    </row>
    <row r="40" spans="1:15" ht="11.25" customHeight="1">
      <c r="A40" s="504" t="s">
        <v>1683</v>
      </c>
      <c r="B40" s="541"/>
      <c r="C40" s="543"/>
      <c r="D40" s="543"/>
      <c r="E40" s="543"/>
      <c r="F40" s="543"/>
      <c r="G40" s="543"/>
      <c r="H40" s="543"/>
      <c r="I40" s="543"/>
      <c r="J40" s="543"/>
      <c r="K40" s="543"/>
      <c r="L40" s="543"/>
      <c r="M40" s="543"/>
      <c r="N40" s="543"/>
      <c r="O40" s="494"/>
    </row>
    <row r="41" spans="1:15" ht="11.25" customHeight="1">
      <c r="A41" s="540" t="s">
        <v>1688</v>
      </c>
      <c r="B41" s="541" t="str">
        <f>B36</f>
        <v>2022</v>
      </c>
      <c r="C41" s="451">
        <v>53.561980932873396</v>
      </c>
      <c r="D41" s="451">
        <v>54.6962692805633</v>
      </c>
      <c r="E41" s="451">
        <v>55.832217529438203</v>
      </c>
      <c r="F41" s="451">
        <v>57.0518391169444</v>
      </c>
      <c r="G41" s="451">
        <v>57.835260146535497</v>
      </c>
      <c r="H41" s="451">
        <v>59.055497532123702</v>
      </c>
      <c r="I41" s="451">
        <v>60.2561619475767</v>
      </c>
      <c r="J41" s="451">
        <v>61.489156988961497</v>
      </c>
      <c r="K41" s="451">
        <v>62.738980365753001</v>
      </c>
      <c r="L41" s="451">
        <v>63.346924065979003</v>
      </c>
      <c r="M41" s="451">
        <v>63.923508940927299</v>
      </c>
      <c r="N41" s="451">
        <v>63.938234923363503</v>
      </c>
      <c r="O41" s="498">
        <v>59.623502102653298</v>
      </c>
    </row>
    <row r="42" spans="1:15" ht="11.25" customHeight="1">
      <c r="A42" s="542" t="s">
        <v>1688</v>
      </c>
      <c r="B42" s="541" t="str">
        <f>B37</f>
        <v>2023</v>
      </c>
      <c r="C42" s="451">
        <v>63.9948911368</v>
      </c>
      <c r="D42" s="451">
        <v>62.907957550500001</v>
      </c>
      <c r="E42" s="451">
        <v>61.735541601999998</v>
      </c>
      <c r="F42" s="451">
        <v>60.587260215999997</v>
      </c>
      <c r="G42" s="451">
        <v>59.606126771500001</v>
      </c>
      <c r="H42" s="451">
        <v>58.392300892199998</v>
      </c>
      <c r="I42" s="451">
        <v>57.243931802799999</v>
      </c>
      <c r="J42" s="451">
        <v>57.1042746615</v>
      </c>
      <c r="K42" s="451">
        <v>57.159478553699998</v>
      </c>
      <c r="L42" s="451">
        <v>57.225713351400003</v>
      </c>
      <c r="M42" s="451">
        <v>57.120721905300002</v>
      </c>
      <c r="N42" s="451"/>
      <c r="O42" s="498" t="s">
        <v>208</v>
      </c>
    </row>
    <row r="43" spans="1:15" ht="11.25" customHeight="1">
      <c r="A43" s="544" t="s">
        <v>1696</v>
      </c>
      <c r="B43" s="541" t="str">
        <f t="shared" ref="B43:B44" si="2">B38</f>
        <v>2022</v>
      </c>
      <c r="C43" s="456">
        <v>4.2327325640038396</v>
      </c>
      <c r="D43" s="456">
        <v>4.2160643948684404</v>
      </c>
      <c r="E43" s="456">
        <v>4.2048289148388998</v>
      </c>
      <c r="F43" s="456">
        <v>4.1536101361736204</v>
      </c>
      <c r="G43" s="456">
        <v>3.9828039402519702</v>
      </c>
      <c r="H43" s="456">
        <v>3.9163633200120298</v>
      </c>
      <c r="I43" s="456">
        <v>3.8910689483848899</v>
      </c>
      <c r="J43" s="456">
        <v>3.9091980899321399</v>
      </c>
      <c r="K43" s="456">
        <v>4.0998747207425499</v>
      </c>
      <c r="L43" s="456">
        <v>4.2182520635978999</v>
      </c>
      <c r="M43" s="456">
        <v>4.2413958868415804</v>
      </c>
      <c r="N43" s="456">
        <v>4.3584024216892896</v>
      </c>
      <c r="O43" s="498">
        <v>4.1150800578809204</v>
      </c>
    </row>
    <row r="44" spans="1:15" ht="11.25" customHeight="1">
      <c r="A44" s="545" t="s">
        <v>1696</v>
      </c>
      <c r="B44" s="541" t="str">
        <f t="shared" si="2"/>
        <v>2023</v>
      </c>
      <c r="C44" s="456">
        <v>4.2528178999000001</v>
      </c>
      <c r="D44" s="456">
        <v>4.2625695783999999</v>
      </c>
      <c r="E44" s="456">
        <v>4.2379684737999996</v>
      </c>
      <c r="F44" s="456">
        <v>4.2075533094999997</v>
      </c>
      <c r="G44" s="456">
        <v>4.041865059</v>
      </c>
      <c r="H44" s="456">
        <v>3.9511859907</v>
      </c>
      <c r="I44" s="456">
        <v>3.9612363158999999</v>
      </c>
      <c r="J44" s="456">
        <v>4.0550748611999996</v>
      </c>
      <c r="K44" s="456">
        <v>4.0778983529000001</v>
      </c>
      <c r="L44" s="456">
        <v>4.2315787585000004</v>
      </c>
      <c r="M44" s="456">
        <v>4.4520018838000004</v>
      </c>
      <c r="N44" s="456"/>
      <c r="O44" s="498" t="s">
        <v>208</v>
      </c>
    </row>
    <row r="45" spans="1:15" ht="11.25" customHeight="1">
      <c r="A45" s="544" t="s">
        <v>1697</v>
      </c>
      <c r="B45" s="541" t="str">
        <f>B41</f>
        <v>2022</v>
      </c>
      <c r="C45" s="456">
        <v>3.2511654488180102</v>
      </c>
      <c r="D45" s="456">
        <v>3.2237374108088499</v>
      </c>
      <c r="E45" s="456">
        <v>3.22050676849276</v>
      </c>
      <c r="F45" s="456">
        <v>3.2166714137798902</v>
      </c>
      <c r="G45" s="456">
        <v>3.2185243257842502</v>
      </c>
      <c r="H45" s="456">
        <v>3.1709301171514599</v>
      </c>
      <c r="I45" s="456">
        <v>3.1453369861208</v>
      </c>
      <c r="J45" s="456">
        <v>3.1567389415628799</v>
      </c>
      <c r="K45" s="456">
        <v>3.2753504930503401</v>
      </c>
      <c r="L45" s="456">
        <v>3.3826302346791701</v>
      </c>
      <c r="M45" s="456">
        <v>3.37117480695091</v>
      </c>
      <c r="N45" s="456">
        <v>3.3814741854321602</v>
      </c>
      <c r="O45" s="498">
        <v>3.2495883499712299</v>
      </c>
    </row>
    <row r="46" spans="1:15" ht="11.25" customHeight="1">
      <c r="A46" s="545" t="s">
        <v>1697</v>
      </c>
      <c r="B46" s="541" t="str">
        <f>B42</f>
        <v>2023</v>
      </c>
      <c r="C46" s="456">
        <v>3.2903431058999999</v>
      </c>
      <c r="D46" s="456">
        <v>3.2875913422999998</v>
      </c>
      <c r="E46" s="456">
        <v>3.2743264692</v>
      </c>
      <c r="F46" s="456">
        <v>3.2582400561</v>
      </c>
      <c r="G46" s="456">
        <v>3.2507574979</v>
      </c>
      <c r="H46" s="456">
        <v>3.1954410829</v>
      </c>
      <c r="I46" s="456">
        <v>3.1714326337999998</v>
      </c>
      <c r="J46" s="456">
        <v>3.2296613286999998</v>
      </c>
      <c r="K46" s="456">
        <v>3.2934787638</v>
      </c>
      <c r="L46" s="456">
        <v>3.3809742249000001</v>
      </c>
      <c r="M46" s="456">
        <v>3.4384817823999998</v>
      </c>
      <c r="N46" s="456"/>
      <c r="O46" s="498" t="s">
        <v>208</v>
      </c>
    </row>
    <row r="47" spans="1:15" ht="11.25" customHeight="1">
      <c r="A47" s="534" t="s">
        <v>1403</v>
      </c>
      <c r="B47" s="535"/>
      <c r="C47" s="535"/>
      <c r="D47" s="535"/>
      <c r="E47" s="535"/>
      <c r="F47" s="535"/>
      <c r="G47" s="535"/>
      <c r="H47" s="535"/>
      <c r="I47" s="535"/>
      <c r="J47" s="535"/>
      <c r="K47" s="535"/>
      <c r="L47" s="535"/>
      <c r="M47" s="535"/>
      <c r="N47" s="535"/>
      <c r="O47" s="536"/>
    </row>
    <row r="48" spans="1:15" ht="11.25" customHeight="1">
      <c r="A48" s="504" t="s">
        <v>1682</v>
      </c>
      <c r="B48" s="537"/>
      <c r="C48" s="538"/>
      <c r="D48" s="538"/>
      <c r="E48" s="538"/>
      <c r="F48" s="538"/>
      <c r="G48" s="538"/>
      <c r="H48" s="538"/>
      <c r="I48" s="538"/>
      <c r="J48" s="538"/>
      <c r="K48" s="538"/>
      <c r="L48" s="538"/>
      <c r="M48" s="538"/>
      <c r="N48" s="538"/>
      <c r="O48" s="546"/>
    </row>
    <row r="49" spans="1:15" ht="11.25" customHeight="1">
      <c r="A49" s="500" t="s">
        <v>1687</v>
      </c>
      <c r="B49" s="541" t="str">
        <f>MID($C$5,6,4)</f>
        <v>2022</v>
      </c>
      <c r="C49" s="451">
        <v>53.208548684535998</v>
      </c>
      <c r="D49" s="451">
        <v>53.425802323590098</v>
      </c>
      <c r="E49" s="451">
        <v>53.692782468495302</v>
      </c>
      <c r="F49" s="451">
        <v>54.743869693510497</v>
      </c>
      <c r="G49" s="451">
        <v>54.805274563003401</v>
      </c>
      <c r="H49" s="451">
        <v>55.806702071440498</v>
      </c>
      <c r="I49" s="451">
        <v>57.399155452516602</v>
      </c>
      <c r="J49" s="451">
        <v>60.383078054800301</v>
      </c>
      <c r="K49" s="451">
        <v>63.4109802607801</v>
      </c>
      <c r="L49" s="451">
        <v>66.173326406755393</v>
      </c>
      <c r="M49" s="451">
        <v>67.225070401899103</v>
      </c>
      <c r="N49" s="451">
        <v>67.375211880489303</v>
      </c>
      <c r="O49" s="498">
        <v>59.4278451953721</v>
      </c>
    </row>
    <row r="50" spans="1:15" ht="11.25" customHeight="1">
      <c r="A50" s="503" t="s">
        <v>1687</v>
      </c>
      <c r="B50" s="541" t="str">
        <f>MID($C$6,6,4)</f>
        <v>2023</v>
      </c>
      <c r="C50" s="451">
        <v>65.192416027299998</v>
      </c>
      <c r="D50" s="451">
        <v>63.992397388400001</v>
      </c>
      <c r="E50" s="451">
        <v>63.415193587499999</v>
      </c>
      <c r="F50" s="451">
        <v>61.5967034938</v>
      </c>
      <c r="G50" s="451">
        <v>58.968470087199996</v>
      </c>
      <c r="H50" s="451">
        <v>57.368496305000001</v>
      </c>
      <c r="I50" s="451">
        <v>56.461586318999998</v>
      </c>
      <c r="J50" s="451">
        <v>56.229646571099998</v>
      </c>
      <c r="K50" s="451">
        <v>57.099494339099998</v>
      </c>
      <c r="L50" s="451">
        <v>58.682459005699997</v>
      </c>
      <c r="M50" s="451">
        <v>59.890687520699998</v>
      </c>
      <c r="N50" s="451"/>
      <c r="O50" s="498" t="s">
        <v>208</v>
      </c>
    </row>
    <row r="51" spans="1:15" ht="11.25" customHeight="1">
      <c r="A51" s="500" t="s">
        <v>1688</v>
      </c>
      <c r="B51" s="541" t="str">
        <f>B49</f>
        <v>2022</v>
      </c>
      <c r="C51" s="451">
        <v>52.708005688832998</v>
      </c>
      <c r="D51" s="451">
        <v>53.133522694740897</v>
      </c>
      <c r="E51" s="451">
        <v>53.414974180528503</v>
      </c>
      <c r="F51" s="451">
        <v>54.648588341255802</v>
      </c>
      <c r="G51" s="451">
        <v>55.449552634685197</v>
      </c>
      <c r="H51" s="451">
        <v>56.940561468683498</v>
      </c>
      <c r="I51" s="451">
        <v>58.960060891157603</v>
      </c>
      <c r="J51" s="451">
        <v>62.103805447781603</v>
      </c>
      <c r="K51" s="451">
        <v>63.608861257090702</v>
      </c>
      <c r="L51" s="451">
        <v>65.121480650163093</v>
      </c>
      <c r="M51" s="451">
        <v>65.621970353936206</v>
      </c>
      <c r="N51" s="451">
        <v>65.166236393897805</v>
      </c>
      <c r="O51" s="498">
        <v>59.3919974741518</v>
      </c>
    </row>
    <row r="52" spans="1:15" ht="11.25" customHeight="1">
      <c r="A52" s="503" t="s">
        <v>1688</v>
      </c>
      <c r="B52" s="541" t="str">
        <f>B50</f>
        <v>2023</v>
      </c>
      <c r="C52" s="451">
        <v>64.246201317300006</v>
      </c>
      <c r="D52" s="451">
        <v>63.174484472700001</v>
      </c>
      <c r="E52" s="451">
        <v>62.686153078300002</v>
      </c>
      <c r="F52" s="451">
        <v>61.070513434900001</v>
      </c>
      <c r="G52" s="451">
        <v>59.272242595800002</v>
      </c>
      <c r="H52" s="451">
        <v>58.336295588399999</v>
      </c>
      <c r="I52" s="451">
        <v>57.6167858297</v>
      </c>
      <c r="J52" s="451">
        <v>56.958800423200003</v>
      </c>
      <c r="K52" s="451">
        <v>57.296429867000001</v>
      </c>
      <c r="L52" s="451">
        <v>57.514353123699998</v>
      </c>
      <c r="M52" s="451">
        <v>57.7358399453</v>
      </c>
      <c r="N52" s="451"/>
      <c r="O52" s="498" t="s">
        <v>208</v>
      </c>
    </row>
    <row r="53" spans="1:15" ht="11.25" customHeight="1">
      <c r="A53" s="504" t="s">
        <v>1683</v>
      </c>
      <c r="B53" s="541"/>
      <c r="C53" s="543"/>
      <c r="D53" s="543"/>
      <c r="E53" s="543"/>
      <c r="F53" s="543"/>
      <c r="G53" s="543"/>
      <c r="H53" s="543"/>
      <c r="I53" s="543"/>
      <c r="J53" s="543"/>
      <c r="K53" s="543"/>
      <c r="L53" s="543"/>
      <c r="M53" s="543"/>
      <c r="N53" s="543"/>
      <c r="O53" s="494"/>
    </row>
    <row r="54" spans="1:15" ht="11.25" customHeight="1">
      <c r="A54" s="500" t="s">
        <v>1688</v>
      </c>
      <c r="B54" s="541" t="str">
        <f>B49</f>
        <v>2022</v>
      </c>
      <c r="C54" s="451">
        <v>54.730234520244203</v>
      </c>
      <c r="D54" s="451">
        <v>55.172084700598703</v>
      </c>
      <c r="E54" s="451">
        <v>55.456181602052297</v>
      </c>
      <c r="F54" s="451">
        <v>56.694484540857196</v>
      </c>
      <c r="G54" s="451">
        <v>57.492377744962901</v>
      </c>
      <c r="H54" s="451">
        <v>59.010663472630903</v>
      </c>
      <c r="I54" s="451">
        <v>61.001153067760598</v>
      </c>
      <c r="J54" s="451">
        <v>64.142848814138603</v>
      </c>
      <c r="K54" s="451">
        <v>65.699499907824006</v>
      </c>
      <c r="L54" s="451">
        <v>67.162015137072501</v>
      </c>
      <c r="M54" s="451">
        <v>67.669402412507694</v>
      </c>
      <c r="N54" s="451">
        <v>67.203756039061702</v>
      </c>
      <c r="O54" s="498">
        <v>61.438342819805399</v>
      </c>
    </row>
    <row r="55" spans="1:15" ht="11.25" customHeight="1">
      <c r="A55" s="503" t="s">
        <v>1688</v>
      </c>
      <c r="B55" s="541" t="str">
        <f>B50</f>
        <v>2023</v>
      </c>
      <c r="C55" s="451">
        <v>66.325004097600001</v>
      </c>
      <c r="D55" s="451">
        <v>65.266182985900002</v>
      </c>
      <c r="E55" s="451">
        <v>64.758407412699995</v>
      </c>
      <c r="F55" s="451">
        <v>63.149107847899998</v>
      </c>
      <c r="G55" s="451">
        <v>61.338954129000001</v>
      </c>
      <c r="H55" s="451">
        <v>60.383202368500001</v>
      </c>
      <c r="I55" s="451">
        <v>59.6526768174</v>
      </c>
      <c r="J55" s="451">
        <v>59.019521961800002</v>
      </c>
      <c r="K55" s="451">
        <v>59.345326973299997</v>
      </c>
      <c r="L55" s="451">
        <v>59.552594996899998</v>
      </c>
      <c r="M55" s="451">
        <v>59.800263558200001</v>
      </c>
      <c r="N55" s="451"/>
      <c r="O55" s="498" t="s">
        <v>208</v>
      </c>
    </row>
    <row r="56" spans="1:15" ht="11.25" customHeight="1">
      <c r="A56" s="544" t="s">
        <v>1696</v>
      </c>
      <c r="B56" s="541" t="str">
        <f t="shared" ref="B56:B57" si="3">B51</f>
        <v>2022</v>
      </c>
      <c r="C56" s="456">
        <v>4.2806720846334301</v>
      </c>
      <c r="D56" s="456">
        <v>4.26007317804903</v>
      </c>
      <c r="E56" s="456">
        <v>4.2498808804719497</v>
      </c>
      <c r="F56" s="456">
        <v>4.1895821633638404</v>
      </c>
      <c r="G56" s="456">
        <v>3.9576433993266402</v>
      </c>
      <c r="H56" s="456">
        <v>3.9301343945775198</v>
      </c>
      <c r="I56" s="456">
        <v>3.9031711827643099</v>
      </c>
      <c r="J56" s="456">
        <v>3.9028886685232602</v>
      </c>
      <c r="K56" s="456">
        <v>4.0865327335365498</v>
      </c>
      <c r="L56" s="456">
        <v>4.1915801107061901</v>
      </c>
      <c r="M56" s="456">
        <v>4.2787171062346898</v>
      </c>
      <c r="N56" s="456">
        <v>4.4171222660642799</v>
      </c>
      <c r="O56" s="498">
        <v>4.13393477034385</v>
      </c>
    </row>
    <row r="57" spans="1:15" ht="11.25" customHeight="1">
      <c r="A57" s="545" t="s">
        <v>1696</v>
      </c>
      <c r="B57" s="541" t="str">
        <f t="shared" si="3"/>
        <v>2023</v>
      </c>
      <c r="C57" s="456">
        <v>4.3098469203000001</v>
      </c>
      <c r="D57" s="456">
        <v>4.3017531037000003</v>
      </c>
      <c r="E57" s="456">
        <v>4.3042345255000001</v>
      </c>
      <c r="F57" s="456">
        <v>4.2441209111999996</v>
      </c>
      <c r="G57" s="456">
        <v>4.0501652586999999</v>
      </c>
      <c r="H57" s="456">
        <v>3.9746379712</v>
      </c>
      <c r="I57" s="456">
        <v>3.9797493221</v>
      </c>
      <c r="J57" s="456">
        <v>4.0041527525999996</v>
      </c>
      <c r="K57" s="456">
        <v>4.0414855662000004</v>
      </c>
      <c r="L57" s="456">
        <v>4.2217789298000001</v>
      </c>
      <c r="M57" s="456">
        <v>4.3719224918000004</v>
      </c>
      <c r="N57" s="456"/>
      <c r="O57" s="498" t="s">
        <v>208</v>
      </c>
    </row>
    <row r="58" spans="1:15" ht="11.25" customHeight="1">
      <c r="A58" s="544" t="s">
        <v>1697</v>
      </c>
      <c r="B58" s="541" t="str">
        <f>B54</f>
        <v>2022</v>
      </c>
      <c r="C58" s="456">
        <v>3.2838131524744099</v>
      </c>
      <c r="D58" s="456">
        <v>3.2634196017320698</v>
      </c>
      <c r="E58" s="456">
        <v>3.26851522715002</v>
      </c>
      <c r="F58" s="456">
        <v>3.2811894264455002</v>
      </c>
      <c r="G58" s="456">
        <v>3.3265904923452201</v>
      </c>
      <c r="H58" s="456">
        <v>3.2716204553174202</v>
      </c>
      <c r="I58" s="456">
        <v>3.2312246585895799</v>
      </c>
      <c r="J58" s="456">
        <v>3.2226294339789701</v>
      </c>
      <c r="K58" s="456">
        <v>3.3116301030832802</v>
      </c>
      <c r="L58" s="456">
        <v>3.41164558052462</v>
      </c>
      <c r="M58" s="456">
        <v>3.42688339860524</v>
      </c>
      <c r="N58" s="456">
        <v>3.4129039101432701</v>
      </c>
      <c r="O58" s="498">
        <v>3.3111453331019298</v>
      </c>
    </row>
    <row r="59" spans="1:15" ht="11.25" customHeight="1">
      <c r="A59" s="547" t="s">
        <v>1697</v>
      </c>
      <c r="B59" s="541" t="str">
        <f>B55</f>
        <v>2023</v>
      </c>
      <c r="C59" s="456">
        <v>3.3177377691999999</v>
      </c>
      <c r="D59" s="456">
        <v>3.3061674475</v>
      </c>
      <c r="E59" s="456">
        <v>3.2919769075</v>
      </c>
      <c r="F59" s="456">
        <v>3.3009455103000001</v>
      </c>
      <c r="G59" s="456">
        <v>3.3198461327</v>
      </c>
      <c r="H59" s="456">
        <v>3.2760855227999999</v>
      </c>
      <c r="I59" s="456">
        <v>3.2442937048</v>
      </c>
      <c r="J59" s="456">
        <v>3.2889221150000001</v>
      </c>
      <c r="K59" s="456">
        <v>3.3415768413000002</v>
      </c>
      <c r="L59" s="456">
        <v>3.4127618037</v>
      </c>
      <c r="M59" s="456">
        <v>3.4510266449000002</v>
      </c>
      <c r="N59" s="456"/>
      <c r="O59" s="498" t="s">
        <v>208</v>
      </c>
    </row>
    <row r="60" spans="1:15" ht="11.25" customHeight="1">
      <c r="A60" s="534" t="s">
        <v>1404</v>
      </c>
      <c r="B60" s="535"/>
      <c r="C60" s="535"/>
      <c r="D60" s="535"/>
      <c r="E60" s="535"/>
      <c r="F60" s="535"/>
      <c r="G60" s="535"/>
      <c r="H60" s="535"/>
      <c r="I60" s="535"/>
      <c r="J60" s="535"/>
      <c r="K60" s="535"/>
      <c r="L60" s="535"/>
      <c r="M60" s="535"/>
      <c r="N60" s="535"/>
      <c r="O60" s="536"/>
    </row>
    <row r="61" spans="1:15" ht="11.25" customHeight="1">
      <c r="A61" s="504" t="s">
        <v>1682</v>
      </c>
      <c r="B61" s="537"/>
      <c r="C61" s="538"/>
      <c r="D61" s="538"/>
      <c r="E61" s="538"/>
      <c r="F61" s="538"/>
      <c r="G61" s="538"/>
      <c r="H61" s="538"/>
      <c r="I61" s="538"/>
      <c r="J61" s="538"/>
      <c r="K61" s="538"/>
      <c r="L61" s="538"/>
      <c r="M61" s="538"/>
      <c r="N61" s="538"/>
      <c r="O61" s="539"/>
    </row>
    <row r="62" spans="1:15" ht="11.25" customHeight="1">
      <c r="A62" s="500" t="s">
        <v>1687</v>
      </c>
      <c r="B62" s="541" t="str">
        <f>MID($C$5,6,4)</f>
        <v>2022</v>
      </c>
      <c r="C62" s="451">
        <v>50.584536576371903</v>
      </c>
      <c r="D62" s="451">
        <v>51.2351987686122</v>
      </c>
      <c r="E62" s="451">
        <v>51.633034741103302</v>
      </c>
      <c r="F62" s="451">
        <v>52.431512105681598</v>
      </c>
      <c r="G62" s="451">
        <v>52.760632746794002</v>
      </c>
      <c r="H62" s="451">
        <v>53.9521341456201</v>
      </c>
      <c r="I62" s="451">
        <v>55.378108731999802</v>
      </c>
      <c r="J62" s="451">
        <v>56.889735871705497</v>
      </c>
      <c r="K62" s="451">
        <v>58.750168204359198</v>
      </c>
      <c r="L62" s="451">
        <v>60.628898308159201</v>
      </c>
      <c r="M62" s="451">
        <v>61.6065373899199</v>
      </c>
      <c r="N62" s="451">
        <v>62.220922252208503</v>
      </c>
      <c r="O62" s="498">
        <v>56.0221754441176</v>
      </c>
    </row>
    <row r="63" spans="1:15" ht="11.25" customHeight="1">
      <c r="A63" s="503" t="s">
        <v>1687</v>
      </c>
      <c r="B63" s="541" t="str">
        <f>MID($C$6,6,4)</f>
        <v>2023</v>
      </c>
      <c r="C63" s="451">
        <v>61.271389992700001</v>
      </c>
      <c r="D63" s="451">
        <v>60.398967957700002</v>
      </c>
      <c r="E63" s="451">
        <v>58.473311127700001</v>
      </c>
      <c r="F63" s="451">
        <v>56.549547011999998</v>
      </c>
      <c r="G63" s="451">
        <v>53.072824300999997</v>
      </c>
      <c r="H63" s="451">
        <v>51.207223649200003</v>
      </c>
      <c r="I63" s="451">
        <v>51.566125436299998</v>
      </c>
      <c r="J63" s="451">
        <v>50.987293518199998</v>
      </c>
      <c r="K63" s="451">
        <v>51.3951016018</v>
      </c>
      <c r="L63" s="451">
        <v>52.511518459000001</v>
      </c>
      <c r="M63" s="451">
        <v>53.353566067999999</v>
      </c>
      <c r="N63" s="451"/>
      <c r="O63" s="498" t="s">
        <v>208</v>
      </c>
    </row>
    <row r="64" spans="1:15" ht="11.25" customHeight="1">
      <c r="A64" s="500" t="s">
        <v>1688</v>
      </c>
      <c r="B64" s="541" t="str">
        <f>B62</f>
        <v>2022</v>
      </c>
      <c r="C64" s="451">
        <v>50.256127815259603</v>
      </c>
      <c r="D64" s="451">
        <v>50.8066628868064</v>
      </c>
      <c r="E64" s="451">
        <v>51.519961473149401</v>
      </c>
      <c r="F64" s="451">
        <v>52.537500745532</v>
      </c>
      <c r="G64" s="451">
        <v>53.402582876657299</v>
      </c>
      <c r="H64" s="451">
        <v>55.002183805194001</v>
      </c>
      <c r="I64" s="451">
        <v>56.774779590753703</v>
      </c>
      <c r="J64" s="451">
        <v>58.201820185952798</v>
      </c>
      <c r="K64" s="451">
        <v>58.950067986342901</v>
      </c>
      <c r="L64" s="451">
        <v>59.9300263439982</v>
      </c>
      <c r="M64" s="451">
        <v>60.7441725471745</v>
      </c>
      <c r="N64" s="451">
        <v>60.7984089168365</v>
      </c>
      <c r="O64" s="498">
        <v>56.127109912112303</v>
      </c>
    </row>
    <row r="65" spans="1:15" ht="11.25" customHeight="1">
      <c r="A65" s="503" t="s">
        <v>1688</v>
      </c>
      <c r="B65" s="541" t="str">
        <f>B63</f>
        <v>2023</v>
      </c>
      <c r="C65" s="451">
        <v>60.593079386699998</v>
      </c>
      <c r="D65" s="451">
        <v>59.528716445900002</v>
      </c>
      <c r="E65" s="451">
        <v>57.7421051388</v>
      </c>
      <c r="F65" s="451">
        <v>56.044976392800002</v>
      </c>
      <c r="G65" s="451">
        <v>53.3569535094</v>
      </c>
      <c r="H65" s="451">
        <v>52.124739270100001</v>
      </c>
      <c r="I65" s="451">
        <v>52.465367436000001</v>
      </c>
      <c r="J65" s="451">
        <v>51.344015557900001</v>
      </c>
      <c r="K65" s="451">
        <v>51.471351244399997</v>
      </c>
      <c r="L65" s="451">
        <v>51.916221575800002</v>
      </c>
      <c r="M65" s="451">
        <v>52.011091096500003</v>
      </c>
      <c r="N65" s="451"/>
      <c r="O65" s="498" t="s">
        <v>208</v>
      </c>
    </row>
    <row r="66" spans="1:15" ht="11.25" customHeight="1">
      <c r="A66" s="504" t="s">
        <v>1683</v>
      </c>
      <c r="B66" s="541"/>
      <c r="C66" s="538"/>
      <c r="D66" s="538"/>
      <c r="E66" s="538"/>
      <c r="F66" s="538"/>
      <c r="G66" s="538"/>
      <c r="H66" s="538"/>
      <c r="I66" s="538"/>
      <c r="J66" s="538"/>
      <c r="K66" s="538"/>
      <c r="L66" s="538"/>
      <c r="M66" s="538"/>
      <c r="N66" s="538"/>
      <c r="O66" s="494"/>
    </row>
    <row r="67" spans="1:15" ht="11.25" customHeight="1">
      <c r="A67" s="500" t="s">
        <v>1688</v>
      </c>
      <c r="B67" s="541" t="str">
        <f>B62</f>
        <v>2022</v>
      </c>
      <c r="C67" s="451">
        <v>53.406109873073603</v>
      </c>
      <c r="D67" s="451">
        <v>54.126677203144602</v>
      </c>
      <c r="E67" s="451">
        <v>54.730386050351399</v>
      </c>
      <c r="F67" s="451">
        <v>56.130605606730299</v>
      </c>
      <c r="G67" s="451">
        <v>56.611467696278098</v>
      </c>
      <c r="H67" s="451">
        <v>58.341493056780998</v>
      </c>
      <c r="I67" s="451">
        <v>60.110078793323503</v>
      </c>
      <c r="J67" s="451">
        <v>61.567912025531101</v>
      </c>
      <c r="K67" s="451">
        <v>62.380719748170101</v>
      </c>
      <c r="L67" s="451">
        <v>63.338781759255802</v>
      </c>
      <c r="M67" s="451">
        <v>64.070526445800894</v>
      </c>
      <c r="N67" s="451">
        <v>64.172256295811394</v>
      </c>
      <c r="O67" s="498">
        <v>59.465930860534002</v>
      </c>
    </row>
    <row r="68" spans="1:15" ht="11.25" customHeight="1">
      <c r="A68" s="503" t="s">
        <v>1688</v>
      </c>
      <c r="B68" s="541" t="str">
        <f>B63</f>
        <v>2023</v>
      </c>
      <c r="C68" s="451">
        <v>63.877964757000001</v>
      </c>
      <c r="D68" s="451">
        <v>62.6930440426</v>
      </c>
      <c r="E68" s="451">
        <v>60.912686173799997</v>
      </c>
      <c r="F68" s="451">
        <v>59.402427340300001</v>
      </c>
      <c r="G68" s="451">
        <v>56.835875450400003</v>
      </c>
      <c r="H68" s="451">
        <v>55.6509399718</v>
      </c>
      <c r="I68" s="451">
        <v>55.702150535299999</v>
      </c>
      <c r="J68" s="451">
        <v>54.603352977199997</v>
      </c>
      <c r="K68" s="451">
        <v>54.739806369999997</v>
      </c>
      <c r="L68" s="451">
        <v>55.216069364799999</v>
      </c>
      <c r="M68" s="451">
        <v>55.301589228899999</v>
      </c>
      <c r="N68" s="451"/>
      <c r="O68" s="498" t="s">
        <v>208</v>
      </c>
    </row>
    <row r="69" spans="1:15" ht="11.25" customHeight="1">
      <c r="A69" s="544" t="s">
        <v>1696</v>
      </c>
      <c r="B69" s="541" t="str">
        <f t="shared" ref="B69:B70" si="4">B64</f>
        <v>2022</v>
      </c>
      <c r="C69" s="456">
        <v>4.2457521982425899</v>
      </c>
      <c r="D69" s="456">
        <v>4.2659020382158603</v>
      </c>
      <c r="E69" s="456">
        <v>4.2223407649084601</v>
      </c>
      <c r="F69" s="456">
        <v>4.1507645096203101</v>
      </c>
      <c r="G69" s="456">
        <v>3.9860485174159401</v>
      </c>
      <c r="H69" s="456">
        <v>3.9589853906665899</v>
      </c>
      <c r="I69" s="456">
        <v>3.91941768810053</v>
      </c>
      <c r="J69" s="456">
        <v>3.9372742968072201</v>
      </c>
      <c r="K69" s="456">
        <v>4.0975433499807199</v>
      </c>
      <c r="L69" s="456">
        <v>4.19103902867875</v>
      </c>
      <c r="M69" s="456">
        <v>4.2347699237390497</v>
      </c>
      <c r="N69" s="456">
        <v>4.3679276067057202</v>
      </c>
      <c r="O69" s="498">
        <v>4.1283604048916898</v>
      </c>
    </row>
    <row r="70" spans="1:15" ht="11.25" customHeight="1">
      <c r="A70" s="545" t="s">
        <v>1696</v>
      </c>
      <c r="B70" s="541" t="str">
        <f t="shared" si="4"/>
        <v>2023</v>
      </c>
      <c r="C70" s="456">
        <v>4.2791951779000001</v>
      </c>
      <c r="D70" s="456">
        <v>4.3104609870999999</v>
      </c>
      <c r="E70" s="456">
        <v>4.2885314487999997</v>
      </c>
      <c r="F70" s="456">
        <v>4.2469366467</v>
      </c>
      <c r="G70" s="456">
        <v>4.0570093989</v>
      </c>
      <c r="H70" s="456">
        <v>3.9626634419000002</v>
      </c>
      <c r="I70" s="456">
        <v>3.9768711546</v>
      </c>
      <c r="J70" s="456">
        <v>4.0618709181000003</v>
      </c>
      <c r="K70" s="456">
        <v>4.0769626938999997</v>
      </c>
      <c r="L70" s="456">
        <v>4.1844498534000003</v>
      </c>
      <c r="M70" s="456">
        <v>4.3330085372999996</v>
      </c>
      <c r="N70" s="456"/>
      <c r="O70" s="498" t="s">
        <v>208</v>
      </c>
    </row>
    <row r="71" spans="1:15" ht="11.25" customHeight="1">
      <c r="A71" s="544" t="s">
        <v>1697</v>
      </c>
      <c r="B71" s="541" t="str">
        <f>B67</f>
        <v>2022</v>
      </c>
      <c r="C71" s="456">
        <v>3.2834695599230499</v>
      </c>
      <c r="D71" s="456">
        <v>3.28905605505545</v>
      </c>
      <c r="E71" s="456">
        <v>3.25415249833847</v>
      </c>
      <c r="F71" s="456">
        <v>3.2622418727562801</v>
      </c>
      <c r="G71" s="456">
        <v>3.2762604118494201</v>
      </c>
      <c r="H71" s="456">
        <v>3.2198944815756798</v>
      </c>
      <c r="I71" s="456">
        <v>3.1864885438322599</v>
      </c>
      <c r="J71" s="456">
        <v>3.1875340607361</v>
      </c>
      <c r="K71" s="456">
        <v>3.2868113678610902</v>
      </c>
      <c r="L71" s="456">
        <v>3.3818192593431902</v>
      </c>
      <c r="M71" s="456">
        <v>3.3783542049690598</v>
      </c>
      <c r="N71" s="456">
        <v>3.3822597084842001</v>
      </c>
      <c r="O71" s="498">
        <v>3.2816109557006801</v>
      </c>
    </row>
    <row r="72" spans="1:15" ht="11.25" customHeight="1">
      <c r="A72" s="545" t="s">
        <v>1697</v>
      </c>
      <c r="B72" s="541" t="str">
        <f>B68</f>
        <v>2023</v>
      </c>
      <c r="C72" s="456">
        <v>3.3050431544999999</v>
      </c>
      <c r="D72" s="456">
        <v>3.3202742397999998</v>
      </c>
      <c r="E72" s="456">
        <v>3.3152985775000001</v>
      </c>
      <c r="F72" s="456">
        <v>3.3066610773999998</v>
      </c>
      <c r="G72" s="456">
        <v>3.2984696137</v>
      </c>
      <c r="H72" s="456">
        <v>3.2418436384999998</v>
      </c>
      <c r="I72" s="456">
        <v>3.2309563839000002</v>
      </c>
      <c r="J72" s="456">
        <v>3.2768064594999999</v>
      </c>
      <c r="K72" s="456">
        <v>3.3234686054</v>
      </c>
      <c r="L72" s="456">
        <v>3.3799855116000002</v>
      </c>
      <c r="M72" s="456">
        <v>3.4185742006000002</v>
      </c>
      <c r="N72" s="456"/>
      <c r="O72" s="498" t="s">
        <v>208</v>
      </c>
    </row>
    <row r="73" spans="1:15" ht="11.25" customHeight="1">
      <c r="A73" s="534" t="s">
        <v>1400</v>
      </c>
      <c r="B73" s="535"/>
      <c r="C73" s="535"/>
      <c r="D73" s="535"/>
      <c r="E73" s="535"/>
      <c r="F73" s="535"/>
      <c r="G73" s="535"/>
      <c r="H73" s="535"/>
      <c r="I73" s="535"/>
      <c r="J73" s="535"/>
      <c r="K73" s="535"/>
      <c r="L73" s="535"/>
      <c r="M73" s="535"/>
      <c r="N73" s="535"/>
      <c r="O73" s="536"/>
    </row>
    <row r="74" spans="1:15" ht="11.25" customHeight="1">
      <c r="A74" s="504" t="s">
        <v>1682</v>
      </c>
      <c r="B74" s="537"/>
      <c r="C74" s="538"/>
      <c r="D74" s="538"/>
      <c r="E74" s="538"/>
      <c r="F74" s="538"/>
      <c r="G74" s="538"/>
      <c r="H74" s="538"/>
      <c r="I74" s="538"/>
      <c r="J74" s="538"/>
      <c r="K74" s="538"/>
      <c r="L74" s="538"/>
      <c r="M74" s="538"/>
      <c r="N74" s="538"/>
      <c r="O74" s="546"/>
    </row>
    <row r="75" spans="1:15" ht="11.25" customHeight="1">
      <c r="A75" s="500" t="s">
        <v>1687</v>
      </c>
      <c r="B75" s="541" t="str">
        <f>MID($C$5,6,4)</f>
        <v>2022</v>
      </c>
      <c r="C75" s="451">
        <v>57.170941028955397</v>
      </c>
      <c r="D75" s="451">
        <v>56.949301025791797</v>
      </c>
      <c r="E75" s="451">
        <v>57.880658926004102</v>
      </c>
      <c r="F75" s="451">
        <v>57.701310986641801</v>
      </c>
      <c r="G75" s="451">
        <v>58.675830600220102</v>
      </c>
      <c r="H75" s="451">
        <v>61.3759923301482</v>
      </c>
      <c r="I75" s="451">
        <v>62.708366295241603</v>
      </c>
      <c r="J75" s="451">
        <v>63.952418936094801</v>
      </c>
      <c r="K75" s="451">
        <v>66.418164870528202</v>
      </c>
      <c r="L75" s="451">
        <v>68.371480453455305</v>
      </c>
      <c r="M75" s="451">
        <v>68.534469421661797</v>
      </c>
      <c r="N75" s="451">
        <v>68.574399331261205</v>
      </c>
      <c r="O75" s="498">
        <v>62.945400772598902</v>
      </c>
    </row>
    <row r="76" spans="1:15" ht="11.25" customHeight="1">
      <c r="A76" s="503" t="s">
        <v>1687</v>
      </c>
      <c r="B76" s="541" t="str">
        <f>MID($C$6,6,4)</f>
        <v>2023</v>
      </c>
      <c r="C76" s="451">
        <v>66.188887065000003</v>
      </c>
      <c r="D76" s="451">
        <v>65.1949556</v>
      </c>
      <c r="E76" s="451">
        <v>63.119451618399999</v>
      </c>
      <c r="F76" s="451">
        <v>58.125113738000003</v>
      </c>
      <c r="G76" s="451">
        <v>56.227996324800003</v>
      </c>
      <c r="H76" s="451">
        <v>55.009986034299999</v>
      </c>
      <c r="I76" s="451">
        <v>53.515893109799997</v>
      </c>
      <c r="J76" s="451">
        <v>54.965706730999997</v>
      </c>
      <c r="K76" s="451">
        <v>55.829949828300002</v>
      </c>
      <c r="L76" s="451">
        <v>57.290917850100001</v>
      </c>
      <c r="M76" s="451">
        <v>59.073707412499999</v>
      </c>
      <c r="N76" s="451"/>
      <c r="O76" s="498" t="s">
        <v>208</v>
      </c>
    </row>
    <row r="77" spans="1:15" ht="11.25" customHeight="1">
      <c r="A77" s="500" t="s">
        <v>1688</v>
      </c>
      <c r="B77" s="541" t="str">
        <f>B75</f>
        <v>2022</v>
      </c>
      <c r="C77" s="451">
        <v>56.068715043495096</v>
      </c>
      <c r="D77" s="451">
        <v>56.1515063656094</v>
      </c>
      <c r="E77" s="451">
        <v>57.154295228513597</v>
      </c>
      <c r="F77" s="451">
        <v>57.246953544942997</v>
      </c>
      <c r="G77" s="451">
        <v>58.915378296228901</v>
      </c>
      <c r="H77" s="451">
        <v>61.975742788114999</v>
      </c>
      <c r="I77" s="451">
        <v>63.645763109810702</v>
      </c>
      <c r="J77" s="451">
        <v>64.917544960980507</v>
      </c>
      <c r="K77" s="451">
        <v>65.977306706761496</v>
      </c>
      <c r="L77" s="451">
        <v>67.273308784530698</v>
      </c>
      <c r="M77" s="451">
        <v>67.116278977015199</v>
      </c>
      <c r="N77" s="451">
        <v>66.663246739461201</v>
      </c>
      <c r="O77" s="498">
        <v>62.490811944922697</v>
      </c>
    </row>
    <row r="78" spans="1:15" ht="11.25" customHeight="1">
      <c r="A78" s="503" t="s">
        <v>1688</v>
      </c>
      <c r="B78" s="541" t="str">
        <f>B76</f>
        <v>2023</v>
      </c>
      <c r="C78" s="451">
        <v>65.233880590599995</v>
      </c>
      <c r="D78" s="451">
        <v>64.304439360000003</v>
      </c>
      <c r="E78" s="451">
        <v>62.4750260685</v>
      </c>
      <c r="F78" s="451">
        <v>57.813601575299998</v>
      </c>
      <c r="G78" s="451">
        <v>56.262746830499999</v>
      </c>
      <c r="H78" s="451">
        <v>55.595678972000002</v>
      </c>
      <c r="I78" s="451">
        <v>54.245174696100001</v>
      </c>
      <c r="J78" s="451">
        <v>55.161224260899999</v>
      </c>
      <c r="K78" s="451">
        <v>55.594193075600003</v>
      </c>
      <c r="L78" s="451">
        <v>56.249130655099997</v>
      </c>
      <c r="M78" s="451">
        <v>57.329009747900002</v>
      </c>
      <c r="N78" s="451"/>
      <c r="O78" s="498" t="s">
        <v>208</v>
      </c>
    </row>
    <row r="79" spans="1:15" ht="11.25" customHeight="1">
      <c r="A79" s="504" t="s">
        <v>1683</v>
      </c>
      <c r="B79" s="541"/>
      <c r="C79" s="538"/>
      <c r="D79" s="538"/>
      <c r="E79" s="538"/>
      <c r="F79" s="538"/>
      <c r="G79" s="538"/>
      <c r="H79" s="538"/>
      <c r="I79" s="538"/>
      <c r="J79" s="538"/>
      <c r="K79" s="538"/>
      <c r="L79" s="538"/>
      <c r="M79" s="538"/>
      <c r="N79" s="538"/>
      <c r="O79" s="494"/>
    </row>
    <row r="80" spans="1:15" ht="11.25" customHeight="1">
      <c r="A80" s="500" t="s">
        <v>1688</v>
      </c>
      <c r="B80" s="541" t="str">
        <f>B75</f>
        <v>2022</v>
      </c>
      <c r="C80" s="451">
        <v>57.739962934097399</v>
      </c>
      <c r="D80" s="451">
        <v>57.868773175254397</v>
      </c>
      <c r="E80" s="451">
        <v>58.8561923431145</v>
      </c>
      <c r="F80" s="451">
        <v>58.9906570640319</v>
      </c>
      <c r="G80" s="451">
        <v>60.656137961037899</v>
      </c>
      <c r="H80" s="451">
        <v>63.685332946753697</v>
      </c>
      <c r="I80" s="451">
        <v>65.354881196584898</v>
      </c>
      <c r="J80" s="451">
        <v>66.596512960160396</v>
      </c>
      <c r="K80" s="451">
        <v>67.678773462412195</v>
      </c>
      <c r="L80" s="451">
        <v>68.899332248956</v>
      </c>
      <c r="M80" s="451">
        <v>68.857499816164093</v>
      </c>
      <c r="N80" s="451">
        <v>68.400789790376194</v>
      </c>
      <c r="O80" s="498">
        <v>64.198337220592194</v>
      </c>
    </row>
    <row r="81" spans="1:15" ht="11.25" customHeight="1">
      <c r="A81" s="503" t="s">
        <v>1688</v>
      </c>
      <c r="B81" s="541" t="str">
        <f>B76</f>
        <v>2023</v>
      </c>
      <c r="C81" s="451">
        <v>67.215541333299996</v>
      </c>
      <c r="D81" s="451">
        <v>66.2814336709</v>
      </c>
      <c r="E81" s="451">
        <v>64.426141209400001</v>
      </c>
      <c r="F81" s="451">
        <v>59.771753636100001</v>
      </c>
      <c r="G81" s="451">
        <v>58.212030730199999</v>
      </c>
      <c r="H81" s="451">
        <v>57.524977107399998</v>
      </c>
      <c r="I81" s="451">
        <v>56.172768738999999</v>
      </c>
      <c r="J81" s="451">
        <v>57.1070387655</v>
      </c>
      <c r="K81" s="451">
        <v>57.552077437800001</v>
      </c>
      <c r="L81" s="451">
        <v>58.2238250244</v>
      </c>
      <c r="M81" s="451">
        <v>59.309933886700001</v>
      </c>
      <c r="N81" s="451"/>
      <c r="O81" s="498" t="s">
        <v>208</v>
      </c>
    </row>
    <row r="82" spans="1:15" ht="11.25" customHeight="1">
      <c r="A82" s="544" t="s">
        <v>1696</v>
      </c>
      <c r="B82" s="541" t="str">
        <f t="shared" ref="B82:B83" si="5">B77</f>
        <v>2022</v>
      </c>
      <c r="C82" s="456">
        <v>4.3688161266467898</v>
      </c>
      <c r="D82" s="456">
        <v>4.3325352124337604</v>
      </c>
      <c r="E82" s="456">
        <v>4.3195508076889002</v>
      </c>
      <c r="F82" s="456">
        <v>4.2713709646329496</v>
      </c>
      <c r="G82" s="456">
        <v>4.0717277755847201</v>
      </c>
      <c r="H82" s="456">
        <v>4.0340560125631999</v>
      </c>
      <c r="I82" s="456">
        <v>3.9782724107201402</v>
      </c>
      <c r="J82" s="456">
        <v>3.97178877850487</v>
      </c>
      <c r="K82" s="456">
        <v>4.1904742812246996</v>
      </c>
      <c r="L82" s="456">
        <v>4.3001003540510903</v>
      </c>
      <c r="M82" s="456">
        <v>4.3834069426036599</v>
      </c>
      <c r="N82" s="456">
        <v>4.5207580559105196</v>
      </c>
      <c r="O82" s="498">
        <v>4.2263866835098503</v>
      </c>
    </row>
    <row r="83" spans="1:15" ht="11.25" customHeight="1">
      <c r="A83" s="545" t="s">
        <v>1696</v>
      </c>
      <c r="B83" s="541" t="str">
        <f t="shared" si="5"/>
        <v>2023</v>
      </c>
      <c r="C83" s="456">
        <v>4.394857977</v>
      </c>
      <c r="D83" s="456">
        <v>4.3887446494000004</v>
      </c>
      <c r="E83" s="456">
        <v>4.3630731707999999</v>
      </c>
      <c r="F83" s="456">
        <v>4.2964406876999996</v>
      </c>
      <c r="G83" s="456">
        <v>4.1200699206999998</v>
      </c>
      <c r="H83" s="456">
        <v>4.0452466294000002</v>
      </c>
      <c r="I83" s="456">
        <v>4.0474075211000002</v>
      </c>
      <c r="J83" s="456">
        <v>4.0985621977999998</v>
      </c>
      <c r="K83" s="456">
        <v>4.1546739724000004</v>
      </c>
      <c r="L83" s="456">
        <v>4.3099304235</v>
      </c>
      <c r="M83" s="456">
        <v>4.4872749332000001</v>
      </c>
      <c r="N83" s="456"/>
      <c r="O83" s="498" t="s">
        <v>208</v>
      </c>
    </row>
    <row r="84" spans="1:15" ht="11.25" customHeight="1">
      <c r="A84" s="544" t="s">
        <v>1697</v>
      </c>
      <c r="B84" s="541" t="str">
        <f>B80</f>
        <v>2022</v>
      </c>
      <c r="C84" s="456">
        <v>3.29668819887732</v>
      </c>
      <c r="D84" s="456">
        <v>3.2651962147726201</v>
      </c>
      <c r="E84" s="456">
        <v>3.2595299915656502</v>
      </c>
      <c r="F84" s="456">
        <v>3.2447752892484401</v>
      </c>
      <c r="G84" s="456">
        <v>3.2805561595260899</v>
      </c>
      <c r="H84" s="456">
        <v>3.2357450537332699</v>
      </c>
      <c r="I84" s="456">
        <v>3.2135516349857101</v>
      </c>
      <c r="J84" s="456">
        <v>3.2162008304249601</v>
      </c>
      <c r="K84" s="456">
        <v>3.3156736507492401</v>
      </c>
      <c r="L84" s="456">
        <v>3.4331533292425198</v>
      </c>
      <c r="M84" s="456">
        <v>3.4431892865203602</v>
      </c>
      <c r="N84" s="456">
        <v>3.4545753166636</v>
      </c>
      <c r="O84" s="498">
        <v>3.3069167659271899</v>
      </c>
    </row>
    <row r="85" spans="1:15" ht="11.25" customHeight="1">
      <c r="A85" s="545" t="s">
        <v>1697</v>
      </c>
      <c r="B85" s="541" t="str">
        <f>B81</f>
        <v>2023</v>
      </c>
      <c r="C85" s="456">
        <v>3.3456352389999999</v>
      </c>
      <c r="D85" s="456">
        <v>3.3410761085999998</v>
      </c>
      <c r="E85" s="456">
        <v>3.30967732</v>
      </c>
      <c r="F85" s="456">
        <v>3.2723464056</v>
      </c>
      <c r="G85" s="456">
        <v>3.3150986005999998</v>
      </c>
      <c r="H85" s="456">
        <v>3.2480663129999998</v>
      </c>
      <c r="I85" s="456">
        <v>3.2158275226000002</v>
      </c>
      <c r="J85" s="456">
        <v>3.2955206562999999</v>
      </c>
      <c r="K85" s="456">
        <v>3.3502898170000002</v>
      </c>
      <c r="L85" s="456">
        <v>3.4196027341000002</v>
      </c>
      <c r="M85" s="456">
        <v>3.4564029677999999</v>
      </c>
      <c r="N85" s="456"/>
      <c r="O85" s="498" t="s">
        <v>208</v>
      </c>
    </row>
    <row r="86" spans="1:15" ht="11.25" customHeight="1">
      <c r="A86" s="534" t="s">
        <v>238</v>
      </c>
      <c r="B86" s="535"/>
      <c r="C86" s="535"/>
      <c r="D86" s="535"/>
      <c r="E86" s="535"/>
      <c r="F86" s="535"/>
      <c r="G86" s="535"/>
      <c r="H86" s="535"/>
      <c r="I86" s="535"/>
      <c r="J86" s="535"/>
      <c r="K86" s="535"/>
      <c r="L86" s="535"/>
      <c r="M86" s="535"/>
      <c r="N86" s="535"/>
      <c r="O86" s="536"/>
    </row>
    <row r="87" spans="1:15" ht="11.25" customHeight="1">
      <c r="A87" s="504" t="s">
        <v>1682</v>
      </c>
      <c r="B87" s="537"/>
      <c r="C87" s="538"/>
      <c r="D87" s="538"/>
      <c r="E87" s="538"/>
      <c r="F87" s="538"/>
      <c r="G87" s="538"/>
      <c r="H87" s="538"/>
      <c r="I87" s="538"/>
      <c r="J87" s="538"/>
      <c r="K87" s="538"/>
      <c r="L87" s="538"/>
      <c r="M87" s="538"/>
      <c r="N87" s="538"/>
      <c r="O87" s="546"/>
    </row>
    <row r="88" spans="1:15" ht="11.25" customHeight="1">
      <c r="A88" s="500" t="s">
        <v>1687</v>
      </c>
      <c r="B88" s="541" t="str">
        <f>MID($C$5,6,4)</f>
        <v>2022</v>
      </c>
      <c r="C88" s="451">
        <v>52.974507098527901</v>
      </c>
      <c r="D88" s="451">
        <v>53.3385149379978</v>
      </c>
      <c r="E88" s="451">
        <v>54.141184707873599</v>
      </c>
      <c r="F88" s="451">
        <v>54.187547631629897</v>
      </c>
      <c r="G88" s="451">
        <v>54.558340361301802</v>
      </c>
      <c r="H88" s="451">
        <v>55.294525053459303</v>
      </c>
      <c r="I88" s="451">
        <v>56.581511846511802</v>
      </c>
      <c r="J88" s="451">
        <v>58.1602150457582</v>
      </c>
      <c r="K88" s="451">
        <v>60.706807322690501</v>
      </c>
      <c r="L88" s="451">
        <v>63.211044097526603</v>
      </c>
      <c r="M88" s="451">
        <v>64.393013436529799</v>
      </c>
      <c r="N88" s="451">
        <v>64.694391728274994</v>
      </c>
      <c r="O88" s="498">
        <v>58.232966217187197</v>
      </c>
    </row>
    <row r="89" spans="1:15" ht="11.25" customHeight="1">
      <c r="A89" s="503" t="s">
        <v>1687</v>
      </c>
      <c r="B89" s="541" t="str">
        <f>MID($C$6,6,4)</f>
        <v>2023</v>
      </c>
      <c r="C89" s="451">
        <v>63.572473826600003</v>
      </c>
      <c r="D89" s="451">
        <v>62.409496553099999</v>
      </c>
      <c r="E89" s="451">
        <v>60.920313740499999</v>
      </c>
      <c r="F89" s="451">
        <v>59.156770953699997</v>
      </c>
      <c r="G89" s="451">
        <v>57.317177652799998</v>
      </c>
      <c r="H89" s="451">
        <v>55.961383828099997</v>
      </c>
      <c r="I89" s="451">
        <v>54.422637588999997</v>
      </c>
      <c r="J89" s="451">
        <v>54.1190208007</v>
      </c>
      <c r="K89" s="451">
        <v>54.624898224600003</v>
      </c>
      <c r="L89" s="451">
        <v>56.305194679700001</v>
      </c>
      <c r="M89" s="451">
        <v>57.2014417221</v>
      </c>
      <c r="N89" s="451"/>
      <c r="O89" s="498" t="s">
        <v>208</v>
      </c>
    </row>
    <row r="90" spans="1:15" ht="11.25" customHeight="1">
      <c r="A90" s="500" t="s">
        <v>1688</v>
      </c>
      <c r="B90" s="541" t="str">
        <f>B88</f>
        <v>2022</v>
      </c>
      <c r="C90" s="451">
        <v>52.386362239236199</v>
      </c>
      <c r="D90" s="451">
        <v>52.971327835253099</v>
      </c>
      <c r="E90" s="451">
        <v>53.949726535478099</v>
      </c>
      <c r="F90" s="451">
        <v>54.250184555618503</v>
      </c>
      <c r="G90" s="451">
        <v>55.1096502194859</v>
      </c>
      <c r="H90" s="451">
        <v>56.229100240292702</v>
      </c>
      <c r="I90" s="451">
        <v>57.662659323642401</v>
      </c>
      <c r="J90" s="451">
        <v>59.037069957829502</v>
      </c>
      <c r="K90" s="451">
        <v>60.494802332370497</v>
      </c>
      <c r="L90" s="451">
        <v>62.327012108616799</v>
      </c>
      <c r="M90" s="451">
        <v>63.245650741050298</v>
      </c>
      <c r="N90" s="451">
        <v>63.245284397787898</v>
      </c>
      <c r="O90" s="498">
        <v>58.1469556034805</v>
      </c>
    </row>
    <row r="91" spans="1:15" ht="11.25" customHeight="1">
      <c r="A91" s="503" t="s">
        <v>1688</v>
      </c>
      <c r="B91" s="541" t="str">
        <f>B89</f>
        <v>2023</v>
      </c>
      <c r="C91" s="451">
        <v>62.895057495700001</v>
      </c>
      <c r="D91" s="451">
        <v>61.751065617499997</v>
      </c>
      <c r="E91" s="451">
        <v>60.565049459599997</v>
      </c>
      <c r="F91" s="451">
        <v>58.918236599399997</v>
      </c>
      <c r="G91" s="451">
        <v>57.570301119900002</v>
      </c>
      <c r="H91" s="451">
        <v>56.6944381331</v>
      </c>
      <c r="I91" s="451">
        <v>55.209004596500002</v>
      </c>
      <c r="J91" s="451">
        <v>54.583742711600003</v>
      </c>
      <c r="K91" s="451">
        <v>54.7021020687</v>
      </c>
      <c r="L91" s="451">
        <v>55.567797538000001</v>
      </c>
      <c r="M91" s="451">
        <v>55.678629658799998</v>
      </c>
      <c r="N91" s="451"/>
      <c r="O91" s="498" t="s">
        <v>208</v>
      </c>
    </row>
    <row r="92" spans="1:15" ht="11.25" customHeight="1">
      <c r="A92" s="504" t="s">
        <v>1683</v>
      </c>
      <c r="B92" s="541"/>
      <c r="C92" s="538"/>
      <c r="D92" s="538"/>
      <c r="E92" s="538"/>
      <c r="F92" s="538"/>
      <c r="G92" s="538"/>
      <c r="H92" s="538"/>
      <c r="I92" s="538"/>
      <c r="J92" s="538"/>
      <c r="K92" s="538"/>
      <c r="L92" s="538"/>
      <c r="M92" s="538"/>
      <c r="N92" s="538"/>
      <c r="O92" s="494"/>
    </row>
    <row r="93" spans="1:15" ht="11.25" customHeight="1">
      <c r="A93" s="500" t="s">
        <v>1688</v>
      </c>
      <c r="B93" s="541" t="str">
        <f>B88</f>
        <v>2022</v>
      </c>
      <c r="C93" s="451">
        <v>54.856980856206903</v>
      </c>
      <c r="D93" s="451">
        <v>55.490147584058903</v>
      </c>
      <c r="E93" s="451">
        <v>56.429075854569902</v>
      </c>
      <c r="F93" s="451">
        <v>56.838513404299697</v>
      </c>
      <c r="G93" s="451">
        <v>57.623524493357202</v>
      </c>
      <c r="H93" s="451">
        <v>58.772507332808203</v>
      </c>
      <c r="I93" s="451">
        <v>60.248036646008501</v>
      </c>
      <c r="J93" s="451">
        <v>61.647690965224797</v>
      </c>
      <c r="K93" s="451">
        <v>63.177701441702702</v>
      </c>
      <c r="L93" s="451">
        <v>64.977458477155906</v>
      </c>
      <c r="M93" s="451">
        <v>65.914103054103606</v>
      </c>
      <c r="N93" s="451">
        <v>65.897729357179301</v>
      </c>
      <c r="O93" s="498">
        <v>60.726618361993403</v>
      </c>
    </row>
    <row r="94" spans="1:15" ht="11.25" customHeight="1">
      <c r="A94" s="503" t="s">
        <v>1688</v>
      </c>
      <c r="B94" s="541" t="str">
        <f>B89</f>
        <v>2023</v>
      </c>
      <c r="C94" s="451">
        <v>65.505677597200005</v>
      </c>
      <c r="D94" s="451">
        <v>64.360063595400007</v>
      </c>
      <c r="E94" s="451">
        <v>63.112168292900002</v>
      </c>
      <c r="F94" s="451">
        <v>61.4744938539</v>
      </c>
      <c r="G94" s="451">
        <v>60.1175416269</v>
      </c>
      <c r="H94" s="451">
        <v>59.260883030400002</v>
      </c>
      <c r="I94" s="451">
        <v>57.7646866698</v>
      </c>
      <c r="J94" s="451">
        <v>57.181870097400001</v>
      </c>
      <c r="K94" s="451">
        <v>57.334368587</v>
      </c>
      <c r="L94" s="451">
        <v>58.232083138999997</v>
      </c>
      <c r="M94" s="451">
        <v>58.400552033899999</v>
      </c>
      <c r="N94" s="451"/>
      <c r="O94" s="498" t="s">
        <v>208</v>
      </c>
    </row>
    <row r="95" spans="1:15" ht="11.25" customHeight="1">
      <c r="A95" s="544" t="s">
        <v>1696</v>
      </c>
      <c r="B95" s="541" t="str">
        <f t="shared" ref="B95:B96" si="6">B90</f>
        <v>2022</v>
      </c>
      <c r="C95" s="456">
        <v>4.2617774404103201</v>
      </c>
      <c r="D95" s="456">
        <v>4.2342964198736999</v>
      </c>
      <c r="E95" s="456">
        <v>4.2097480250546102</v>
      </c>
      <c r="F95" s="456">
        <v>4.16040271392907</v>
      </c>
      <c r="G95" s="456">
        <v>4.0028881521930302</v>
      </c>
      <c r="H95" s="456">
        <v>3.9467620263101399</v>
      </c>
      <c r="I95" s="456">
        <v>3.9097830893959298</v>
      </c>
      <c r="J95" s="456">
        <v>3.92945141240804</v>
      </c>
      <c r="K95" s="456">
        <v>4.0889381680124401</v>
      </c>
      <c r="L95" s="456">
        <v>4.1821541827594899</v>
      </c>
      <c r="M95" s="456">
        <v>4.2571018844442596</v>
      </c>
      <c r="N95" s="456">
        <v>4.3549298344731904</v>
      </c>
      <c r="O95" s="498">
        <v>4.1245690878623504</v>
      </c>
    </row>
    <row r="96" spans="1:15" ht="11.25" customHeight="1">
      <c r="A96" s="545" t="s">
        <v>1696</v>
      </c>
      <c r="B96" s="541" t="str">
        <f t="shared" si="6"/>
        <v>2023</v>
      </c>
      <c r="C96" s="456">
        <v>4.254593281</v>
      </c>
      <c r="D96" s="456">
        <v>4.2585909923000003</v>
      </c>
      <c r="E96" s="456">
        <v>4.2138527121999996</v>
      </c>
      <c r="F96" s="456">
        <v>4.1863357754999999</v>
      </c>
      <c r="G96" s="456">
        <v>4.0485960777000001</v>
      </c>
      <c r="H96" s="456">
        <v>3.9681671912000001</v>
      </c>
      <c r="I96" s="456">
        <v>3.9671304503</v>
      </c>
      <c r="J96" s="456">
        <v>4.0087446165999996</v>
      </c>
      <c r="K96" s="456">
        <v>4.0343550842000004</v>
      </c>
      <c r="L96" s="456">
        <v>4.1624286973000002</v>
      </c>
      <c r="M96" s="456">
        <v>4.3468728650999999</v>
      </c>
      <c r="N96" s="456"/>
      <c r="O96" s="498" t="s">
        <v>208</v>
      </c>
    </row>
    <row r="97" spans="1:15" ht="11.25" customHeight="1">
      <c r="A97" s="544" t="s">
        <v>1697</v>
      </c>
      <c r="B97" s="541" t="str">
        <f>B93</f>
        <v>2022</v>
      </c>
      <c r="C97" s="456">
        <v>3.3334472124098302</v>
      </c>
      <c r="D97" s="456">
        <v>3.3045450856102501</v>
      </c>
      <c r="E97" s="456">
        <v>3.28355249995598</v>
      </c>
      <c r="F97" s="456">
        <v>3.26411164820008</v>
      </c>
      <c r="G97" s="456">
        <v>3.2751013813174001</v>
      </c>
      <c r="H97" s="456">
        <v>3.2338357825955399</v>
      </c>
      <c r="I97" s="456">
        <v>3.2310760323239598</v>
      </c>
      <c r="J97" s="456">
        <v>3.26251372102903</v>
      </c>
      <c r="K97" s="456">
        <v>3.3788821262367499</v>
      </c>
      <c r="L97" s="456">
        <v>3.4534448735455299</v>
      </c>
      <c r="M97" s="456">
        <v>3.4534744932978598</v>
      </c>
      <c r="N97" s="456">
        <v>3.4457254308776601</v>
      </c>
      <c r="O97" s="498">
        <v>3.3250246584335201</v>
      </c>
    </row>
    <row r="98" spans="1:15" ht="11.25" customHeight="1">
      <c r="A98" s="545" t="s">
        <v>1697</v>
      </c>
      <c r="B98" s="541" t="str">
        <f>B94</f>
        <v>2023</v>
      </c>
      <c r="C98" s="456">
        <v>3.3560618132000002</v>
      </c>
      <c r="D98" s="456">
        <v>3.3496111878999999</v>
      </c>
      <c r="E98" s="456">
        <v>3.3178835705999998</v>
      </c>
      <c r="F98" s="456">
        <v>3.312391259</v>
      </c>
      <c r="G98" s="456">
        <v>3.3083660794999998</v>
      </c>
      <c r="H98" s="456">
        <v>3.2633496267000002</v>
      </c>
      <c r="I98" s="456">
        <v>3.2519668834000002</v>
      </c>
      <c r="J98" s="456">
        <v>3.2912234867999999</v>
      </c>
      <c r="K98" s="456">
        <v>3.357393751</v>
      </c>
      <c r="L98" s="456">
        <v>3.4401771373000001</v>
      </c>
      <c r="M98" s="456">
        <v>3.4739383298000002</v>
      </c>
      <c r="N98" s="456"/>
      <c r="O98" s="498" t="s">
        <v>208</v>
      </c>
    </row>
    <row r="99" spans="1:15" ht="11.25" customHeight="1">
      <c r="A99" s="534" t="s">
        <v>237</v>
      </c>
      <c r="B99" s="535"/>
      <c r="C99" s="535"/>
      <c r="D99" s="535"/>
      <c r="E99" s="535"/>
      <c r="F99" s="535"/>
      <c r="G99" s="535"/>
      <c r="H99" s="535"/>
      <c r="I99" s="535"/>
      <c r="J99" s="535"/>
      <c r="K99" s="535"/>
      <c r="L99" s="535"/>
      <c r="M99" s="535"/>
      <c r="N99" s="535"/>
      <c r="O99" s="536"/>
    </row>
    <row r="100" spans="1:15" ht="11.25" customHeight="1">
      <c r="A100" s="504" t="s">
        <v>1682</v>
      </c>
      <c r="B100" s="537"/>
      <c r="C100" s="538"/>
      <c r="D100" s="538"/>
      <c r="E100" s="538"/>
      <c r="F100" s="538"/>
      <c r="G100" s="538"/>
      <c r="H100" s="538"/>
      <c r="I100" s="538"/>
      <c r="J100" s="538"/>
      <c r="K100" s="538"/>
      <c r="L100" s="538"/>
      <c r="M100" s="538"/>
      <c r="N100" s="538"/>
      <c r="O100" s="548"/>
    </row>
    <row r="101" spans="1:15" ht="11.25" customHeight="1">
      <c r="A101" s="500" t="s">
        <v>1687</v>
      </c>
      <c r="B101" s="541" t="str">
        <f>MID($C$5,6,4)</f>
        <v>2022</v>
      </c>
      <c r="C101" s="451">
        <v>52.182825711013997</v>
      </c>
      <c r="D101" s="451">
        <v>52.480083290845997</v>
      </c>
      <c r="E101" s="451">
        <v>54.350210276512499</v>
      </c>
      <c r="F101" s="451">
        <v>55.313430959240101</v>
      </c>
      <c r="G101" s="451">
        <v>55.432546097419703</v>
      </c>
      <c r="H101" s="451">
        <v>57.041480798045001</v>
      </c>
      <c r="I101" s="451">
        <v>58.088898523045401</v>
      </c>
      <c r="J101" s="451">
        <v>58.312637332315099</v>
      </c>
      <c r="K101" s="451">
        <v>61.186421913398398</v>
      </c>
      <c r="L101" s="451">
        <v>62.829295021087297</v>
      </c>
      <c r="M101" s="451">
        <v>63.644648156178903</v>
      </c>
      <c r="N101" s="451">
        <v>64.770994501119802</v>
      </c>
      <c r="O101" s="498">
        <v>58.595055654653002</v>
      </c>
    </row>
    <row r="102" spans="1:15" ht="11.25" customHeight="1">
      <c r="A102" s="503" t="s">
        <v>1687</v>
      </c>
      <c r="B102" s="541" t="str">
        <f>MID($C$6,6,4)</f>
        <v>2023</v>
      </c>
      <c r="C102" s="451">
        <v>63.177097643400003</v>
      </c>
      <c r="D102" s="451">
        <v>62.499079208399998</v>
      </c>
      <c r="E102" s="451">
        <v>61.420667324299998</v>
      </c>
      <c r="F102" s="451">
        <v>59.888728480399998</v>
      </c>
      <c r="G102" s="451">
        <v>57.646592000600002</v>
      </c>
      <c r="H102" s="451">
        <v>54.366577669999998</v>
      </c>
      <c r="I102" s="451">
        <v>52.359747321299999</v>
      </c>
      <c r="J102" s="451">
        <v>52.415186802100003</v>
      </c>
      <c r="K102" s="451">
        <v>52.705457428199999</v>
      </c>
      <c r="L102" s="451">
        <v>54.522144248499998</v>
      </c>
      <c r="M102" s="451">
        <v>55.803069943099999</v>
      </c>
      <c r="N102" s="451"/>
      <c r="O102" s="498" t="s">
        <v>208</v>
      </c>
    </row>
    <row r="103" spans="1:15" ht="11.25" customHeight="1">
      <c r="A103" s="500" t="s">
        <v>1688</v>
      </c>
      <c r="B103" s="541" t="str">
        <f>B101</f>
        <v>2022</v>
      </c>
      <c r="C103" s="451">
        <v>51.602776247645998</v>
      </c>
      <c r="D103" s="451">
        <v>52.123132139754503</v>
      </c>
      <c r="E103" s="451">
        <v>54.055205474809298</v>
      </c>
      <c r="F103" s="451">
        <v>55.200779367468698</v>
      </c>
      <c r="G103" s="451">
        <v>56.104147616270197</v>
      </c>
      <c r="H103" s="451">
        <v>58.435828416021401</v>
      </c>
      <c r="I103" s="451">
        <v>59.742628646792099</v>
      </c>
      <c r="J103" s="451">
        <v>60.017427204778301</v>
      </c>
      <c r="K103" s="451">
        <v>61.126119150048702</v>
      </c>
      <c r="L103" s="451">
        <v>61.951569957539697</v>
      </c>
      <c r="M103" s="451">
        <v>62.503142735311499</v>
      </c>
      <c r="N103" s="451">
        <v>62.725534829254698</v>
      </c>
      <c r="O103" s="498">
        <v>58.597829409740598</v>
      </c>
    </row>
    <row r="104" spans="1:15" ht="11.25" customHeight="1">
      <c r="A104" s="503" t="s">
        <v>1688</v>
      </c>
      <c r="B104" s="541" t="str">
        <f>B102</f>
        <v>2023</v>
      </c>
      <c r="C104" s="451">
        <v>62.053324680700001</v>
      </c>
      <c r="D104" s="451">
        <v>61.231652935200003</v>
      </c>
      <c r="E104" s="451">
        <v>60.486734346699997</v>
      </c>
      <c r="F104" s="451">
        <v>59.084335496000001</v>
      </c>
      <c r="G104" s="451">
        <v>57.658349347799998</v>
      </c>
      <c r="H104" s="451">
        <v>55.321089435099999</v>
      </c>
      <c r="I104" s="451">
        <v>53.662053165899998</v>
      </c>
      <c r="J104" s="451">
        <v>53.271290783200001</v>
      </c>
      <c r="K104" s="451">
        <v>53.0404911133</v>
      </c>
      <c r="L104" s="451">
        <v>53.669120128599999</v>
      </c>
      <c r="M104" s="451">
        <v>54.1161763542</v>
      </c>
      <c r="N104" s="451"/>
      <c r="O104" s="498" t="s">
        <v>208</v>
      </c>
    </row>
    <row r="105" spans="1:15" ht="11.25" customHeight="1">
      <c r="A105" s="504" t="s">
        <v>1683</v>
      </c>
      <c r="B105" s="541"/>
      <c r="C105" s="538"/>
      <c r="D105" s="538"/>
      <c r="E105" s="538"/>
      <c r="F105" s="538"/>
      <c r="G105" s="538"/>
      <c r="H105" s="538"/>
      <c r="I105" s="538"/>
      <c r="J105" s="538"/>
      <c r="K105" s="538"/>
      <c r="L105" s="538"/>
      <c r="M105" s="538"/>
      <c r="N105" s="538"/>
      <c r="O105" s="494"/>
    </row>
    <row r="106" spans="1:15" ht="11.25" customHeight="1">
      <c r="A106" s="500" t="s">
        <v>1688</v>
      </c>
      <c r="B106" s="541" t="str">
        <f>B101</f>
        <v>2022</v>
      </c>
      <c r="C106" s="451">
        <v>54.517871776043002</v>
      </c>
      <c r="D106" s="451">
        <v>55.032968849305497</v>
      </c>
      <c r="E106" s="451">
        <v>57.049174402556901</v>
      </c>
      <c r="F106" s="451">
        <v>58.349547902028696</v>
      </c>
      <c r="G106" s="451">
        <v>59.242902420816698</v>
      </c>
      <c r="H106" s="451">
        <v>61.704213534978898</v>
      </c>
      <c r="I106" s="451">
        <v>62.987217489581298</v>
      </c>
      <c r="J106" s="451">
        <v>63.241823313061303</v>
      </c>
      <c r="K106" s="451">
        <v>64.259325015362904</v>
      </c>
      <c r="L106" s="451">
        <v>65.148272357002796</v>
      </c>
      <c r="M106" s="451">
        <v>65.801023578309895</v>
      </c>
      <c r="N106" s="451">
        <v>65.995167004365896</v>
      </c>
      <c r="O106" s="498">
        <v>61.744288377330903</v>
      </c>
    </row>
    <row r="107" spans="1:15" ht="11.25" customHeight="1">
      <c r="A107" s="503" t="s">
        <v>1688</v>
      </c>
      <c r="B107" s="541" t="str">
        <f>B102</f>
        <v>2023</v>
      </c>
      <c r="C107" s="451">
        <v>65.146035555799997</v>
      </c>
      <c r="D107" s="451">
        <v>64.404809747900003</v>
      </c>
      <c r="E107" s="451">
        <v>63.704247406500002</v>
      </c>
      <c r="F107" s="451">
        <v>62.335963094599997</v>
      </c>
      <c r="G107" s="451">
        <v>60.835105067400001</v>
      </c>
      <c r="H107" s="451">
        <v>58.5108733414</v>
      </c>
      <c r="I107" s="451">
        <v>56.812185189099999</v>
      </c>
      <c r="J107" s="451">
        <v>56.378956220900001</v>
      </c>
      <c r="K107" s="451">
        <v>56.215459406400001</v>
      </c>
      <c r="L107" s="451">
        <v>56.914094800000001</v>
      </c>
      <c r="M107" s="451">
        <v>57.4848621959</v>
      </c>
      <c r="N107" s="451"/>
      <c r="O107" s="498" t="s">
        <v>208</v>
      </c>
    </row>
    <row r="108" spans="1:15" ht="11.25" customHeight="1">
      <c r="A108" s="544" t="s">
        <v>1696</v>
      </c>
      <c r="B108" s="541" t="str">
        <f t="shared" ref="B108:B109" si="7">B103</f>
        <v>2022</v>
      </c>
      <c r="C108" s="456">
        <v>4.2476914578899096</v>
      </c>
      <c r="D108" s="456">
        <v>4.2186730901171403</v>
      </c>
      <c r="E108" s="456">
        <v>4.2149069738342799</v>
      </c>
      <c r="F108" s="456">
        <v>4.2047575090142102</v>
      </c>
      <c r="G108" s="456">
        <v>4.0264241421582803</v>
      </c>
      <c r="H108" s="456">
        <v>3.93807380056192</v>
      </c>
      <c r="I108" s="456">
        <v>3.9112416877943899</v>
      </c>
      <c r="J108" s="456">
        <v>3.8773070502784601</v>
      </c>
      <c r="K108" s="456">
        <v>4.0778777785130096</v>
      </c>
      <c r="L108" s="456">
        <v>4.18224686638424</v>
      </c>
      <c r="M108" s="456">
        <v>4.2573930092057397</v>
      </c>
      <c r="N108" s="456">
        <v>4.4334818946692103</v>
      </c>
      <c r="O108" s="498">
        <v>4.1316729776244401</v>
      </c>
    </row>
    <row r="109" spans="1:15" ht="11.25" customHeight="1">
      <c r="A109" s="545" t="s">
        <v>1696</v>
      </c>
      <c r="B109" s="541" t="str">
        <f t="shared" si="7"/>
        <v>2023</v>
      </c>
      <c r="C109" s="456">
        <v>4.3342570310999999</v>
      </c>
      <c r="D109" s="456">
        <v>4.3504441248000001</v>
      </c>
      <c r="E109" s="456">
        <v>4.309600605</v>
      </c>
      <c r="F109" s="456">
        <v>4.2908342053000004</v>
      </c>
      <c r="G109" s="456">
        <v>4.1071642019999999</v>
      </c>
      <c r="H109" s="456">
        <v>3.9840422603999999</v>
      </c>
      <c r="I109" s="456">
        <v>3.9190809729999998</v>
      </c>
      <c r="J109" s="456">
        <v>3.9801522739999999</v>
      </c>
      <c r="K109" s="456">
        <v>4.0230770582000002</v>
      </c>
      <c r="L109" s="456">
        <v>4.2148787840999997</v>
      </c>
      <c r="M109" s="456">
        <v>4.3495277234999996</v>
      </c>
      <c r="N109" s="456"/>
      <c r="O109" s="498" t="s">
        <v>208</v>
      </c>
    </row>
    <row r="110" spans="1:15" ht="11.25" customHeight="1">
      <c r="A110" s="544" t="s">
        <v>1697</v>
      </c>
      <c r="B110" s="541" t="str">
        <f>B106</f>
        <v>2022</v>
      </c>
      <c r="C110" s="456">
        <v>3.3089881316657799</v>
      </c>
      <c r="D110" s="456">
        <v>3.2885503411572898</v>
      </c>
      <c r="E110" s="456">
        <v>3.2790585160766499</v>
      </c>
      <c r="F110" s="456">
        <v>3.2514721192893701</v>
      </c>
      <c r="G110" s="456">
        <v>3.24799210083851</v>
      </c>
      <c r="H110" s="456">
        <v>3.1862471594583099</v>
      </c>
      <c r="I110" s="456">
        <v>3.16103626793157</v>
      </c>
      <c r="J110" s="456">
        <v>3.1813313762746498</v>
      </c>
      <c r="K110" s="456">
        <v>3.3473021157842799</v>
      </c>
      <c r="L110" s="456">
        <v>3.4159289313345602</v>
      </c>
      <c r="M110" s="456">
        <v>3.4023121208032601</v>
      </c>
      <c r="N110" s="456">
        <v>3.4287150499834702</v>
      </c>
      <c r="O110" s="498">
        <v>3.2909335346698598</v>
      </c>
    </row>
    <row r="111" spans="1:15" ht="11.25" customHeight="1">
      <c r="A111" s="545" t="s">
        <v>1697</v>
      </c>
      <c r="B111" s="541" t="str">
        <f>B107</f>
        <v>2023</v>
      </c>
      <c r="C111" s="456">
        <v>3.3409625087000001</v>
      </c>
      <c r="D111" s="456">
        <v>3.3575512203</v>
      </c>
      <c r="E111" s="456">
        <v>3.3292058671000002</v>
      </c>
      <c r="F111" s="456">
        <v>3.3204820709999998</v>
      </c>
      <c r="G111" s="456">
        <v>3.3078639770999998</v>
      </c>
      <c r="H111" s="456">
        <v>3.2167707947999999</v>
      </c>
      <c r="I111" s="456">
        <v>3.1976359471000002</v>
      </c>
      <c r="J111" s="456">
        <v>3.2391258937999998</v>
      </c>
      <c r="K111" s="456">
        <v>3.3113508327000001</v>
      </c>
      <c r="L111" s="456">
        <v>3.3989785559999999</v>
      </c>
      <c r="M111" s="456">
        <v>3.4606763057999999</v>
      </c>
      <c r="N111" s="456"/>
      <c r="O111" s="498" t="s">
        <v>208</v>
      </c>
    </row>
    <row r="112" spans="1:15" ht="11.25" customHeight="1">
      <c r="A112" s="534" t="s">
        <v>27</v>
      </c>
      <c r="B112" s="535"/>
      <c r="C112" s="535"/>
      <c r="D112" s="535"/>
      <c r="E112" s="535"/>
      <c r="F112" s="535"/>
      <c r="G112" s="535"/>
      <c r="H112" s="535"/>
      <c r="I112" s="535"/>
      <c r="J112" s="535"/>
      <c r="K112" s="535"/>
      <c r="L112" s="535"/>
      <c r="M112" s="535"/>
      <c r="N112" s="535"/>
      <c r="O112" s="536"/>
    </row>
    <row r="113" spans="1:15" ht="11.25" customHeight="1">
      <c r="A113" s="504" t="s">
        <v>1682</v>
      </c>
      <c r="B113" s="537"/>
      <c r="C113" s="538"/>
      <c r="D113" s="538"/>
      <c r="E113" s="538"/>
      <c r="F113" s="538"/>
      <c r="G113" s="538"/>
      <c r="H113" s="538"/>
      <c r="I113" s="538"/>
      <c r="J113" s="538"/>
      <c r="K113" s="538"/>
      <c r="L113" s="538"/>
      <c r="M113" s="538"/>
      <c r="N113" s="538"/>
      <c r="O113" s="546"/>
    </row>
    <row r="114" spans="1:15" ht="11.25" customHeight="1">
      <c r="A114" s="500" t="s">
        <v>1687</v>
      </c>
      <c r="B114" s="541" t="str">
        <f>MID($C$5,6,4)</f>
        <v>2022</v>
      </c>
      <c r="C114" s="451">
        <v>52.8930359021386</v>
      </c>
      <c r="D114" s="451">
        <v>53.250731032756804</v>
      </c>
      <c r="E114" s="451">
        <v>54.162315133295898</v>
      </c>
      <c r="F114" s="451">
        <v>54.2945661110736</v>
      </c>
      <c r="G114" s="451">
        <v>54.640175792670099</v>
      </c>
      <c r="H114" s="451">
        <v>55.460489716546597</v>
      </c>
      <c r="I114" s="451">
        <v>56.726834880663397</v>
      </c>
      <c r="J114" s="451">
        <v>58.1751033500625</v>
      </c>
      <c r="K114" s="451">
        <v>60.7536132277734</v>
      </c>
      <c r="L114" s="451">
        <v>63.172533304810401</v>
      </c>
      <c r="M114" s="451">
        <v>64.319468830637803</v>
      </c>
      <c r="N114" s="451">
        <v>64.701836859767198</v>
      </c>
      <c r="O114" s="498">
        <v>58.268476156097201</v>
      </c>
    </row>
    <row r="115" spans="1:15" ht="11.25" customHeight="1">
      <c r="A115" s="503" t="s">
        <v>1687</v>
      </c>
      <c r="B115" s="541" t="str">
        <f>MID($C$6,6,4)</f>
        <v>2023</v>
      </c>
      <c r="C115" s="451">
        <v>63.5306510407</v>
      </c>
      <c r="D115" s="451">
        <v>62.418743069199998</v>
      </c>
      <c r="E115" s="451">
        <v>60.971209166800001</v>
      </c>
      <c r="F115" s="451">
        <v>59.229556360399997</v>
      </c>
      <c r="G115" s="451">
        <v>57.349809028099997</v>
      </c>
      <c r="H115" s="451">
        <v>55.801946537600003</v>
      </c>
      <c r="I115" s="451">
        <v>54.212397456300003</v>
      </c>
      <c r="J115" s="451">
        <v>53.945477081500002</v>
      </c>
      <c r="K115" s="451">
        <v>54.430976667899998</v>
      </c>
      <c r="L115" s="451">
        <v>56.121053613900003</v>
      </c>
      <c r="M115" s="451">
        <v>57.051679139599997</v>
      </c>
      <c r="N115" s="451"/>
      <c r="O115" s="498" t="s">
        <v>208</v>
      </c>
    </row>
    <row r="116" spans="1:15" ht="11.25" customHeight="1">
      <c r="A116" s="500" t="s">
        <v>1688</v>
      </c>
      <c r="B116" s="541" t="str">
        <f>B114</f>
        <v>2022</v>
      </c>
      <c r="C116" s="451">
        <v>52.303264263701202</v>
      </c>
      <c r="D116" s="451">
        <v>52.8824626260174</v>
      </c>
      <c r="E116" s="451">
        <v>53.960524120771098</v>
      </c>
      <c r="F116" s="451">
        <v>54.343166043535597</v>
      </c>
      <c r="G116" s="451">
        <v>55.202939444381101</v>
      </c>
      <c r="H116" s="451">
        <v>56.435035642739003</v>
      </c>
      <c r="I116" s="451">
        <v>57.858775542557098</v>
      </c>
      <c r="J116" s="451">
        <v>59.123342780122201</v>
      </c>
      <c r="K116" s="451">
        <v>60.553387266084101</v>
      </c>
      <c r="L116" s="451">
        <v>62.287018801537101</v>
      </c>
      <c r="M116" s="451">
        <v>63.169726358549902</v>
      </c>
      <c r="N116" s="451">
        <v>63.199892213016497</v>
      </c>
      <c r="O116" s="498">
        <v>58.189677396945598</v>
      </c>
    </row>
    <row r="117" spans="1:15" ht="11.25" customHeight="1">
      <c r="A117" s="503" t="s">
        <v>1688</v>
      </c>
      <c r="B117" s="541" t="str">
        <f>B115</f>
        <v>2023</v>
      </c>
      <c r="C117" s="451">
        <v>62.811398512700002</v>
      </c>
      <c r="D117" s="451">
        <v>61.704447983199998</v>
      </c>
      <c r="E117" s="451">
        <v>60.563903824199997</v>
      </c>
      <c r="F117" s="451">
        <v>58.941306226199998</v>
      </c>
      <c r="G117" s="451">
        <v>57.5824470138</v>
      </c>
      <c r="H117" s="451">
        <v>56.556876670800001</v>
      </c>
      <c r="I117" s="451">
        <v>55.047282381899997</v>
      </c>
      <c r="J117" s="451">
        <v>54.447107377599998</v>
      </c>
      <c r="K117" s="451">
        <v>54.532487203099997</v>
      </c>
      <c r="L117" s="451">
        <v>55.373575238100003</v>
      </c>
      <c r="M117" s="451">
        <v>55.511133544899998</v>
      </c>
      <c r="N117" s="451"/>
      <c r="O117" s="498" t="s">
        <v>208</v>
      </c>
    </row>
    <row r="118" spans="1:15" ht="11.25" customHeight="1">
      <c r="A118" s="504" t="s">
        <v>1683</v>
      </c>
      <c r="B118" s="541"/>
      <c r="C118" s="538"/>
      <c r="D118" s="538"/>
      <c r="E118" s="538"/>
      <c r="F118" s="538"/>
      <c r="G118" s="538"/>
      <c r="H118" s="538"/>
      <c r="I118" s="538"/>
      <c r="J118" s="538"/>
      <c r="K118" s="538"/>
      <c r="L118" s="538"/>
      <c r="M118" s="538"/>
      <c r="N118" s="538"/>
      <c r="O118" s="494"/>
    </row>
    <row r="119" spans="1:15" ht="11.25" customHeight="1">
      <c r="A119" s="500" t="s">
        <v>1688</v>
      </c>
      <c r="B119" s="541" t="str">
        <f>B114</f>
        <v>2022</v>
      </c>
      <c r="C119" s="451">
        <v>54.815479163778001</v>
      </c>
      <c r="D119" s="451">
        <v>55.437821170677502</v>
      </c>
      <c r="E119" s="451">
        <v>56.4874531028874</v>
      </c>
      <c r="F119" s="451">
        <v>56.980311311730397</v>
      </c>
      <c r="G119" s="451">
        <v>57.772705179484298</v>
      </c>
      <c r="H119" s="451">
        <v>59.042950888304297</v>
      </c>
      <c r="I119" s="451">
        <v>60.503866820490302</v>
      </c>
      <c r="J119" s="451">
        <v>61.790071231318102</v>
      </c>
      <c r="K119" s="451">
        <v>63.277600947020197</v>
      </c>
      <c r="L119" s="451">
        <v>64.989870121388805</v>
      </c>
      <c r="M119" s="451">
        <v>65.8967398799481</v>
      </c>
      <c r="N119" s="451">
        <v>65.909391565143196</v>
      </c>
      <c r="O119" s="498">
        <v>60.8212755345155</v>
      </c>
    </row>
    <row r="120" spans="1:15" ht="11.25" customHeight="1">
      <c r="A120" s="503" t="s">
        <v>1688</v>
      </c>
      <c r="B120" s="541" t="str">
        <f>B115</f>
        <v>2023</v>
      </c>
      <c r="C120" s="451">
        <v>65.469276290500005</v>
      </c>
      <c r="D120" s="451">
        <v>64.367420609199996</v>
      </c>
      <c r="E120" s="451">
        <v>63.1739680377</v>
      </c>
      <c r="F120" s="451">
        <v>61.561459367099999</v>
      </c>
      <c r="G120" s="451">
        <v>60.187655266199997</v>
      </c>
      <c r="H120" s="451">
        <v>59.181294313800002</v>
      </c>
      <c r="I120" s="451">
        <v>57.659577512200002</v>
      </c>
      <c r="J120" s="451">
        <v>57.093691317800001</v>
      </c>
      <c r="K120" s="451">
        <v>57.215720671600003</v>
      </c>
      <c r="L120" s="451">
        <v>58.094016682099998</v>
      </c>
      <c r="M120" s="451">
        <v>58.298290344999998</v>
      </c>
      <c r="N120" s="451"/>
      <c r="O120" s="498" t="s">
        <v>208</v>
      </c>
    </row>
    <row r="121" spans="1:15" ht="11.25" customHeight="1">
      <c r="A121" s="544" t="s">
        <v>1696</v>
      </c>
      <c r="B121" s="541" t="str">
        <f t="shared" ref="B121:B122" si="8">B116</f>
        <v>2022</v>
      </c>
      <c r="C121" s="456">
        <v>4.2603278650301801</v>
      </c>
      <c r="D121" s="456">
        <v>4.2326987657058304</v>
      </c>
      <c r="E121" s="456">
        <v>4.21026954394417</v>
      </c>
      <c r="F121" s="456">
        <v>4.1646187659920599</v>
      </c>
      <c r="G121" s="456">
        <v>4.0050913840089697</v>
      </c>
      <c r="H121" s="456">
        <v>3.9459366256303499</v>
      </c>
      <c r="I121" s="456">
        <v>3.90992370888539</v>
      </c>
      <c r="J121" s="456">
        <v>3.9243580553362198</v>
      </c>
      <c r="K121" s="456">
        <v>4.0878587772868</v>
      </c>
      <c r="L121" s="456">
        <v>4.1821635326704198</v>
      </c>
      <c r="M121" s="456">
        <v>4.2571304943442803</v>
      </c>
      <c r="N121" s="456">
        <v>4.3625644199513198</v>
      </c>
      <c r="O121" s="498">
        <v>4.1252657629524601</v>
      </c>
    </row>
    <row r="122" spans="1:15" ht="11.25" customHeight="1">
      <c r="A122" s="545" t="s">
        <v>1696</v>
      </c>
      <c r="B122" s="541" t="str">
        <f t="shared" si="8"/>
        <v>2023</v>
      </c>
      <c r="C122" s="456">
        <v>4.2630200909999996</v>
      </c>
      <c r="D122" s="456">
        <v>4.2680718618000002</v>
      </c>
      <c r="E122" s="456">
        <v>4.2235920843999999</v>
      </c>
      <c r="F122" s="456">
        <v>4.1967270351000003</v>
      </c>
      <c r="G122" s="456">
        <v>4.0543977631999999</v>
      </c>
      <c r="H122" s="456">
        <v>3.9697542667999999</v>
      </c>
      <c r="I122" s="456">
        <v>3.9622334721999999</v>
      </c>
      <c r="J122" s="456">
        <v>4.0058323485000003</v>
      </c>
      <c r="K122" s="456">
        <v>4.0332156626</v>
      </c>
      <c r="L122" s="456">
        <v>4.167845378</v>
      </c>
      <c r="M122" s="456">
        <v>4.3471571947000003</v>
      </c>
      <c r="N122" s="456"/>
      <c r="O122" s="498" t="s">
        <v>208</v>
      </c>
    </row>
    <row r="123" spans="1:15" ht="11.25" customHeight="1">
      <c r="A123" s="544" t="s">
        <v>1697</v>
      </c>
      <c r="B123" s="541" t="str">
        <f>B119</f>
        <v>2022</v>
      </c>
      <c r="C123" s="456">
        <v>3.3309301511245302</v>
      </c>
      <c r="D123" s="456">
        <v>3.3029094502791598</v>
      </c>
      <c r="E123" s="456">
        <v>3.2830982024658302</v>
      </c>
      <c r="F123" s="456">
        <v>3.26291022427653</v>
      </c>
      <c r="G123" s="456">
        <v>3.2725636495565298</v>
      </c>
      <c r="H123" s="456">
        <v>3.22931475804742</v>
      </c>
      <c r="I123" s="456">
        <v>3.2243236898552299</v>
      </c>
      <c r="J123" s="456">
        <v>3.2545839918526802</v>
      </c>
      <c r="K123" s="456">
        <v>3.3758002121324</v>
      </c>
      <c r="L123" s="456">
        <v>3.4496602706133701</v>
      </c>
      <c r="M123" s="456">
        <v>3.4484465789618999</v>
      </c>
      <c r="N123" s="456">
        <v>3.4440721679762398</v>
      </c>
      <c r="O123" s="498">
        <v>3.3216813581409301</v>
      </c>
    </row>
    <row r="124" spans="1:15" ht="11.25" customHeight="1">
      <c r="A124" s="549" t="s">
        <v>1697</v>
      </c>
      <c r="B124" s="550" t="str">
        <f>B120</f>
        <v>2023</v>
      </c>
      <c r="C124" s="460">
        <v>3.3544646129000002</v>
      </c>
      <c r="D124" s="460">
        <v>3.3504307398000002</v>
      </c>
      <c r="E124" s="460">
        <v>3.3190352622999999</v>
      </c>
      <c r="F124" s="460">
        <v>3.3131958043999998</v>
      </c>
      <c r="G124" s="460">
        <v>3.3083163417999999</v>
      </c>
      <c r="H124" s="460">
        <v>3.2586930088999999</v>
      </c>
      <c r="I124" s="460">
        <v>3.2464297282999999</v>
      </c>
      <c r="J124" s="460">
        <v>3.2859170953999999</v>
      </c>
      <c r="K124" s="460">
        <v>3.3527420240999999</v>
      </c>
      <c r="L124" s="460">
        <v>3.4359224340000001</v>
      </c>
      <c r="M124" s="460">
        <v>3.4725179958000001</v>
      </c>
      <c r="N124" s="460"/>
      <c r="O124" s="513" t="s">
        <v>208</v>
      </c>
    </row>
    <row r="125" spans="1:15" ht="9" customHeight="1">
      <c r="A125" s="551" t="s">
        <v>1703</v>
      </c>
    </row>
    <row r="126" spans="1:15" ht="9" customHeight="1">
      <c r="A126" s="551" t="s">
        <v>1704</v>
      </c>
    </row>
    <row r="127" spans="1:15" ht="9" customHeight="1">
      <c r="A127" s="551" t="s">
        <v>1705</v>
      </c>
    </row>
    <row r="128" spans="1:15" ht="9" customHeight="1">
      <c r="A128" s="551" t="s">
        <v>1701</v>
      </c>
    </row>
    <row r="129" spans="1:1" ht="18">
      <c r="A129" s="553" t="s">
        <v>1503</v>
      </c>
    </row>
  </sheetData>
  <mergeCells count="1">
    <mergeCell ref="A5:A7"/>
  </mergeCells>
  <hyperlinks>
    <hyperlink ref="A129" location="Inhaltsverzeichnis!A1" display="Zurück zum Inhaltsverzeichnis"/>
  </hyperlinks>
  <pageMargins left="0.7" right="0.7" top="0.78740157499999996" bottom="0.78740157499999996" header="0.3" footer="0.3"/>
  <pageSetup paperSize="9" scale="80" orientation="portrait" r:id="rId1"/>
  <rowBreaks count="1" manualBreakCount="1">
    <brk id="72"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150"/>
  <sheetViews>
    <sheetView showGridLines="0" showZeros="0" zoomScale="160" zoomScaleNormal="160" workbookViewId="0"/>
  </sheetViews>
  <sheetFormatPr baseColWidth="10" defaultColWidth="11.42578125" defaultRowHeight="16.5"/>
  <cols>
    <col min="1" max="1" width="25.28515625" style="409" customWidth="1"/>
    <col min="2" max="2" width="0.5703125" style="409" customWidth="1"/>
    <col min="3" max="15" width="5.85546875" style="409" customWidth="1"/>
    <col min="16" max="16" width="3.7109375" style="409" customWidth="1"/>
    <col min="17" max="20" width="4.5703125" style="409" bestFit="1" customWidth="1"/>
    <col min="21" max="21" width="4.42578125" style="409" bestFit="1" customWidth="1"/>
    <col min="22" max="26" width="4.5703125" style="409" bestFit="1" customWidth="1"/>
    <col min="27" max="27" width="4.42578125" style="409" bestFit="1" customWidth="1"/>
    <col min="28" max="28" width="4.5703125" style="409" bestFit="1" customWidth="1"/>
    <col min="29" max="32" width="3.7109375" style="409" customWidth="1"/>
    <col min="33" max="16384" width="11.42578125" style="409"/>
  </cols>
  <sheetData>
    <row r="1" spans="1:24" ht="80.25" customHeight="1">
      <c r="A1" s="470" t="s">
        <v>1708</v>
      </c>
      <c r="B1" s="471"/>
      <c r="C1" s="471"/>
      <c r="D1" s="471"/>
      <c r="E1" s="471"/>
      <c r="F1" s="471"/>
      <c r="G1" s="471"/>
      <c r="H1" s="471"/>
      <c r="I1" s="471"/>
      <c r="J1" s="471"/>
      <c r="K1" s="471"/>
      <c r="L1" s="471"/>
      <c r="M1" s="471"/>
      <c r="N1" s="471"/>
      <c r="O1" s="471"/>
    </row>
    <row r="2" spans="1:24" ht="12" customHeight="1">
      <c r="A2" s="519" t="s">
        <v>1706</v>
      </c>
      <c r="B2" s="471"/>
      <c r="C2" s="471"/>
      <c r="D2" s="471"/>
      <c r="E2" s="471"/>
      <c r="F2" s="471"/>
      <c r="G2" s="471"/>
      <c r="H2" s="471"/>
      <c r="I2" s="471"/>
      <c r="J2" s="471"/>
      <c r="K2" s="471"/>
      <c r="L2" s="471"/>
      <c r="M2" s="471"/>
      <c r="N2" s="471"/>
      <c r="O2" s="471"/>
    </row>
    <row r="3" spans="1:24" ht="12" customHeight="1">
      <c r="A3" s="519" t="s">
        <v>1709</v>
      </c>
      <c r="B3" s="471"/>
      <c r="C3" s="471"/>
      <c r="D3" s="471"/>
      <c r="E3" s="471"/>
      <c r="F3" s="471"/>
      <c r="G3" s="471"/>
      <c r="H3" s="471"/>
      <c r="I3" s="471"/>
      <c r="J3" s="471"/>
      <c r="K3" s="471"/>
      <c r="L3" s="471"/>
      <c r="M3" s="471"/>
      <c r="N3" s="471"/>
      <c r="O3" s="471"/>
    </row>
    <row r="4" spans="1:24" ht="12" customHeight="1">
      <c r="A4" s="520" t="s">
        <v>1693</v>
      </c>
      <c r="B4" s="472"/>
      <c r="C4" s="472"/>
      <c r="D4" s="472"/>
      <c r="E4" s="472"/>
      <c r="F4" s="472"/>
      <c r="G4" s="472"/>
      <c r="H4" s="472"/>
      <c r="I4" s="472"/>
      <c r="J4" s="472"/>
      <c r="K4" s="472"/>
      <c r="L4" s="472"/>
      <c r="M4" s="472"/>
      <c r="N4" s="472"/>
      <c r="O4" s="472"/>
    </row>
    <row r="5" spans="1:24" ht="9.75" customHeight="1">
      <c r="A5" s="473" t="s">
        <v>62</v>
      </c>
      <c r="B5" s="474"/>
      <c r="C5" s="475" t="s">
        <v>1690</v>
      </c>
      <c r="D5" s="476"/>
      <c r="E5" s="476"/>
      <c r="F5" s="476"/>
      <c r="G5" s="476"/>
      <c r="H5" s="476"/>
      <c r="I5" s="476"/>
      <c r="J5" s="476"/>
      <c r="K5" s="476"/>
      <c r="L5" s="476"/>
      <c r="M5" s="476"/>
      <c r="N5" s="477"/>
      <c r="O5" s="478"/>
    </row>
    <row r="6" spans="1:24" ht="9.75" customHeight="1">
      <c r="A6" s="479"/>
      <c r="B6" s="480"/>
      <c r="C6" s="481" t="s">
        <v>1691</v>
      </c>
      <c r="D6" s="477"/>
      <c r="E6" s="477"/>
      <c r="F6" s="477"/>
      <c r="G6" s="477"/>
      <c r="H6" s="477"/>
      <c r="I6" s="477"/>
      <c r="J6" s="477"/>
      <c r="K6" s="477"/>
      <c r="L6" s="477"/>
      <c r="M6" s="477"/>
      <c r="N6" s="482"/>
      <c r="O6" s="483"/>
      <c r="V6" s="484"/>
      <c r="W6" s="484"/>
      <c r="X6" s="484"/>
    </row>
    <row r="7" spans="1:24" ht="18.75" customHeight="1">
      <c r="A7" s="479"/>
      <c r="B7" s="480"/>
      <c r="C7" s="485" t="s">
        <v>18</v>
      </c>
      <c r="D7" s="485" t="s">
        <v>203</v>
      </c>
      <c r="E7" s="438" t="s">
        <v>1395</v>
      </c>
      <c r="F7" s="438" t="s">
        <v>1396</v>
      </c>
      <c r="G7" s="438" t="s">
        <v>15</v>
      </c>
      <c r="H7" s="438" t="s">
        <v>1397</v>
      </c>
      <c r="I7" s="438" t="s">
        <v>1398</v>
      </c>
      <c r="J7" s="438" t="s">
        <v>23</v>
      </c>
      <c r="K7" s="438" t="s">
        <v>1399</v>
      </c>
      <c r="L7" s="438" t="s">
        <v>21</v>
      </c>
      <c r="M7" s="438" t="s">
        <v>20</v>
      </c>
      <c r="N7" s="486" t="s">
        <v>233</v>
      </c>
      <c r="O7" s="487" t="s">
        <v>2079</v>
      </c>
      <c r="P7" s="488"/>
    </row>
    <row r="8" spans="1:24" ht="11.25" customHeight="1">
      <c r="A8" s="489" t="s">
        <v>27</v>
      </c>
      <c r="B8" s="490"/>
      <c r="C8" s="490"/>
      <c r="D8" s="490"/>
      <c r="E8" s="490"/>
      <c r="F8" s="490"/>
      <c r="G8" s="490"/>
      <c r="H8" s="490"/>
      <c r="I8" s="490"/>
      <c r="J8" s="490"/>
      <c r="K8" s="490"/>
      <c r="L8" s="490"/>
      <c r="M8" s="490"/>
      <c r="N8" s="490"/>
      <c r="O8" s="491"/>
    </row>
    <row r="9" spans="1:24" ht="9" customHeight="1">
      <c r="A9" s="492" t="s">
        <v>1682</v>
      </c>
      <c r="B9" s="493"/>
      <c r="C9" s="15"/>
      <c r="D9" s="15"/>
      <c r="E9" s="15"/>
      <c r="F9" s="15"/>
      <c r="G9" s="15"/>
      <c r="H9" s="15"/>
      <c r="I9" s="15"/>
      <c r="J9" s="15"/>
      <c r="K9" s="15"/>
      <c r="L9" s="15"/>
      <c r="M9" s="15"/>
      <c r="N9" s="15"/>
      <c r="O9" s="494"/>
    </row>
    <row r="10" spans="1:24" ht="9" customHeight="1">
      <c r="A10" s="495" t="s">
        <v>1687</v>
      </c>
      <c r="B10" s="496" t="str">
        <f>MID(C5,6,4)</f>
        <v>2022</v>
      </c>
      <c r="C10" s="497">
        <v>43.014000318486403</v>
      </c>
      <c r="D10" s="497">
        <v>44.2803253285729</v>
      </c>
      <c r="E10" s="497">
        <v>45.991898618900102</v>
      </c>
      <c r="F10" s="497">
        <v>48.024066382154402</v>
      </c>
      <c r="G10" s="497">
        <v>49.718090467842103</v>
      </c>
      <c r="H10" s="497">
        <v>51.726541535819102</v>
      </c>
      <c r="I10" s="497">
        <v>54.423552509067903</v>
      </c>
      <c r="J10" s="497">
        <v>56.224796507916601</v>
      </c>
      <c r="K10" s="497">
        <v>58.633790098077903</v>
      </c>
      <c r="L10" s="497">
        <v>60.598907151390399</v>
      </c>
      <c r="M10" s="497">
        <v>61.565165141375701</v>
      </c>
      <c r="N10" s="497">
        <v>61.714146534508203</v>
      </c>
      <c r="O10" s="498">
        <v>53.841337941930497</v>
      </c>
    </row>
    <row r="11" spans="1:24" ht="9" customHeight="1">
      <c r="A11" s="499" t="s">
        <v>1687</v>
      </c>
      <c r="B11" s="496" t="str">
        <f>MID(C6,6,4)</f>
        <v>2023</v>
      </c>
      <c r="C11" s="497">
        <v>58.250929250399999</v>
      </c>
      <c r="D11" s="497">
        <v>53.9938312134</v>
      </c>
      <c r="E11" s="497">
        <v>49.613445839699999</v>
      </c>
      <c r="F11" s="497">
        <v>46.575888544800002</v>
      </c>
      <c r="G11" s="497">
        <v>44.3002310034</v>
      </c>
      <c r="H11" s="497">
        <v>41.978270213199998</v>
      </c>
      <c r="I11" s="497">
        <v>40.895035437600001</v>
      </c>
      <c r="J11" s="497">
        <v>40.961642212800001</v>
      </c>
      <c r="K11" s="497">
        <v>41.3355892541</v>
      </c>
      <c r="L11" s="497">
        <v>42.992055509899998</v>
      </c>
      <c r="M11" s="497">
        <v>44.480726534299997</v>
      </c>
      <c r="N11" s="497"/>
      <c r="O11" s="498" t="s">
        <v>208</v>
      </c>
    </row>
    <row r="12" spans="1:24" ht="9" customHeight="1">
      <c r="A12" s="500" t="s">
        <v>1688</v>
      </c>
      <c r="B12" s="501" t="str">
        <f>$B$10</f>
        <v>2022</v>
      </c>
      <c r="C12" s="497">
        <v>42.1035155355329</v>
      </c>
      <c r="D12" s="497">
        <v>43.530735880967498</v>
      </c>
      <c r="E12" s="497">
        <v>45.241439592844301</v>
      </c>
      <c r="F12" s="497">
        <v>47.507331284722703</v>
      </c>
      <c r="G12" s="497">
        <v>49.842948693689202</v>
      </c>
      <c r="H12" s="497">
        <v>52.274610968125899</v>
      </c>
      <c r="I12" s="497">
        <v>55.161768673698198</v>
      </c>
      <c r="J12" s="497">
        <v>56.872740914496703</v>
      </c>
      <c r="K12" s="497">
        <v>58.290512753852497</v>
      </c>
      <c r="L12" s="497">
        <v>59.463846473560302</v>
      </c>
      <c r="M12" s="497">
        <v>60.180621568867501</v>
      </c>
      <c r="N12" s="497">
        <v>59.960604604408502</v>
      </c>
      <c r="O12" s="498">
        <v>53.395525086305803</v>
      </c>
      <c r="P12" s="502"/>
    </row>
    <row r="13" spans="1:24" ht="9" customHeight="1">
      <c r="A13" s="503" t="s">
        <v>1688</v>
      </c>
      <c r="B13" s="501" t="str">
        <f>$B$11</f>
        <v>2023</v>
      </c>
      <c r="C13" s="497">
        <v>57.188043304099999</v>
      </c>
      <c r="D13" s="497">
        <v>52.871453779100001</v>
      </c>
      <c r="E13" s="497">
        <v>48.623485234599997</v>
      </c>
      <c r="F13" s="497">
        <v>45.763137570700003</v>
      </c>
      <c r="G13" s="497">
        <v>43.981409921699999</v>
      </c>
      <c r="H13" s="497">
        <v>42.156783202100002</v>
      </c>
      <c r="I13" s="497">
        <v>41.200817764100002</v>
      </c>
      <c r="J13" s="497">
        <v>41.004883856100001</v>
      </c>
      <c r="K13" s="497">
        <v>41.080730142</v>
      </c>
      <c r="L13" s="497">
        <v>41.931777961999998</v>
      </c>
      <c r="M13" s="497">
        <v>42.789707251000003</v>
      </c>
      <c r="N13" s="497"/>
      <c r="O13" s="498" t="s">
        <v>208</v>
      </c>
      <c r="P13" s="502"/>
    </row>
    <row r="14" spans="1:24" ht="9" customHeight="1">
      <c r="A14" s="504" t="s">
        <v>1683</v>
      </c>
      <c r="B14" s="501"/>
      <c r="C14" s="505"/>
      <c r="D14" s="505"/>
      <c r="E14" s="505"/>
      <c r="F14" s="505"/>
      <c r="G14" s="505"/>
      <c r="H14" s="505"/>
      <c r="I14" s="505"/>
      <c r="J14" s="505"/>
      <c r="K14" s="505"/>
      <c r="L14" s="505"/>
      <c r="M14" s="505"/>
      <c r="N14" s="505"/>
      <c r="O14" s="506"/>
      <c r="P14" s="502"/>
    </row>
    <row r="15" spans="1:24" ht="9" customHeight="1">
      <c r="A15" s="500" t="s">
        <v>1688</v>
      </c>
      <c r="B15" s="501" t="str">
        <f>$B$10</f>
        <v>2022</v>
      </c>
      <c r="C15" s="497">
        <v>43.538084487459003</v>
      </c>
      <c r="D15" s="497">
        <v>44.970457596613699</v>
      </c>
      <c r="E15" s="497">
        <v>46.692742716048798</v>
      </c>
      <c r="F15" s="497">
        <v>49.015433269534</v>
      </c>
      <c r="G15" s="497">
        <v>51.3479868387655</v>
      </c>
      <c r="H15" s="497">
        <v>53.7992473017744</v>
      </c>
      <c r="I15" s="497">
        <v>56.7067629173104</v>
      </c>
      <c r="J15" s="497">
        <v>58.435430377127503</v>
      </c>
      <c r="K15" s="497">
        <v>59.852185812837398</v>
      </c>
      <c r="L15" s="497">
        <v>61.045912251671801</v>
      </c>
      <c r="M15" s="497">
        <v>61.774837942945602</v>
      </c>
      <c r="N15" s="497">
        <v>61.545593966381901</v>
      </c>
      <c r="O15" s="498">
        <v>54.919519100599103</v>
      </c>
      <c r="P15" s="502"/>
    </row>
    <row r="16" spans="1:24" ht="9" customHeight="1">
      <c r="A16" s="503" t="s">
        <v>1688</v>
      </c>
      <c r="B16" s="501" t="str">
        <f>$B$11</f>
        <v>2023</v>
      </c>
      <c r="C16" s="497">
        <v>58.770155750800001</v>
      </c>
      <c r="D16" s="497">
        <v>54.477206733499997</v>
      </c>
      <c r="E16" s="497">
        <v>50.227948335699999</v>
      </c>
      <c r="F16" s="497">
        <v>47.361808616200001</v>
      </c>
      <c r="G16" s="497">
        <v>45.581490818399999</v>
      </c>
      <c r="H16" s="497">
        <v>43.750288063600003</v>
      </c>
      <c r="I16" s="497">
        <v>42.800133806200002</v>
      </c>
      <c r="J16" s="497">
        <v>42.630504629100002</v>
      </c>
      <c r="K16" s="497">
        <v>42.723739658299998</v>
      </c>
      <c r="L16" s="497">
        <v>43.5924790591</v>
      </c>
      <c r="M16" s="497">
        <v>44.473756638300003</v>
      </c>
      <c r="N16" s="497"/>
      <c r="O16" s="498" t="s">
        <v>208</v>
      </c>
      <c r="P16" s="502"/>
    </row>
    <row r="17" spans="1:16" ht="9" customHeight="1">
      <c r="A17" s="507" t="s">
        <v>1685</v>
      </c>
      <c r="B17" s="501" t="str">
        <f>$B$10</f>
        <v>2022</v>
      </c>
      <c r="C17" s="508">
        <v>4.1876377274007304</v>
      </c>
      <c r="D17" s="508">
        <v>4.1611920802270896</v>
      </c>
      <c r="E17" s="508">
        <v>4.1602083894730901</v>
      </c>
      <c r="F17" s="508">
        <v>4.1186830168264397</v>
      </c>
      <c r="G17" s="508">
        <v>3.9989823927458099</v>
      </c>
      <c r="H17" s="508">
        <v>3.9277998283953401</v>
      </c>
      <c r="I17" s="508">
        <v>3.8881138391444998</v>
      </c>
      <c r="J17" s="508">
        <v>3.8949232887985001</v>
      </c>
      <c r="K17" s="508">
        <v>4.0358435925061498</v>
      </c>
      <c r="L17" s="508">
        <v>4.1505474938945799</v>
      </c>
      <c r="M17" s="508">
        <v>4.1972603826021402</v>
      </c>
      <c r="N17" s="508">
        <v>4.2793412844574004</v>
      </c>
      <c r="O17" s="498">
        <v>4.0815892322314902</v>
      </c>
    </row>
    <row r="18" spans="1:16" ht="9" customHeight="1">
      <c r="A18" s="509" t="s">
        <v>1685</v>
      </c>
      <c r="B18" s="501" t="str">
        <f>$B$11</f>
        <v>2023</v>
      </c>
      <c r="C18" s="508">
        <v>4.1897805769999996</v>
      </c>
      <c r="D18" s="508">
        <v>4.2037378272000003</v>
      </c>
      <c r="E18" s="508">
        <v>4.1855095633000001</v>
      </c>
      <c r="F18" s="508">
        <v>4.1635715324999998</v>
      </c>
      <c r="G18" s="508">
        <v>4.0647528847999999</v>
      </c>
      <c r="H18" s="508">
        <v>3.9750696786000002</v>
      </c>
      <c r="I18" s="508">
        <v>3.9567249637000002</v>
      </c>
      <c r="J18" s="508">
        <v>4.0048059948999999</v>
      </c>
      <c r="K18" s="508">
        <v>4.0397999686999997</v>
      </c>
      <c r="L18" s="508">
        <v>4.1536866224000004</v>
      </c>
      <c r="M18" s="508">
        <v>4.2616715786999997</v>
      </c>
      <c r="N18" s="508"/>
      <c r="O18" s="498" t="s">
        <v>208</v>
      </c>
    </row>
    <row r="19" spans="1:16" ht="9" customHeight="1">
      <c r="A19" s="507" t="s">
        <v>1689</v>
      </c>
      <c r="B19" s="501" t="str">
        <f>$B$10</f>
        <v>2022</v>
      </c>
      <c r="C19" s="508">
        <v>3.4696568177834899</v>
      </c>
      <c r="D19" s="508">
        <v>3.4521457706292602</v>
      </c>
      <c r="E19" s="508">
        <v>3.4512284761507601</v>
      </c>
      <c r="F19" s="508">
        <v>3.4287577318623201</v>
      </c>
      <c r="G19" s="508">
        <v>3.3756679909117602</v>
      </c>
      <c r="H19" s="508">
        <v>3.33888741000011</v>
      </c>
      <c r="I19" s="508">
        <v>3.3290333411620701</v>
      </c>
      <c r="J19" s="508">
        <v>3.3429570183261701</v>
      </c>
      <c r="K19" s="508">
        <v>3.4428582803036099</v>
      </c>
      <c r="L19" s="508">
        <v>3.51969667219032</v>
      </c>
      <c r="M19" s="508">
        <v>3.5364079354714</v>
      </c>
      <c r="N19" s="508">
        <v>3.5558726586260399</v>
      </c>
      <c r="O19" s="498">
        <v>3.43553648071742</v>
      </c>
    </row>
    <row r="20" spans="1:16" ht="9" customHeight="1">
      <c r="A20" s="510" t="s">
        <v>1689</v>
      </c>
      <c r="B20" s="511" t="str">
        <f>$B$11</f>
        <v>2023</v>
      </c>
      <c r="C20" s="512">
        <v>3.4848592548999999</v>
      </c>
      <c r="D20" s="512">
        <v>3.4916677661</v>
      </c>
      <c r="E20" s="512">
        <v>3.4815963263</v>
      </c>
      <c r="F20" s="512">
        <v>3.4623676883000001</v>
      </c>
      <c r="G20" s="512">
        <v>3.4246706635000002</v>
      </c>
      <c r="H20" s="512">
        <v>3.3786064096000001</v>
      </c>
      <c r="I20" s="512">
        <v>3.3635297192000002</v>
      </c>
      <c r="J20" s="512">
        <v>3.3877007079000001</v>
      </c>
      <c r="K20" s="512">
        <v>3.4280415778000002</v>
      </c>
      <c r="L20" s="512">
        <v>3.5233953407</v>
      </c>
      <c r="M20" s="512">
        <v>3.5854932170999998</v>
      </c>
      <c r="N20" s="512"/>
      <c r="O20" s="513" t="s">
        <v>208</v>
      </c>
    </row>
    <row r="21" spans="1:16" s="517" customFormat="1" ht="8.25" customHeight="1">
      <c r="A21" s="516" t="s">
        <v>2080</v>
      </c>
      <c r="C21" s="518"/>
      <c r="E21" s="518"/>
      <c r="N21" s="518"/>
    </row>
    <row r="22" spans="1:16" s="517" customFormat="1" ht="8.25" customHeight="1">
      <c r="A22" s="516" t="s">
        <v>1710</v>
      </c>
      <c r="C22" s="518"/>
      <c r="E22" s="518"/>
      <c r="N22" s="518"/>
    </row>
    <row r="23" spans="1:16" s="517" customFormat="1" ht="8.25" customHeight="1">
      <c r="A23" s="516" t="s">
        <v>1711</v>
      </c>
      <c r="B23" s="516"/>
      <c r="C23" s="516"/>
      <c r="D23" s="516"/>
      <c r="E23" s="516"/>
      <c r="F23" s="516"/>
      <c r="G23" s="516"/>
      <c r="H23" s="516"/>
      <c r="I23" s="516"/>
      <c r="J23" s="516"/>
      <c r="K23" s="516"/>
      <c r="L23" s="516"/>
      <c r="M23" s="516"/>
      <c r="N23" s="516"/>
      <c r="O23" s="516"/>
      <c r="P23" s="516"/>
    </row>
    <row r="24" spans="1:16" s="517" customFormat="1" ht="8.25" customHeight="1">
      <c r="A24" s="516" t="s">
        <v>1712</v>
      </c>
      <c r="B24" s="516"/>
      <c r="C24" s="516"/>
      <c r="D24" s="516"/>
      <c r="E24" s="516"/>
      <c r="F24" s="516"/>
      <c r="G24" s="516"/>
      <c r="H24" s="516"/>
      <c r="I24" s="516"/>
      <c r="J24" s="516"/>
      <c r="K24" s="516"/>
      <c r="L24" s="516"/>
      <c r="M24" s="516"/>
      <c r="N24" s="516"/>
      <c r="O24" s="516"/>
      <c r="P24" s="516"/>
    </row>
    <row r="25" spans="1:16" s="517" customFormat="1" ht="8.25" customHeight="1">
      <c r="A25" s="516" t="s">
        <v>1707</v>
      </c>
      <c r="B25" s="516"/>
      <c r="C25" s="516"/>
      <c r="D25" s="516"/>
      <c r="E25" s="516"/>
      <c r="F25" s="516"/>
      <c r="G25" s="516"/>
      <c r="H25" s="516"/>
      <c r="I25" s="516"/>
      <c r="J25" s="516"/>
      <c r="K25" s="516"/>
      <c r="L25" s="516"/>
      <c r="M25" s="516"/>
      <c r="N25" s="516"/>
      <c r="O25" s="516"/>
      <c r="P25" s="516"/>
    </row>
    <row r="26" spans="1:16" ht="9" customHeight="1">
      <c r="A26" s="515" t="s">
        <v>5</v>
      </c>
    </row>
    <row r="27" spans="1:16" ht="9" customHeight="1">
      <c r="A27" s="224" t="s">
        <v>1503</v>
      </c>
    </row>
    <row r="28" spans="1:16" ht="9" customHeight="1"/>
    <row r="29" spans="1:16" ht="9" customHeight="1"/>
    <row r="30" spans="1:16" ht="9" customHeight="1"/>
    <row r="31" spans="1:16" ht="9" customHeight="1"/>
    <row r="32" spans="1:16"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sheetData>
  <mergeCells count="2">
    <mergeCell ref="A5:A7"/>
    <mergeCell ref="A8:O8"/>
  </mergeCells>
  <hyperlinks>
    <hyperlink ref="A27" location="Inhaltsverzeichnis!A1" display="Zurück zum Inhaltsverzeichnis"/>
  </hyperlinks>
  <pageMargins left="0.78740157480314965" right="0.78740157480314965" top="0.39370078740157483" bottom="0.19685039370078741" header="0.19685039370078741" footer="0.19685039370078741"/>
  <pageSetup paperSize="9" scale="83" orientation="portrait" horizontalDpi="300" verticalDpi="300" r:id="rId1"/>
  <headerFooter alignWithMargins="0">
    <oddFooter>&amp;R&amp;A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P20"/>
  <sheetViews>
    <sheetView showGridLines="0" zoomScale="175" zoomScaleNormal="175" workbookViewId="0"/>
  </sheetViews>
  <sheetFormatPr baseColWidth="10" defaultRowHeight="16.5"/>
  <cols>
    <col min="1" max="1" width="21.85546875" style="421" customWidth="1"/>
    <col min="2" max="2" width="1.140625" style="421" customWidth="1"/>
    <col min="3" max="14" width="5.28515625" style="421" customWidth="1"/>
    <col min="15" max="15" width="6.42578125" style="421" customWidth="1"/>
    <col min="16" max="16384" width="11.42578125" style="421"/>
  </cols>
  <sheetData>
    <row r="1" spans="1:16" ht="81.75" customHeight="1">
      <c r="A1" s="418" t="s">
        <v>1714</v>
      </c>
      <c r="B1" s="419"/>
      <c r="C1" s="419"/>
      <c r="D1" s="420"/>
      <c r="E1" s="420"/>
      <c r="F1" s="420"/>
      <c r="G1" s="420"/>
      <c r="H1" s="420"/>
      <c r="I1" s="420"/>
      <c r="J1" s="420"/>
      <c r="K1" s="419"/>
      <c r="L1" s="419"/>
      <c r="M1" s="419"/>
      <c r="N1" s="419"/>
      <c r="O1" s="419"/>
    </row>
    <row r="2" spans="1:16" s="423" customFormat="1">
      <c r="A2" s="422" t="s">
        <v>1702</v>
      </c>
      <c r="B2" s="422"/>
      <c r="C2" s="422"/>
      <c r="D2" s="422"/>
      <c r="E2" s="422"/>
      <c r="F2" s="422"/>
      <c r="G2" s="422"/>
      <c r="H2" s="422"/>
      <c r="I2" s="422"/>
      <c r="J2" s="422"/>
      <c r="K2" s="422"/>
      <c r="L2" s="422"/>
      <c r="M2" s="422"/>
      <c r="N2" s="422"/>
      <c r="O2" s="422"/>
    </row>
    <row r="3" spans="1:16" s="423" customFormat="1">
      <c r="A3" s="422" t="s">
        <v>1715</v>
      </c>
      <c r="B3" s="422"/>
      <c r="C3" s="422"/>
      <c r="D3" s="422"/>
      <c r="E3" s="422"/>
      <c r="F3" s="422"/>
      <c r="G3" s="422"/>
      <c r="H3" s="422"/>
      <c r="I3" s="422"/>
      <c r="J3" s="422"/>
      <c r="K3" s="422"/>
      <c r="L3" s="422"/>
      <c r="M3" s="422"/>
      <c r="N3" s="422"/>
      <c r="O3" s="422"/>
    </row>
    <row r="4" spans="1:16" s="423" customFormat="1">
      <c r="A4" s="424" t="s">
        <v>1693</v>
      </c>
      <c r="B4" s="424"/>
      <c r="C4" s="424"/>
      <c r="D4" s="424"/>
      <c r="E4" s="424"/>
      <c r="F4" s="424"/>
      <c r="G4" s="424"/>
      <c r="H4" s="424"/>
      <c r="I4" s="424"/>
      <c r="J4" s="424"/>
      <c r="K4" s="424"/>
      <c r="L4" s="424"/>
      <c r="M4" s="424"/>
      <c r="N4" s="424"/>
      <c r="O4" s="424"/>
    </row>
    <row r="5" spans="1:16" ht="12" customHeight="1">
      <c r="A5" s="425" t="s">
        <v>62</v>
      </c>
      <c r="B5" s="426"/>
      <c r="C5" s="427" t="s">
        <v>1690</v>
      </c>
      <c r="D5" s="428"/>
      <c r="E5" s="428"/>
      <c r="F5" s="428"/>
      <c r="G5" s="428"/>
      <c r="H5" s="428"/>
      <c r="I5" s="428"/>
      <c r="J5" s="428"/>
      <c r="K5" s="429"/>
      <c r="L5" s="429"/>
      <c r="M5" s="429"/>
      <c r="N5" s="429"/>
      <c r="O5" s="430"/>
    </row>
    <row r="6" spans="1:16" ht="12" customHeight="1">
      <c r="A6" s="431"/>
      <c r="B6" s="432"/>
      <c r="C6" s="433" t="s">
        <v>1691</v>
      </c>
      <c r="D6" s="434"/>
      <c r="E6" s="434"/>
      <c r="F6" s="434"/>
      <c r="G6" s="434"/>
      <c r="H6" s="434"/>
      <c r="I6" s="434"/>
      <c r="J6" s="434"/>
      <c r="K6" s="434"/>
      <c r="L6" s="434"/>
      <c r="M6" s="434"/>
      <c r="N6" s="435"/>
      <c r="O6" s="436"/>
    </row>
    <row r="7" spans="1:16" ht="12" customHeight="1">
      <c r="A7" s="431"/>
      <c r="B7" s="437"/>
      <c r="C7" s="438" t="s">
        <v>18</v>
      </c>
      <c r="D7" s="439" t="s">
        <v>203</v>
      </c>
      <c r="E7" s="439" t="s">
        <v>1395</v>
      </c>
      <c r="F7" s="439" t="s">
        <v>1396</v>
      </c>
      <c r="G7" s="439" t="s">
        <v>15</v>
      </c>
      <c r="H7" s="439" t="s">
        <v>1397</v>
      </c>
      <c r="I7" s="439" t="s">
        <v>1398</v>
      </c>
      <c r="J7" s="439" t="s">
        <v>23</v>
      </c>
      <c r="K7" s="439" t="s">
        <v>1399</v>
      </c>
      <c r="L7" s="439" t="s">
        <v>21</v>
      </c>
      <c r="M7" s="439" t="s">
        <v>20</v>
      </c>
      <c r="N7" s="440" t="s">
        <v>233</v>
      </c>
      <c r="O7" s="441" t="s">
        <v>1713</v>
      </c>
    </row>
    <row r="8" spans="1:16" ht="11.25" customHeight="1">
      <c r="A8" s="442" t="s">
        <v>27</v>
      </c>
      <c r="B8" s="443"/>
      <c r="C8" s="443"/>
      <c r="D8" s="443"/>
      <c r="E8" s="443"/>
      <c r="F8" s="443"/>
      <c r="G8" s="443"/>
      <c r="H8" s="443"/>
      <c r="I8" s="443"/>
      <c r="J8" s="443"/>
      <c r="K8" s="443"/>
      <c r="L8" s="443"/>
      <c r="M8" s="443"/>
      <c r="N8" s="443"/>
      <c r="O8" s="444"/>
    </row>
    <row r="9" spans="1:16" ht="9" customHeight="1">
      <c r="A9" s="445" t="s">
        <v>1682</v>
      </c>
      <c r="B9" s="446"/>
      <c r="C9" s="447"/>
      <c r="D9" s="447"/>
      <c r="E9" s="447"/>
      <c r="F9" s="447"/>
      <c r="G9" s="447"/>
      <c r="H9" s="447"/>
      <c r="I9" s="447"/>
      <c r="J9" s="447"/>
      <c r="K9" s="447"/>
      <c r="L9" s="447"/>
      <c r="M9" s="447"/>
      <c r="N9" s="447"/>
      <c r="O9" s="448"/>
    </row>
    <row r="10" spans="1:16" ht="9" customHeight="1">
      <c r="A10" s="449" t="s">
        <v>1687</v>
      </c>
      <c r="B10" s="450" t="str">
        <f>MID(C5,6,4)</f>
        <v>2022</v>
      </c>
      <c r="C10" s="451">
        <v>77.178460329944201</v>
      </c>
      <c r="D10" s="451">
        <v>76.454685700303799</v>
      </c>
      <c r="E10" s="451">
        <v>71.997026134286997</v>
      </c>
      <c r="F10" s="451">
        <v>70.708247301463899</v>
      </c>
      <c r="G10" s="451">
        <v>68.429519435592994</v>
      </c>
      <c r="H10" s="451">
        <v>67.339032708381197</v>
      </c>
      <c r="I10" s="451">
        <v>66.848541284720994</v>
      </c>
      <c r="J10" s="451">
        <v>68.289017381396505</v>
      </c>
      <c r="K10" s="451">
        <v>73.686134565468905</v>
      </c>
      <c r="L10" s="451">
        <v>74.743927789712998</v>
      </c>
      <c r="M10" s="451">
        <v>77.103662336817493</v>
      </c>
      <c r="N10" s="451">
        <v>77.389073897515402</v>
      </c>
      <c r="O10" s="452">
        <v>62.994641874528497</v>
      </c>
      <c r="P10" s="453"/>
    </row>
    <row r="11" spans="1:16" ht="9" customHeight="1">
      <c r="A11" s="454" t="s">
        <v>1687</v>
      </c>
      <c r="B11" s="450" t="str">
        <f>MID(C6,6,4)</f>
        <v>2023</v>
      </c>
      <c r="C11" s="451">
        <v>80.484065142299997</v>
      </c>
      <c r="D11" s="451">
        <v>79.3265011214</v>
      </c>
      <c r="E11" s="451">
        <v>76.332500912599997</v>
      </c>
      <c r="F11" s="451">
        <v>75.264228302999996</v>
      </c>
      <c r="G11" s="451">
        <v>74.298155482400006</v>
      </c>
      <c r="H11" s="451">
        <v>73.717583505600004</v>
      </c>
      <c r="I11" s="451">
        <v>73.202785747199997</v>
      </c>
      <c r="J11" s="451">
        <v>74.891501757300006</v>
      </c>
      <c r="K11" s="451">
        <v>79.421352328099999</v>
      </c>
      <c r="L11" s="451">
        <v>81.111583850599999</v>
      </c>
      <c r="M11" s="451">
        <v>84.7562869259</v>
      </c>
      <c r="N11" s="451"/>
      <c r="O11" s="452" t="s">
        <v>208</v>
      </c>
      <c r="P11" s="453"/>
    </row>
    <row r="12" spans="1:16" ht="9" customHeight="1">
      <c r="A12" s="455" t="s">
        <v>1685</v>
      </c>
      <c r="B12" s="450" t="str">
        <f>B10</f>
        <v>2022</v>
      </c>
      <c r="C12" s="456">
        <v>4.0272141708455704</v>
      </c>
      <c r="D12" s="456">
        <v>4.0589668761401203</v>
      </c>
      <c r="E12" s="456">
        <v>4.0634173658695998</v>
      </c>
      <c r="F12" s="456">
        <v>3.9254857290072902</v>
      </c>
      <c r="G12" s="456">
        <v>3.7279821471669501</v>
      </c>
      <c r="H12" s="456">
        <v>3.51946988036967</v>
      </c>
      <c r="I12" s="456">
        <v>3.45764571586703</v>
      </c>
      <c r="J12" s="456">
        <v>3.4312772980641402</v>
      </c>
      <c r="K12" s="456">
        <v>3.6516746411483298</v>
      </c>
      <c r="L12" s="456">
        <v>3.7515517848256401</v>
      </c>
      <c r="M12" s="456">
        <v>3.90444942761428</v>
      </c>
      <c r="N12" s="456">
        <v>4.0344708718003597</v>
      </c>
      <c r="O12" s="452">
        <v>3.8466134659300399</v>
      </c>
    </row>
    <row r="13" spans="1:16" ht="9" customHeight="1">
      <c r="A13" s="457" t="s">
        <v>1685</v>
      </c>
      <c r="B13" s="450" t="str">
        <f t="shared" ref="B13:B15" si="0">B11</f>
        <v>2023</v>
      </c>
      <c r="C13" s="456">
        <v>3.9509215938</v>
      </c>
      <c r="D13" s="456">
        <v>3.9527264753</v>
      </c>
      <c r="E13" s="456">
        <v>3.9062307105</v>
      </c>
      <c r="F13" s="456">
        <v>3.8095318920999999</v>
      </c>
      <c r="G13" s="456">
        <v>3.6985331757000002</v>
      </c>
      <c r="H13" s="456">
        <v>3.5157476347999999</v>
      </c>
      <c r="I13" s="456">
        <v>3.3912200362</v>
      </c>
      <c r="J13" s="456">
        <v>3.4212400176000002</v>
      </c>
      <c r="K13" s="456">
        <v>3.5188277831999999</v>
      </c>
      <c r="L13" s="456">
        <v>3.6506111630999998</v>
      </c>
      <c r="M13" s="456">
        <v>3.8600270154</v>
      </c>
      <c r="N13" s="456"/>
      <c r="O13" s="452" t="s">
        <v>208</v>
      </c>
    </row>
    <row r="14" spans="1:16" ht="9" customHeight="1">
      <c r="A14" s="455" t="s">
        <v>1689</v>
      </c>
      <c r="B14" s="450" t="str">
        <f t="shared" si="0"/>
        <v>2022</v>
      </c>
      <c r="C14" s="456">
        <v>3.6186459295242801</v>
      </c>
      <c r="D14" s="456">
        <v>3.6105504596281199</v>
      </c>
      <c r="E14" s="456">
        <v>3.5494689582737502</v>
      </c>
      <c r="F14" s="456">
        <v>3.43531339565823</v>
      </c>
      <c r="G14" s="456">
        <v>3.33970261601368</v>
      </c>
      <c r="H14" s="456">
        <v>3.2769479245816502</v>
      </c>
      <c r="I14" s="456">
        <v>3.24314919229306</v>
      </c>
      <c r="J14" s="456">
        <v>3.2603167133968598</v>
      </c>
      <c r="K14" s="456">
        <v>3.38406980016887</v>
      </c>
      <c r="L14" s="456">
        <v>3.4692390165353801</v>
      </c>
      <c r="M14" s="456">
        <v>3.5623523765237</v>
      </c>
      <c r="N14" s="456">
        <v>3.6392365045253299</v>
      </c>
      <c r="O14" s="452">
        <v>3.4320550079411398</v>
      </c>
    </row>
    <row r="15" spans="1:16" ht="9" customHeight="1">
      <c r="A15" s="458" t="s">
        <v>1689</v>
      </c>
      <c r="B15" s="459" t="str">
        <f t="shared" si="0"/>
        <v>2023</v>
      </c>
      <c r="C15" s="460">
        <v>3.5952030106000001</v>
      </c>
      <c r="D15" s="460">
        <v>3.6002684574999999</v>
      </c>
      <c r="E15" s="460">
        <v>3.5199863937</v>
      </c>
      <c r="F15" s="460">
        <v>3.4351360721000002</v>
      </c>
      <c r="G15" s="460">
        <v>3.3683571096999998</v>
      </c>
      <c r="H15" s="460">
        <v>3.2657116185000001</v>
      </c>
      <c r="I15" s="460">
        <v>3.2405126864999998</v>
      </c>
      <c r="J15" s="460">
        <v>3.2776207630999998</v>
      </c>
      <c r="K15" s="460">
        <v>3.3534448398999999</v>
      </c>
      <c r="L15" s="460">
        <v>3.5049172275</v>
      </c>
      <c r="M15" s="460">
        <v>3.6208994254000002</v>
      </c>
      <c r="N15" s="460"/>
      <c r="O15" s="461" t="s">
        <v>208</v>
      </c>
    </row>
    <row r="16" spans="1:16" s="466" customFormat="1" ht="9" customHeight="1">
      <c r="A16" s="464" t="s">
        <v>2078</v>
      </c>
      <c r="B16" s="465"/>
      <c r="C16" s="465"/>
      <c r="D16" s="465"/>
      <c r="E16" s="465"/>
      <c r="F16" s="465"/>
      <c r="G16" s="465"/>
      <c r="H16" s="465"/>
      <c r="I16" s="465"/>
      <c r="J16" s="465"/>
      <c r="K16" s="465"/>
      <c r="L16" s="465"/>
      <c r="M16" s="465"/>
      <c r="N16" s="465"/>
      <c r="O16" s="465"/>
    </row>
    <row r="17" spans="1:16" s="466" customFormat="1" ht="9" customHeight="1">
      <c r="A17" s="464" t="s">
        <v>1716</v>
      </c>
      <c r="B17" s="467"/>
      <c r="C17" s="467"/>
      <c r="D17" s="467"/>
      <c r="E17" s="467"/>
      <c r="F17" s="467"/>
      <c r="G17" s="467"/>
      <c r="H17" s="467"/>
      <c r="I17" s="467"/>
      <c r="J17" s="467"/>
      <c r="K17" s="467"/>
      <c r="L17" s="467"/>
      <c r="M17" s="467"/>
      <c r="N17" s="467"/>
      <c r="O17" s="467"/>
      <c r="P17" s="467"/>
    </row>
    <row r="18" spans="1:16" s="466" customFormat="1" ht="9" customHeight="1">
      <c r="A18" s="464" t="s">
        <v>1717</v>
      </c>
      <c r="B18" s="465"/>
      <c r="C18" s="465"/>
      <c r="D18" s="465"/>
      <c r="E18" s="465"/>
      <c r="F18" s="465"/>
      <c r="G18" s="465"/>
      <c r="H18" s="465"/>
      <c r="I18" s="465"/>
      <c r="J18" s="465"/>
      <c r="K18" s="465"/>
      <c r="L18" s="465"/>
      <c r="M18" s="468"/>
    </row>
    <row r="19" spans="1:16" s="466" customFormat="1" ht="9" customHeight="1">
      <c r="A19" s="469" t="s">
        <v>5</v>
      </c>
      <c r="B19" s="465"/>
      <c r="C19" s="465"/>
      <c r="D19" s="465"/>
      <c r="E19" s="465"/>
      <c r="F19" s="465"/>
      <c r="G19" s="465"/>
      <c r="H19" s="465"/>
      <c r="I19" s="465"/>
      <c r="J19" s="465"/>
      <c r="K19" s="465"/>
      <c r="L19" s="465"/>
      <c r="M19" s="465"/>
      <c r="N19" s="465"/>
      <c r="O19" s="469"/>
    </row>
    <row r="20" spans="1:16" ht="17.25">
      <c r="A20" s="224" t="s">
        <v>1503</v>
      </c>
      <c r="B20" s="463"/>
      <c r="C20" s="463"/>
      <c r="D20" s="463"/>
      <c r="E20" s="463"/>
      <c r="F20" s="463"/>
      <c r="G20" s="463"/>
      <c r="H20" s="463"/>
      <c r="I20" s="463"/>
      <c r="J20" s="463"/>
      <c r="K20" s="463"/>
      <c r="L20" s="463"/>
      <c r="M20" s="463"/>
      <c r="N20" s="463"/>
    </row>
  </sheetData>
  <mergeCells count="2">
    <mergeCell ref="A5:A7"/>
    <mergeCell ref="A8:O8"/>
  </mergeCells>
  <hyperlinks>
    <hyperlink ref="A20" location="Inhaltsverzeichnis!A1" display="Zurück zum Inhaltsverzeichnis"/>
  </hyperlinks>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showGridLines="0" zoomScale="175" zoomScaleNormal="175" workbookViewId="0"/>
  </sheetViews>
  <sheetFormatPr baseColWidth="10" defaultRowHeight="16.5"/>
  <cols>
    <col min="1" max="1" width="19.42578125" style="229" customWidth="1"/>
    <col min="2" max="2" width="4.7109375" style="229" customWidth="1"/>
    <col min="3" max="3" width="4.85546875" style="229" customWidth="1"/>
    <col min="4" max="4" width="5.42578125" style="229" customWidth="1"/>
    <col min="5" max="5" width="5" style="229" customWidth="1"/>
    <col min="6" max="6" width="4.85546875" style="229" customWidth="1"/>
    <col min="7" max="7" width="4.42578125" style="229" customWidth="1"/>
    <col min="8" max="8" width="4.5703125" style="229" customWidth="1"/>
    <col min="9" max="9" width="5.140625" style="229" customWidth="1"/>
    <col min="10" max="10" width="4.85546875" style="229" customWidth="1"/>
    <col min="11" max="11" width="5.42578125" style="229" customWidth="1"/>
    <col min="12" max="12" width="4.7109375" style="229" customWidth="1"/>
    <col min="13" max="14" width="4.5703125" style="229" customWidth="1"/>
    <col min="15" max="15" width="4.85546875" style="229" customWidth="1"/>
    <col min="16" max="16" width="6.28515625" style="229" customWidth="1"/>
    <col min="17" max="16384" width="11.42578125" style="229"/>
  </cols>
  <sheetData>
    <row r="1" spans="1:20" ht="15.75" customHeight="1">
      <c r="A1" s="395" t="s">
        <v>1724</v>
      </c>
      <c r="B1" s="396"/>
      <c r="C1" s="396"/>
      <c r="D1" s="396"/>
      <c r="E1" s="396"/>
      <c r="F1" s="396"/>
      <c r="G1" s="396"/>
      <c r="H1" s="396"/>
      <c r="I1" s="396"/>
      <c r="J1" s="396"/>
      <c r="K1" s="396"/>
      <c r="L1" s="396"/>
      <c r="M1" s="396"/>
      <c r="N1" s="396"/>
      <c r="O1" s="396"/>
      <c r="P1" s="396"/>
    </row>
    <row r="2" spans="1:20" ht="15.75" customHeight="1">
      <c r="A2" s="230" t="s">
        <v>1719</v>
      </c>
      <c r="B2" s="230"/>
      <c r="C2" s="230"/>
      <c r="D2" s="230"/>
      <c r="E2" s="230"/>
      <c r="F2" s="230"/>
      <c r="G2" s="230"/>
      <c r="H2" s="230"/>
      <c r="I2" s="230"/>
      <c r="J2" s="230"/>
      <c r="K2" s="230"/>
      <c r="L2" s="230"/>
      <c r="M2" s="230"/>
      <c r="N2" s="230"/>
      <c r="O2" s="230"/>
      <c r="P2" s="230"/>
    </row>
    <row r="3" spans="1:20" ht="15" customHeight="1">
      <c r="A3" s="230" t="s">
        <v>1725</v>
      </c>
      <c r="B3" s="397"/>
      <c r="C3" s="397"/>
      <c r="D3" s="397"/>
      <c r="E3" s="397"/>
      <c r="F3" s="397"/>
      <c r="G3" s="397"/>
      <c r="H3" s="397"/>
      <c r="I3" s="397"/>
      <c r="J3" s="397"/>
      <c r="K3" s="397"/>
      <c r="L3" s="397"/>
      <c r="M3" s="397"/>
      <c r="N3" s="397"/>
      <c r="O3" s="397"/>
      <c r="P3" s="397"/>
    </row>
    <row r="4" spans="1:20" ht="27.75" customHeight="1">
      <c r="A4" s="398" t="s">
        <v>79</v>
      </c>
      <c r="B4" s="399" t="s">
        <v>66</v>
      </c>
      <c r="C4" s="400" t="s">
        <v>18</v>
      </c>
      <c r="D4" s="401" t="s">
        <v>78</v>
      </c>
      <c r="E4" s="401" t="s">
        <v>1</v>
      </c>
      <c r="F4" s="401" t="s">
        <v>16</v>
      </c>
      <c r="G4" s="401" t="s">
        <v>15</v>
      </c>
      <c r="H4" s="401" t="s">
        <v>4</v>
      </c>
      <c r="I4" s="401" t="s">
        <v>24</v>
      </c>
      <c r="J4" s="401" t="s">
        <v>23</v>
      </c>
      <c r="K4" s="401" t="s">
        <v>75</v>
      </c>
      <c r="L4" s="401" t="s">
        <v>21</v>
      </c>
      <c r="M4" s="401" t="s">
        <v>20</v>
      </c>
      <c r="N4" s="401" t="s">
        <v>19</v>
      </c>
      <c r="O4" s="401" t="s">
        <v>2070</v>
      </c>
      <c r="P4" s="402" t="s">
        <v>2071</v>
      </c>
    </row>
    <row r="5" spans="1:20" ht="11.25" customHeight="1">
      <c r="A5" s="403" t="s">
        <v>2072</v>
      </c>
      <c r="B5" s="403">
        <v>2022</v>
      </c>
      <c r="C5" s="404">
        <v>5.84</v>
      </c>
      <c r="D5" s="404">
        <v>6.03</v>
      </c>
      <c r="E5" s="404">
        <v>6.25</v>
      </c>
      <c r="F5" s="404">
        <v>7.13</v>
      </c>
      <c r="G5" s="404">
        <v>7.72</v>
      </c>
      <c r="H5" s="404">
        <v>7.44</v>
      </c>
      <c r="I5" s="404">
        <v>7.67</v>
      </c>
      <c r="J5" s="404">
        <v>7.51</v>
      </c>
      <c r="K5" s="404">
        <v>7.59</v>
      </c>
      <c r="L5" s="404">
        <v>7.65</v>
      </c>
      <c r="M5" s="404">
        <v>7.59</v>
      </c>
      <c r="N5" s="404">
        <v>7.55</v>
      </c>
      <c r="O5" s="404">
        <v>7.16</v>
      </c>
      <c r="P5" s="404">
        <v>4.96</v>
      </c>
      <c r="Q5" s="405"/>
      <c r="R5" s="406"/>
      <c r="S5" s="406"/>
      <c r="T5" s="407"/>
    </row>
    <row r="6" spans="1:20" ht="8.25" customHeight="1">
      <c r="A6" s="15" t="s">
        <v>1723</v>
      </c>
      <c r="B6" s="15">
        <v>2023</v>
      </c>
      <c r="C6" s="404">
        <v>7.06</v>
      </c>
      <c r="D6" s="404">
        <v>5.24</v>
      </c>
      <c r="E6" s="404">
        <v>5.2</v>
      </c>
      <c r="F6" s="404">
        <v>5.0999999999999996</v>
      </c>
      <c r="G6" s="404">
        <v>5.05</v>
      </c>
      <c r="H6" s="408">
        <v>5.0199999999999996</v>
      </c>
      <c r="I6" s="404">
        <v>4.97</v>
      </c>
      <c r="J6" s="404">
        <v>4.8099999999999996</v>
      </c>
      <c r="K6" s="404">
        <v>4.82</v>
      </c>
      <c r="L6" s="404">
        <v>5.33</v>
      </c>
      <c r="M6" s="404">
        <v>5.83</v>
      </c>
      <c r="N6" s="404">
        <v>5.95</v>
      </c>
      <c r="O6" s="404"/>
      <c r="P6" s="404"/>
      <c r="Q6" s="409"/>
    </row>
    <row r="7" spans="1:20" ht="9.1999999999999993" customHeight="1">
      <c r="A7" s="15" t="s">
        <v>1722</v>
      </c>
      <c r="B7" s="15">
        <f>B5</f>
        <v>2022</v>
      </c>
      <c r="C7" s="404">
        <v>4.66</v>
      </c>
      <c r="D7" s="404">
        <v>4.66</v>
      </c>
      <c r="E7" s="404">
        <v>4.82</v>
      </c>
      <c r="F7" s="404">
        <v>4.97</v>
      </c>
      <c r="G7" s="404">
        <v>5.63</v>
      </c>
      <c r="H7" s="404">
        <v>5.68</v>
      </c>
      <c r="I7" s="404">
        <v>5.68</v>
      </c>
      <c r="J7" s="404">
        <v>5.98</v>
      </c>
      <c r="K7" s="404">
        <v>5.96</v>
      </c>
      <c r="L7" s="404">
        <v>5.99</v>
      </c>
      <c r="M7" s="404">
        <v>6.14</v>
      </c>
      <c r="N7" s="404">
        <v>6.5</v>
      </c>
      <c r="O7" s="404">
        <v>5.56</v>
      </c>
      <c r="P7" s="404">
        <v>4.51</v>
      </c>
      <c r="Q7" s="405"/>
      <c r="R7" s="406"/>
      <c r="S7" s="406"/>
      <c r="T7" s="407"/>
    </row>
    <row r="8" spans="1:20" ht="9.75" customHeight="1">
      <c r="A8" s="15" t="s">
        <v>2073</v>
      </c>
      <c r="B8" s="15">
        <f>B6</f>
        <v>2023</v>
      </c>
      <c r="C8" s="404">
        <v>6.74</v>
      </c>
      <c r="D8" s="404">
        <v>6.61</v>
      </c>
      <c r="E8" s="404">
        <v>6.36</v>
      </c>
      <c r="F8" s="404">
        <v>6.48</v>
      </c>
      <c r="G8" s="404">
        <v>6.29</v>
      </c>
      <c r="H8" s="404">
        <v>6.16</v>
      </c>
      <c r="I8" s="404">
        <v>6.14</v>
      </c>
      <c r="J8" s="404">
        <v>6.17</v>
      </c>
      <c r="K8" s="404">
        <v>6.14</v>
      </c>
      <c r="L8" s="404">
        <v>6.08</v>
      </c>
      <c r="M8" s="404">
        <v>5.83</v>
      </c>
      <c r="N8" s="404">
        <v>5.95</v>
      </c>
      <c r="O8" s="404"/>
      <c r="P8" s="404"/>
      <c r="Q8" s="409"/>
    </row>
    <row r="9" spans="1:20" ht="9.1999999999999993" customHeight="1">
      <c r="A9" s="15" t="s">
        <v>2074</v>
      </c>
      <c r="B9" s="15">
        <f t="shared" ref="B9:B16" si="0">B7</f>
        <v>2022</v>
      </c>
      <c r="C9" s="404">
        <v>4.26</v>
      </c>
      <c r="D9" s="404">
        <v>4.47</v>
      </c>
      <c r="E9" s="404">
        <v>4.5599999999999996</v>
      </c>
      <c r="F9" s="404">
        <v>4.97</v>
      </c>
      <c r="G9" s="404">
        <v>5.36</v>
      </c>
      <c r="H9" s="404">
        <v>5.58</v>
      </c>
      <c r="I9" s="404">
        <v>5.6</v>
      </c>
      <c r="J9" s="404">
        <v>5.6</v>
      </c>
      <c r="K9" s="404">
        <v>5.58</v>
      </c>
      <c r="L9" s="404">
        <v>5.63</v>
      </c>
      <c r="M9" s="404">
        <v>5.5</v>
      </c>
      <c r="N9" s="404">
        <v>5.19</v>
      </c>
      <c r="O9" s="404">
        <v>5.19</v>
      </c>
      <c r="P9" s="404">
        <v>3.73</v>
      </c>
      <c r="Q9" s="405"/>
      <c r="R9" s="406"/>
      <c r="S9" s="406"/>
      <c r="T9" s="407"/>
    </row>
    <row r="10" spans="1:20" ht="7.5" customHeight="1">
      <c r="A10" s="15" t="s">
        <v>1721</v>
      </c>
      <c r="B10" s="15">
        <f t="shared" si="0"/>
        <v>2023</v>
      </c>
      <c r="C10" s="404">
        <v>4.46</v>
      </c>
      <c r="D10" s="404">
        <v>3.84</v>
      </c>
      <c r="E10" s="404">
        <v>3.74</v>
      </c>
      <c r="F10" s="404">
        <v>3.81</v>
      </c>
      <c r="G10" s="404">
        <v>3.81</v>
      </c>
      <c r="H10" s="404">
        <v>3.88</v>
      </c>
      <c r="I10" s="404">
        <v>3.94</v>
      </c>
      <c r="J10" s="404">
        <v>3.92</v>
      </c>
      <c r="K10" s="404">
        <v>3.95</v>
      </c>
      <c r="L10" s="404">
        <v>3.99</v>
      </c>
      <c r="M10" s="404">
        <v>4.08</v>
      </c>
      <c r="N10" s="404">
        <v>4.21</v>
      </c>
      <c r="O10" s="404"/>
      <c r="P10" s="404"/>
      <c r="Q10" s="409"/>
    </row>
    <row r="11" spans="1:20" ht="9.1999999999999993" customHeight="1">
      <c r="A11" s="15" t="s">
        <v>2075</v>
      </c>
      <c r="B11" s="15">
        <f t="shared" si="0"/>
        <v>2022</v>
      </c>
      <c r="C11" s="404">
        <v>4.25</v>
      </c>
      <c r="D11" s="404">
        <v>4.5</v>
      </c>
      <c r="E11" s="404">
        <v>4.5599999999999996</v>
      </c>
      <c r="F11" s="404">
        <v>4.9800000000000004</v>
      </c>
      <c r="G11" s="404">
        <v>5.36</v>
      </c>
      <c r="H11" s="404">
        <v>5.58</v>
      </c>
      <c r="I11" s="404">
        <v>5.6</v>
      </c>
      <c r="J11" s="404">
        <v>5.59</v>
      </c>
      <c r="K11" s="404">
        <v>5.58</v>
      </c>
      <c r="L11" s="404">
        <v>5.64</v>
      </c>
      <c r="M11" s="404">
        <v>5.5</v>
      </c>
      <c r="N11" s="404">
        <v>5.18</v>
      </c>
      <c r="O11" s="404">
        <v>5.19</v>
      </c>
      <c r="P11" s="404">
        <v>3.74</v>
      </c>
      <c r="Q11" s="405"/>
      <c r="R11" s="406"/>
      <c r="S11" s="406"/>
      <c r="T11" s="407"/>
    </row>
    <row r="12" spans="1:20" ht="9.9499999999999993" customHeight="1">
      <c r="A12" s="15" t="s">
        <v>1721</v>
      </c>
      <c r="B12" s="15">
        <f t="shared" si="0"/>
        <v>2023</v>
      </c>
      <c r="C12" s="404">
        <v>4.4800000000000004</v>
      </c>
      <c r="D12" s="404">
        <v>3.85</v>
      </c>
      <c r="E12" s="404">
        <v>3.75</v>
      </c>
      <c r="F12" s="404">
        <v>3.81</v>
      </c>
      <c r="G12" s="404">
        <v>3.82</v>
      </c>
      <c r="H12" s="404">
        <v>3.88</v>
      </c>
      <c r="I12" s="404">
        <v>3.94</v>
      </c>
      <c r="J12" s="404">
        <v>3.92</v>
      </c>
      <c r="K12" s="404">
        <v>3.96</v>
      </c>
      <c r="L12" s="404">
        <v>3.99</v>
      </c>
      <c r="M12" s="404">
        <v>4.07</v>
      </c>
      <c r="N12" s="404">
        <v>4.2</v>
      </c>
      <c r="O12" s="404"/>
      <c r="P12" s="404"/>
      <c r="Q12" s="409"/>
    </row>
    <row r="13" spans="1:20" ht="11.25" customHeight="1">
      <c r="A13" s="15" t="s">
        <v>1720</v>
      </c>
      <c r="B13" s="15">
        <f t="shared" si="0"/>
        <v>2022</v>
      </c>
      <c r="C13" s="404">
        <v>4.49</v>
      </c>
      <c r="D13" s="404">
        <v>4.8499999999999996</v>
      </c>
      <c r="E13" s="404">
        <v>5.22</v>
      </c>
      <c r="F13" s="404">
        <v>5.41</v>
      </c>
      <c r="G13" s="404">
        <v>5.04</v>
      </c>
      <c r="H13" s="404">
        <v>5.39</v>
      </c>
      <c r="I13" s="404">
        <v>5.27</v>
      </c>
      <c r="J13" s="404">
        <v>5.12</v>
      </c>
      <c r="K13" s="404">
        <v>5.04</v>
      </c>
      <c r="L13" s="404">
        <v>4.92</v>
      </c>
      <c r="M13" s="404">
        <v>4.45</v>
      </c>
      <c r="N13" s="404">
        <v>4.13</v>
      </c>
      <c r="O13" s="404">
        <v>4.9400000000000004</v>
      </c>
      <c r="P13" s="404">
        <v>3.85</v>
      </c>
      <c r="Q13" s="405"/>
      <c r="R13" s="406"/>
      <c r="S13" s="406"/>
      <c r="T13" s="407"/>
    </row>
    <row r="14" spans="1:20" ht="9.75" customHeight="1">
      <c r="A14" s="15" t="s">
        <v>2076</v>
      </c>
      <c r="B14" s="15">
        <f t="shared" si="0"/>
        <v>2023</v>
      </c>
      <c r="C14" s="404">
        <v>3.71</v>
      </c>
      <c r="D14" s="404">
        <v>3.53</v>
      </c>
      <c r="E14" s="404">
        <v>3.5</v>
      </c>
      <c r="F14" s="404">
        <v>3.43</v>
      </c>
      <c r="G14" s="404">
        <v>3.49</v>
      </c>
      <c r="H14" s="404">
        <v>3.64</v>
      </c>
      <c r="I14" s="404">
        <v>3.44</v>
      </c>
      <c r="J14" s="404">
        <v>3.39</v>
      </c>
      <c r="K14" s="404">
        <v>3.42</v>
      </c>
      <c r="L14" s="404">
        <v>2.85</v>
      </c>
      <c r="M14" s="404">
        <v>3.76</v>
      </c>
      <c r="N14" s="404">
        <v>3.8</v>
      </c>
      <c r="O14" s="404"/>
      <c r="P14" s="404"/>
      <c r="Q14" s="409"/>
    </row>
    <row r="15" spans="1:20" ht="9.75" customHeight="1">
      <c r="A15" s="15" t="s">
        <v>2077</v>
      </c>
      <c r="B15" s="15">
        <f t="shared" si="0"/>
        <v>2022</v>
      </c>
      <c r="C15" s="404">
        <v>3.51</v>
      </c>
      <c r="D15" s="404">
        <v>3.69</v>
      </c>
      <c r="E15" s="404">
        <v>4.0599999999999996</v>
      </c>
      <c r="F15" s="404">
        <v>4.05</v>
      </c>
      <c r="G15" s="404">
        <v>3.85</v>
      </c>
      <c r="H15" s="404">
        <v>3.84</v>
      </c>
      <c r="I15" s="404">
        <v>3.62</v>
      </c>
      <c r="J15" s="404">
        <v>3.47</v>
      </c>
      <c r="K15" s="404">
        <v>3.47</v>
      </c>
      <c r="L15" s="404">
        <v>3.09</v>
      </c>
      <c r="M15" s="404">
        <v>2.72</v>
      </c>
      <c r="N15" s="404">
        <v>2.52</v>
      </c>
      <c r="O15" s="404">
        <v>3.49</v>
      </c>
      <c r="P15" s="404">
        <v>2.96</v>
      </c>
      <c r="Q15" s="405"/>
      <c r="R15" s="406"/>
      <c r="S15" s="406"/>
      <c r="T15" s="407"/>
    </row>
    <row r="16" spans="1:20" ht="8.25" customHeight="1">
      <c r="A16" s="15" t="s">
        <v>1718</v>
      </c>
      <c r="B16" s="15">
        <f t="shared" si="0"/>
        <v>2023</v>
      </c>
      <c r="C16" s="404">
        <v>2.34</v>
      </c>
      <c r="D16" s="404">
        <v>2.38</v>
      </c>
      <c r="E16" s="404">
        <v>2.2400000000000002</v>
      </c>
      <c r="F16" s="404">
        <v>2.14</v>
      </c>
      <c r="G16" s="404">
        <v>2.19</v>
      </c>
      <c r="H16" s="404">
        <v>2.21</v>
      </c>
      <c r="I16" s="404">
        <v>2.06</v>
      </c>
      <c r="J16" s="404">
        <v>2.0699999999999998</v>
      </c>
      <c r="K16" s="404">
        <v>2.19</v>
      </c>
      <c r="L16" s="404">
        <v>1.97</v>
      </c>
      <c r="M16" s="404">
        <v>3.76</v>
      </c>
      <c r="N16" s="404">
        <v>2.48</v>
      </c>
      <c r="O16" s="404"/>
      <c r="P16" s="404"/>
      <c r="Q16" s="409"/>
    </row>
    <row r="17" spans="1:17" ht="8.25" customHeight="1">
      <c r="A17" s="257" t="s">
        <v>1726</v>
      </c>
      <c r="B17" s="257"/>
      <c r="C17" s="410"/>
      <c r="D17" s="410"/>
      <c r="E17" s="410"/>
      <c r="F17" s="410"/>
      <c r="G17" s="410"/>
      <c r="H17" s="410"/>
      <c r="I17" s="410"/>
      <c r="J17" s="410"/>
      <c r="K17" s="410"/>
      <c r="L17" s="410"/>
      <c r="M17" s="410"/>
      <c r="N17" s="410"/>
      <c r="O17" s="410"/>
      <c r="P17" s="410"/>
    </row>
    <row r="18" spans="1:17" ht="8.25" customHeight="1">
      <c r="A18" s="257" t="s">
        <v>1727</v>
      </c>
      <c r="B18" s="257"/>
      <c r="E18" s="405"/>
      <c r="F18" s="411"/>
      <c r="G18" s="412"/>
      <c r="H18" s="412"/>
      <c r="I18" s="412"/>
      <c r="J18" s="413"/>
      <c r="K18" s="413"/>
      <c r="L18" s="412"/>
      <c r="M18" s="412"/>
      <c r="N18" s="412"/>
      <c r="O18" s="412"/>
      <c r="P18" s="414"/>
      <c r="Q18" s="407"/>
    </row>
    <row r="19" spans="1:17" ht="8.25" customHeight="1">
      <c r="A19" s="257" t="s">
        <v>1728</v>
      </c>
      <c r="B19" s="257"/>
    </row>
    <row r="20" spans="1:17" ht="8.25" customHeight="1">
      <c r="A20" s="257" t="s">
        <v>1729</v>
      </c>
      <c r="B20" s="257"/>
    </row>
    <row r="21" spans="1:17" ht="8.25" customHeight="1">
      <c r="A21" s="257" t="s">
        <v>1730</v>
      </c>
      <c r="B21" s="257"/>
    </row>
    <row r="22" spans="1:17" ht="8.25" customHeight="1">
      <c r="A22" s="414" t="s">
        <v>192</v>
      </c>
    </row>
    <row r="23" spans="1:17" ht="8.25" customHeight="1">
      <c r="A23" s="415" t="s">
        <v>1731</v>
      </c>
      <c r="C23" s="405"/>
      <c r="D23" s="411"/>
      <c r="E23" s="412"/>
      <c r="F23" s="412"/>
      <c r="G23" s="412"/>
      <c r="H23" s="413"/>
      <c r="I23" s="413"/>
      <c r="J23" s="412"/>
      <c r="K23" s="412"/>
      <c r="L23" s="412"/>
      <c r="M23" s="412"/>
      <c r="N23" s="414"/>
      <c r="O23" s="416"/>
    </row>
    <row r="24" spans="1:17" ht="8.25" customHeight="1">
      <c r="A24" s="417" t="s">
        <v>1732</v>
      </c>
    </row>
    <row r="25" spans="1:17">
      <c r="A25" s="224" t="s">
        <v>1503</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ignoredErrors>
    <ignoredError sqref="B5:B6" calculatedColumn="1"/>
  </ignoredErrors>
  <drawing r:id="rId3"/>
  <tableParts count="1">
    <tablePart r:id="rId4"/>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50" zoomScaleNormal="150" zoomScaleSheetLayoutView="160" workbookViewId="0"/>
  </sheetViews>
  <sheetFormatPr baseColWidth="10" defaultColWidth="8" defaultRowHeight="9" customHeight="1"/>
  <cols>
    <col min="1" max="1" width="34.85546875" style="331" customWidth="1"/>
    <col min="2" max="15" width="5.7109375" style="331" customWidth="1"/>
    <col min="16" max="16384" width="8" style="331"/>
  </cols>
  <sheetData>
    <row r="1" spans="1:15" s="338" customFormat="1" ht="33" customHeight="1">
      <c r="A1" s="337" t="s">
        <v>2069</v>
      </c>
      <c r="B1" s="265"/>
      <c r="C1" s="265"/>
      <c r="D1" s="265"/>
      <c r="E1" s="265"/>
      <c r="F1" s="265"/>
      <c r="G1" s="265"/>
      <c r="H1" s="265"/>
      <c r="I1" s="265"/>
      <c r="J1" s="265"/>
      <c r="K1" s="265"/>
      <c r="L1" s="265"/>
      <c r="M1" s="265"/>
      <c r="N1" s="265"/>
      <c r="O1" s="265"/>
    </row>
    <row r="2" spans="1:15" s="341" customFormat="1" ht="12.75" customHeight="1">
      <c r="A2" s="339" t="s">
        <v>1758</v>
      </c>
      <c r="B2" s="340"/>
      <c r="C2" s="340"/>
      <c r="D2" s="340"/>
      <c r="E2" s="340"/>
      <c r="F2" s="340"/>
      <c r="G2" s="340"/>
      <c r="H2" s="340"/>
      <c r="I2" s="340"/>
      <c r="J2" s="268"/>
      <c r="K2" s="268"/>
      <c r="L2" s="268"/>
      <c r="M2" s="340"/>
      <c r="N2" s="340"/>
      <c r="O2" s="340"/>
    </row>
    <row r="3" spans="1:15" s="342" customFormat="1" ht="12.75" customHeight="1">
      <c r="A3" s="339" t="s">
        <v>1759</v>
      </c>
      <c r="B3" s="340"/>
      <c r="C3" s="340"/>
      <c r="D3" s="340"/>
      <c r="E3" s="340"/>
      <c r="F3" s="340"/>
      <c r="G3" s="340"/>
      <c r="H3" s="340"/>
      <c r="I3" s="340"/>
      <c r="J3" s="268"/>
      <c r="K3" s="268"/>
      <c r="L3" s="268"/>
      <c r="M3" s="340"/>
      <c r="N3" s="340"/>
      <c r="O3" s="340"/>
    </row>
    <row r="4" spans="1:15" s="283" customFormat="1" ht="9" customHeight="1">
      <c r="A4" s="343"/>
      <c r="B4" s="344" t="s">
        <v>1772</v>
      </c>
      <c r="C4" s="345" t="s">
        <v>1587</v>
      </c>
      <c r="D4" s="346" t="s">
        <v>56</v>
      </c>
      <c r="E4" s="346" t="s">
        <v>55</v>
      </c>
      <c r="F4" s="347" t="s">
        <v>54</v>
      </c>
      <c r="G4" s="347" t="s">
        <v>53</v>
      </c>
      <c r="H4" s="346" t="s">
        <v>52</v>
      </c>
      <c r="I4" s="348" t="s">
        <v>1587</v>
      </c>
      <c r="J4" s="347" t="s">
        <v>56</v>
      </c>
      <c r="K4" s="346" t="s">
        <v>55</v>
      </c>
      <c r="L4" s="346" t="s">
        <v>54</v>
      </c>
      <c r="M4" s="346" t="s">
        <v>53</v>
      </c>
      <c r="N4" s="346" t="s">
        <v>52</v>
      </c>
      <c r="O4" s="292"/>
    </row>
    <row r="5" spans="1:15" s="283" customFormat="1" ht="9" customHeight="1">
      <c r="A5" s="349"/>
      <c r="B5" s="350"/>
      <c r="C5" s="273">
        <v>2022</v>
      </c>
      <c r="D5" s="286">
        <v>2023</v>
      </c>
      <c r="E5" s="287"/>
      <c r="F5" s="287"/>
      <c r="G5" s="287"/>
      <c r="H5" s="288"/>
      <c r="I5" s="348">
        <v>2022</v>
      </c>
      <c r="J5" s="351">
        <v>2023</v>
      </c>
      <c r="K5" s="352"/>
      <c r="L5" s="352"/>
      <c r="M5" s="352"/>
      <c r="N5" s="352"/>
      <c r="O5" s="353"/>
    </row>
    <row r="6" spans="1:15" s="283" customFormat="1" ht="9" customHeight="1">
      <c r="A6" s="354" t="s">
        <v>26</v>
      </c>
      <c r="B6" s="350"/>
      <c r="C6" s="299"/>
      <c r="D6" s="300"/>
      <c r="E6" s="301"/>
      <c r="F6" s="301"/>
      <c r="G6" s="301"/>
      <c r="H6" s="302"/>
      <c r="I6" s="290" t="s">
        <v>1757</v>
      </c>
      <c r="J6" s="355"/>
      <c r="K6" s="291"/>
      <c r="L6" s="291"/>
      <c r="M6" s="291"/>
      <c r="N6" s="292"/>
      <c r="O6" s="356" t="s">
        <v>1770</v>
      </c>
    </row>
    <row r="7" spans="1:15" s="325" customFormat="1" ht="9" customHeight="1">
      <c r="A7" s="357" t="s">
        <v>1771</v>
      </c>
      <c r="B7" s="358">
        <v>1000</v>
      </c>
      <c r="C7" s="359">
        <v>152.4</v>
      </c>
      <c r="D7" s="360">
        <v>147</v>
      </c>
      <c r="E7" s="360">
        <v>147.4</v>
      </c>
      <c r="F7" s="360">
        <v>147.1</v>
      </c>
      <c r="G7" s="361">
        <v>147</v>
      </c>
      <c r="H7" s="362">
        <v>146.19999999999999</v>
      </c>
      <c r="I7" s="309">
        <v>32.868352223190925</v>
      </c>
      <c r="J7" s="309">
        <v>-5.9500959692898334</v>
      </c>
      <c r="K7" s="309">
        <v>-12.574139976275205</v>
      </c>
      <c r="L7" s="309">
        <v>-14.724637681159422</v>
      </c>
      <c r="M7" s="309">
        <v>-11.016949152542367</v>
      </c>
      <c r="N7" s="314">
        <v>-7.876496534341527</v>
      </c>
      <c r="O7" s="308">
        <v>-0.5442176870748483</v>
      </c>
    </row>
    <row r="8" spans="1:15" s="325" customFormat="1" ht="9" customHeight="1">
      <c r="A8" s="363" t="s">
        <v>1756</v>
      </c>
      <c r="B8" s="364">
        <v>758.3</v>
      </c>
      <c r="C8" s="365">
        <v>127.1</v>
      </c>
      <c r="D8" s="360">
        <v>131.5</v>
      </c>
      <c r="E8" s="360">
        <v>131</v>
      </c>
      <c r="F8" s="360">
        <v>130.9</v>
      </c>
      <c r="G8" s="361">
        <v>130.69999999999999</v>
      </c>
      <c r="H8" s="366">
        <v>130.6</v>
      </c>
      <c r="I8" s="324">
        <v>13.991031390134523</v>
      </c>
      <c r="J8" s="324">
        <v>2.0170674941815321</v>
      </c>
      <c r="K8" s="324">
        <v>1.2364760432766499</v>
      </c>
      <c r="L8" s="324">
        <v>0.76982294072362834</v>
      </c>
      <c r="M8" s="324">
        <v>0.23006134969323</v>
      </c>
      <c r="N8" s="367">
        <v>0.30721966205838669</v>
      </c>
      <c r="O8" s="322">
        <v>-7.6511094108639099E-2</v>
      </c>
    </row>
    <row r="9" spans="1:15" s="283" customFormat="1" ht="9" customHeight="1">
      <c r="A9" s="368" t="s">
        <v>1755</v>
      </c>
      <c r="B9" s="369">
        <v>4.8499999999999996</v>
      </c>
      <c r="C9" s="370">
        <v>120.5</v>
      </c>
      <c r="D9" s="371">
        <v>127</v>
      </c>
      <c r="E9" s="371">
        <v>127</v>
      </c>
      <c r="F9" s="371">
        <v>127.8</v>
      </c>
      <c r="G9" s="372">
        <v>128</v>
      </c>
      <c r="H9" s="372">
        <v>128</v>
      </c>
      <c r="I9" s="309">
        <v>5.1483420593368265</v>
      </c>
      <c r="J9" s="309">
        <v>5.6572379367720487</v>
      </c>
      <c r="K9" s="309">
        <v>5.6572379367720487</v>
      </c>
      <c r="L9" s="309">
        <v>6.3227953410981712</v>
      </c>
      <c r="M9" s="309">
        <v>6.4891846921796912</v>
      </c>
      <c r="N9" s="373">
        <v>3.9805036555645898</v>
      </c>
      <c r="O9" s="308">
        <v>0</v>
      </c>
    </row>
    <row r="10" spans="1:15" s="325" customFormat="1" ht="9" customHeight="1">
      <c r="A10" s="357" t="s">
        <v>1754</v>
      </c>
      <c r="B10" s="369">
        <v>118.64</v>
      </c>
      <c r="C10" s="374">
        <v>130.5</v>
      </c>
      <c r="D10" s="360">
        <v>143</v>
      </c>
      <c r="E10" s="360">
        <v>142.30000000000001</v>
      </c>
      <c r="F10" s="360">
        <v>141.6</v>
      </c>
      <c r="G10" s="361">
        <v>141.1</v>
      </c>
      <c r="H10" s="361">
        <v>141</v>
      </c>
      <c r="I10" s="309">
        <v>18.099547511312224</v>
      </c>
      <c r="J10" s="309">
        <v>7.5187969924811995</v>
      </c>
      <c r="K10" s="309">
        <v>6.1148396718866707</v>
      </c>
      <c r="L10" s="309">
        <v>4.1942604856512133</v>
      </c>
      <c r="M10" s="309">
        <v>2.543604651162795</v>
      </c>
      <c r="N10" s="314">
        <v>2.2480058013052826</v>
      </c>
      <c r="O10" s="308">
        <v>-7.0871722182843655E-2</v>
      </c>
    </row>
    <row r="11" spans="1:15" s="283" customFormat="1" ht="9" customHeight="1">
      <c r="A11" s="375" t="s">
        <v>1753</v>
      </c>
      <c r="B11" s="369">
        <v>2.99</v>
      </c>
      <c r="C11" s="374">
        <v>134.80000000000001</v>
      </c>
      <c r="D11" s="360">
        <v>148</v>
      </c>
      <c r="E11" s="360">
        <v>146.5</v>
      </c>
      <c r="F11" s="360">
        <v>145.5</v>
      </c>
      <c r="G11" s="361">
        <v>143.19999999999999</v>
      </c>
      <c r="H11" s="376">
        <v>140.6</v>
      </c>
      <c r="I11" s="309">
        <v>26.930320150659142</v>
      </c>
      <c r="J11" s="309">
        <v>8.1871345029239677</v>
      </c>
      <c r="K11" s="309">
        <v>6.2364031907179083</v>
      </c>
      <c r="L11" s="309">
        <v>4.3010752688172005</v>
      </c>
      <c r="M11" s="309">
        <v>-1.1732229123533671</v>
      </c>
      <c r="N11" s="314">
        <v>-5.7008718980549986</v>
      </c>
      <c r="O11" s="308">
        <v>-1.8156424581005552</v>
      </c>
    </row>
    <row r="12" spans="1:15" s="283" customFormat="1" ht="9" customHeight="1">
      <c r="A12" s="375" t="s">
        <v>1752</v>
      </c>
      <c r="B12" s="369">
        <v>0.34</v>
      </c>
      <c r="C12" s="374">
        <v>123.2</v>
      </c>
      <c r="D12" s="360">
        <v>136</v>
      </c>
      <c r="E12" s="360">
        <v>136</v>
      </c>
      <c r="F12" s="360">
        <v>136</v>
      </c>
      <c r="G12" s="361">
        <v>136</v>
      </c>
      <c r="H12" s="377">
        <v>136</v>
      </c>
      <c r="I12" s="309">
        <v>24.949290060851936</v>
      </c>
      <c r="J12" s="309">
        <v>10.839445802770982</v>
      </c>
      <c r="K12" s="309">
        <v>10.839445802770982</v>
      </c>
      <c r="L12" s="309">
        <v>10.839445802770982</v>
      </c>
      <c r="M12" s="309">
        <v>5.1004636785162205</v>
      </c>
      <c r="N12" s="314">
        <v>3.3434650455927084</v>
      </c>
      <c r="O12" s="308">
        <v>0</v>
      </c>
    </row>
    <row r="13" spans="1:15" s="283" customFormat="1" ht="9" customHeight="1">
      <c r="A13" s="375" t="s">
        <v>1751</v>
      </c>
      <c r="B13" s="369">
        <v>0.56000000000000005</v>
      </c>
      <c r="C13" s="374">
        <v>178.1</v>
      </c>
      <c r="D13" s="360">
        <v>172.9</v>
      </c>
      <c r="E13" s="360">
        <v>171.4</v>
      </c>
      <c r="F13" s="360">
        <v>172.5</v>
      </c>
      <c r="G13" s="361">
        <v>169.9</v>
      </c>
      <c r="H13" s="376">
        <v>165.8</v>
      </c>
      <c r="I13" s="309">
        <v>55.954465849387049</v>
      </c>
      <c r="J13" s="309">
        <v>-4.2635658914728651</v>
      </c>
      <c r="K13" s="309">
        <v>-5.6686846450192547</v>
      </c>
      <c r="L13" s="309">
        <v>-6.7063277447268774</v>
      </c>
      <c r="M13" s="309">
        <v>-16.181549087321159</v>
      </c>
      <c r="N13" s="314">
        <v>-21.79245283018868</v>
      </c>
      <c r="O13" s="308">
        <v>-2.4131842260153036</v>
      </c>
    </row>
    <row r="14" spans="1:15" s="283" customFormat="1" ht="9" customHeight="1">
      <c r="A14" s="375" t="s">
        <v>1750</v>
      </c>
      <c r="B14" s="369">
        <v>13.9</v>
      </c>
      <c r="C14" s="374">
        <v>129.6</v>
      </c>
      <c r="D14" s="360">
        <v>145.5</v>
      </c>
      <c r="E14" s="360">
        <v>145.6</v>
      </c>
      <c r="F14" s="360">
        <v>144.9</v>
      </c>
      <c r="G14" s="361">
        <v>145.1</v>
      </c>
      <c r="H14" s="376">
        <v>144.9</v>
      </c>
      <c r="I14" s="309">
        <v>12.5</v>
      </c>
      <c r="J14" s="309">
        <v>10.983981693363845</v>
      </c>
      <c r="K14" s="309">
        <v>10.05291005291005</v>
      </c>
      <c r="L14" s="309">
        <v>8.0536912751677932</v>
      </c>
      <c r="M14" s="309">
        <v>7.1639586410635161</v>
      </c>
      <c r="N14" s="314">
        <v>6.1538461538461604</v>
      </c>
      <c r="O14" s="308">
        <v>-0.13783597518951751</v>
      </c>
    </row>
    <row r="15" spans="1:15" s="283" customFormat="1" ht="9" customHeight="1">
      <c r="A15" s="375" t="s">
        <v>112</v>
      </c>
      <c r="B15" s="369">
        <v>1.63</v>
      </c>
      <c r="C15" s="374">
        <v>119.9</v>
      </c>
      <c r="D15" s="360">
        <v>197.3</v>
      </c>
      <c r="E15" s="360">
        <v>197.1</v>
      </c>
      <c r="F15" s="360">
        <v>197.6</v>
      </c>
      <c r="G15" s="361">
        <v>198.8</v>
      </c>
      <c r="H15" s="376">
        <v>198.2</v>
      </c>
      <c r="I15" s="309">
        <v>21.725888324873097</v>
      </c>
      <c r="J15" s="309">
        <v>87.547528517110266</v>
      </c>
      <c r="K15" s="309">
        <v>87.179487179487182</v>
      </c>
      <c r="L15" s="309">
        <v>84.672897196261687</v>
      </c>
      <c r="M15" s="309">
        <v>26.222222222222229</v>
      </c>
      <c r="N15" s="314">
        <v>24.654088050314471</v>
      </c>
      <c r="O15" s="308">
        <v>-0.30181086519115752</v>
      </c>
    </row>
    <row r="16" spans="1:15" s="283" customFormat="1" ht="9" customHeight="1">
      <c r="A16" s="375" t="s">
        <v>1749</v>
      </c>
      <c r="B16" s="369">
        <v>3.64</v>
      </c>
      <c r="C16" s="374">
        <v>121.7</v>
      </c>
      <c r="D16" s="360">
        <v>142.1</v>
      </c>
      <c r="E16" s="360">
        <v>142.4</v>
      </c>
      <c r="F16" s="360">
        <v>142.80000000000001</v>
      </c>
      <c r="G16" s="361">
        <v>144.5</v>
      </c>
      <c r="H16" s="376">
        <v>144.30000000000001</v>
      </c>
      <c r="I16" s="309">
        <v>9.1479820627802724</v>
      </c>
      <c r="J16" s="309">
        <v>16.189697465249395</v>
      </c>
      <c r="K16" s="309">
        <v>15.303643724696357</v>
      </c>
      <c r="L16" s="309">
        <v>13.875598086124413</v>
      </c>
      <c r="M16" s="309">
        <v>11.496913580246925</v>
      </c>
      <c r="N16" s="314">
        <v>10.405508798775841</v>
      </c>
      <c r="O16" s="308">
        <v>-0.13840830449825603</v>
      </c>
    </row>
    <row r="17" spans="1:18" s="283" customFormat="1" ht="9" customHeight="1">
      <c r="A17" s="375" t="s">
        <v>367</v>
      </c>
      <c r="B17" s="369">
        <v>5.59</v>
      </c>
      <c r="C17" s="374">
        <v>114.1</v>
      </c>
      <c r="D17" s="360">
        <v>131.6</v>
      </c>
      <c r="E17" s="360">
        <v>132.30000000000001</v>
      </c>
      <c r="F17" s="360">
        <v>133</v>
      </c>
      <c r="G17" s="361">
        <v>133.19999999999999</v>
      </c>
      <c r="H17" s="376">
        <v>144.30000000000001</v>
      </c>
      <c r="I17" s="309">
        <v>5.4528650646950041</v>
      </c>
      <c r="J17" s="309">
        <v>15.337423312883445</v>
      </c>
      <c r="K17" s="309">
        <v>14.943527367506533</v>
      </c>
      <c r="L17" s="309">
        <v>14.754098360655732</v>
      </c>
      <c r="M17" s="309">
        <v>13.169073916737446</v>
      </c>
      <c r="N17" s="314">
        <v>21.566975568660496</v>
      </c>
      <c r="O17" s="308">
        <v>8.333333333333357</v>
      </c>
    </row>
    <row r="18" spans="1:18" s="283" customFormat="1" ht="9" customHeight="1">
      <c r="A18" s="375" t="s">
        <v>1748</v>
      </c>
      <c r="B18" s="378" t="s">
        <v>9</v>
      </c>
      <c r="C18" s="374">
        <v>193.2</v>
      </c>
      <c r="D18" s="360">
        <v>158.19999999999999</v>
      </c>
      <c r="E18" s="360">
        <v>152.69999999999999</v>
      </c>
      <c r="F18" s="360">
        <v>151.9</v>
      </c>
      <c r="G18" s="361">
        <v>150.4</v>
      </c>
      <c r="H18" s="376">
        <v>151.69999999999999</v>
      </c>
      <c r="I18" s="309">
        <v>39.696312364425154</v>
      </c>
      <c r="J18" s="309">
        <v>-22.298624754420445</v>
      </c>
      <c r="K18" s="309">
        <v>-23.304871923656464</v>
      </c>
      <c r="L18" s="309">
        <v>-20.429544264012577</v>
      </c>
      <c r="M18" s="309">
        <v>-20.04253056884636</v>
      </c>
      <c r="N18" s="314">
        <v>-17.509516041326819</v>
      </c>
      <c r="O18" s="308">
        <v>0.86436170212763841</v>
      </c>
    </row>
    <row r="19" spans="1:18" s="283" customFormat="1" ht="9" customHeight="1">
      <c r="A19" s="375" t="s">
        <v>1747</v>
      </c>
      <c r="B19" s="369">
        <v>0.5</v>
      </c>
      <c r="C19" s="374">
        <v>221.3</v>
      </c>
      <c r="D19" s="360">
        <v>144.5</v>
      </c>
      <c r="E19" s="360">
        <v>140.9</v>
      </c>
      <c r="F19" s="360">
        <v>142.69999999999999</v>
      </c>
      <c r="G19" s="361">
        <v>142.5</v>
      </c>
      <c r="H19" s="376">
        <v>141.69999999999999</v>
      </c>
      <c r="I19" s="309">
        <v>45.400788436268073</v>
      </c>
      <c r="J19" s="309">
        <v>-38.797119864464207</v>
      </c>
      <c r="K19" s="309">
        <v>-39.68321917808219</v>
      </c>
      <c r="L19" s="309">
        <v>-35.01821493624773</v>
      </c>
      <c r="M19" s="309">
        <v>-34.119278779472964</v>
      </c>
      <c r="N19" s="314">
        <v>-30.810546875000014</v>
      </c>
      <c r="O19" s="308">
        <v>-0.56140350877194578</v>
      </c>
      <c r="Q19" s="379"/>
    </row>
    <row r="20" spans="1:18" s="283" customFormat="1" ht="9" customHeight="1">
      <c r="A20" s="375" t="s">
        <v>1746</v>
      </c>
      <c r="B20" s="378" t="s">
        <v>9</v>
      </c>
      <c r="C20" s="374">
        <v>149.9</v>
      </c>
      <c r="D20" s="360">
        <v>174.4</v>
      </c>
      <c r="E20" s="360">
        <v>173.9</v>
      </c>
      <c r="F20" s="360">
        <v>173.9</v>
      </c>
      <c r="G20" s="361">
        <v>173.9</v>
      </c>
      <c r="H20" s="376">
        <v>173.9</v>
      </c>
      <c r="I20" s="309">
        <v>28.780068728522338</v>
      </c>
      <c r="J20" s="309">
        <v>14.96374423203693</v>
      </c>
      <c r="K20" s="309">
        <v>6.5563725490196134</v>
      </c>
      <c r="L20" s="309">
        <v>5.77858880778588</v>
      </c>
      <c r="M20" s="309">
        <v>3.2660332541567669</v>
      </c>
      <c r="N20" s="314">
        <v>2.3543260741612642</v>
      </c>
      <c r="O20" s="308">
        <v>0</v>
      </c>
    </row>
    <row r="21" spans="1:18" s="283" customFormat="1" ht="9" customHeight="1">
      <c r="A21" s="375" t="s">
        <v>1745</v>
      </c>
      <c r="B21" s="369">
        <v>0.99</v>
      </c>
      <c r="C21" s="374">
        <v>121.1</v>
      </c>
      <c r="D21" s="360">
        <v>161.5</v>
      </c>
      <c r="E21" s="360">
        <v>161.80000000000001</v>
      </c>
      <c r="F21" s="360">
        <v>161.9</v>
      </c>
      <c r="G21" s="361">
        <v>165.6</v>
      </c>
      <c r="H21" s="376">
        <v>164.3</v>
      </c>
      <c r="I21" s="309">
        <v>15.004748338081669</v>
      </c>
      <c r="J21" s="309">
        <v>32.16039279869068</v>
      </c>
      <c r="K21" s="309">
        <v>32.297628781684409</v>
      </c>
      <c r="L21" s="309">
        <v>28.492063492063494</v>
      </c>
      <c r="M21" s="309">
        <v>29.375</v>
      </c>
      <c r="N21" s="314">
        <v>20.720058780308605</v>
      </c>
      <c r="O21" s="308">
        <v>-0.78502415458936525</v>
      </c>
    </row>
    <row r="22" spans="1:18" s="283" customFormat="1" ht="9" customHeight="1">
      <c r="A22" s="375" t="s">
        <v>1744</v>
      </c>
      <c r="B22" s="369">
        <v>15.55</v>
      </c>
      <c r="C22" s="374">
        <v>144.1</v>
      </c>
      <c r="D22" s="360">
        <v>143.9</v>
      </c>
      <c r="E22" s="360">
        <v>142.4</v>
      </c>
      <c r="F22" s="360">
        <v>141.1</v>
      </c>
      <c r="G22" s="361">
        <v>141.5</v>
      </c>
      <c r="H22" s="376">
        <v>142.6</v>
      </c>
      <c r="I22" s="309">
        <v>26.403508771929822</v>
      </c>
      <c r="J22" s="309">
        <v>-3.9385847797062894</v>
      </c>
      <c r="K22" s="309">
        <v>-6.8672334859385273</v>
      </c>
      <c r="L22" s="309">
        <v>-8.9677419354838719</v>
      </c>
      <c r="M22" s="309">
        <v>-9.5268542199488593</v>
      </c>
      <c r="N22" s="314">
        <v>-9.8609355246523336</v>
      </c>
      <c r="O22" s="308">
        <v>0.77738515901060623</v>
      </c>
    </row>
    <row r="23" spans="1:18" s="283" customFormat="1" ht="9" customHeight="1">
      <c r="A23" s="375" t="s">
        <v>1760</v>
      </c>
      <c r="B23" s="369">
        <v>3.54</v>
      </c>
      <c r="C23" s="374">
        <v>150.4</v>
      </c>
      <c r="D23" s="360">
        <v>158.6</v>
      </c>
      <c r="E23" s="360">
        <v>153.9</v>
      </c>
      <c r="F23" s="360">
        <v>152.4</v>
      </c>
      <c r="G23" s="361">
        <v>153</v>
      </c>
      <c r="H23" s="377">
        <v>152.9</v>
      </c>
      <c r="I23" s="309">
        <v>25.857740585774053</v>
      </c>
      <c r="J23" s="309">
        <v>0.12626262626261564</v>
      </c>
      <c r="K23" s="309">
        <v>-5.3505535055350464</v>
      </c>
      <c r="L23" s="309">
        <v>-8.6330935251798593</v>
      </c>
      <c r="M23" s="380">
        <v>-8.8200238379022693</v>
      </c>
      <c r="N23" s="314">
        <v>-8.8796185935637766</v>
      </c>
      <c r="O23" s="308">
        <v>-6.535947712418988E-2</v>
      </c>
    </row>
    <row r="24" spans="1:18" s="376" customFormat="1" ht="9" customHeight="1">
      <c r="A24" s="375" t="s">
        <v>1761</v>
      </c>
      <c r="B24" s="369">
        <v>1.34</v>
      </c>
      <c r="C24" s="374">
        <v>216.9</v>
      </c>
      <c r="D24" s="360">
        <v>159.5</v>
      </c>
      <c r="E24" s="360">
        <v>156</v>
      </c>
      <c r="F24" s="360">
        <v>156</v>
      </c>
      <c r="G24" s="361">
        <v>164.4</v>
      </c>
      <c r="H24" s="377">
        <v>180.2</v>
      </c>
      <c r="I24" s="309">
        <v>61.383928571428555</v>
      </c>
      <c r="J24" s="309">
        <v>-30.44047099869168</v>
      </c>
      <c r="K24" s="309">
        <v>-32.40901213171577</v>
      </c>
      <c r="L24" s="309">
        <v>-32.642487046632127</v>
      </c>
      <c r="M24" s="309">
        <v>-29.532790398628379</v>
      </c>
      <c r="N24" s="314">
        <v>-21.652173913043484</v>
      </c>
      <c r="O24" s="308">
        <v>9.6107055961070529</v>
      </c>
    </row>
    <row r="25" spans="1:18" s="376" customFormat="1" ht="9" customHeight="1">
      <c r="A25" s="375" t="s">
        <v>1762</v>
      </c>
      <c r="B25" s="369">
        <v>5.44</v>
      </c>
      <c r="C25" s="374">
        <v>147</v>
      </c>
      <c r="D25" s="381">
        <v>143.4</v>
      </c>
      <c r="E25" s="381">
        <v>142.4</v>
      </c>
      <c r="F25" s="381">
        <v>140.80000000000001</v>
      </c>
      <c r="G25" s="382">
        <v>141.69999999999999</v>
      </c>
      <c r="H25" s="376">
        <v>140.69999999999999</v>
      </c>
      <c r="I25" s="309">
        <v>29.744042365401583</v>
      </c>
      <c r="J25" s="309">
        <v>-7.5435203094777563</v>
      </c>
      <c r="K25" s="309">
        <v>-9.6446700507614196</v>
      </c>
      <c r="L25" s="309">
        <v>-10.886075949367083</v>
      </c>
      <c r="M25" s="309">
        <v>-11.271133375078279</v>
      </c>
      <c r="N25" s="314">
        <v>-14.778921865536049</v>
      </c>
      <c r="O25" s="308">
        <v>-0.7057163020465822</v>
      </c>
    </row>
    <row r="26" spans="1:18" s="376" customFormat="1" ht="9" customHeight="1">
      <c r="A26" s="375" t="s">
        <v>1763</v>
      </c>
      <c r="B26" s="378" t="s">
        <v>9</v>
      </c>
      <c r="C26" s="374">
        <v>119.1</v>
      </c>
      <c r="D26" s="381">
        <v>130.1</v>
      </c>
      <c r="E26" s="381">
        <v>130.80000000000001</v>
      </c>
      <c r="F26" s="381">
        <v>129.30000000000001</v>
      </c>
      <c r="G26" s="382">
        <v>126.5</v>
      </c>
      <c r="H26" s="376">
        <v>127.1</v>
      </c>
      <c r="I26" s="309">
        <v>11.726078799249535</v>
      </c>
      <c r="J26" s="309">
        <v>8.8702928870292936</v>
      </c>
      <c r="K26" s="309">
        <v>6.6014669926650527</v>
      </c>
      <c r="L26" s="309">
        <v>2.7821939586645641</v>
      </c>
      <c r="M26" s="309">
        <v>-7.8988941548175262E-2</v>
      </c>
      <c r="N26" s="314">
        <v>-7.8616352201265727E-2</v>
      </c>
      <c r="O26" s="308">
        <v>0.47430830039525063</v>
      </c>
    </row>
    <row r="27" spans="1:18" s="376" customFormat="1" ht="9" customHeight="1">
      <c r="A27" s="375" t="s">
        <v>1764</v>
      </c>
      <c r="B27" s="378" t="s">
        <v>9</v>
      </c>
      <c r="C27" s="374">
        <v>109.8</v>
      </c>
      <c r="D27" s="360">
        <v>133.6</v>
      </c>
      <c r="E27" s="360">
        <v>133.6</v>
      </c>
      <c r="F27" s="360">
        <v>133.6</v>
      </c>
      <c r="G27" s="361">
        <v>136</v>
      </c>
      <c r="H27" s="377">
        <v>134.5</v>
      </c>
      <c r="I27" s="309">
        <v>10.35175879396985</v>
      </c>
      <c r="J27" s="309">
        <v>22.681359044995403</v>
      </c>
      <c r="K27" s="309">
        <v>18.75555555555556</v>
      </c>
      <c r="L27" s="309">
        <v>18.544809228039043</v>
      </c>
      <c r="M27" s="309">
        <v>16.140051238257911</v>
      </c>
      <c r="N27" s="314">
        <v>13.597972972972968</v>
      </c>
      <c r="O27" s="308">
        <v>-1.1029411764705941</v>
      </c>
    </row>
    <row r="28" spans="1:18" s="376" customFormat="1" ht="9" customHeight="1">
      <c r="A28" s="375" t="s">
        <v>1743</v>
      </c>
      <c r="B28" s="369">
        <v>29.84</v>
      </c>
      <c r="C28" s="374">
        <v>132.19999999999999</v>
      </c>
      <c r="D28" s="381">
        <v>154.1</v>
      </c>
      <c r="E28" s="381">
        <v>152.5</v>
      </c>
      <c r="F28" s="381">
        <v>150.6</v>
      </c>
      <c r="G28" s="382">
        <v>148.5</v>
      </c>
      <c r="H28" s="376">
        <v>147.80000000000001</v>
      </c>
      <c r="I28" s="309">
        <v>21.95571955719555</v>
      </c>
      <c r="J28" s="309">
        <v>12.646198830409347</v>
      </c>
      <c r="K28" s="309">
        <v>10.748002904865658</v>
      </c>
      <c r="L28" s="309">
        <v>6.4310954063604271</v>
      </c>
      <c r="M28" s="309">
        <v>5.693950177935946</v>
      </c>
      <c r="N28" s="314">
        <v>6.637806637806662</v>
      </c>
      <c r="O28" s="308">
        <v>-0.47138047138045636</v>
      </c>
    </row>
    <row r="29" spans="1:18" s="376" customFormat="1" ht="9" customHeight="1">
      <c r="A29" s="375" t="s">
        <v>1765</v>
      </c>
      <c r="B29" s="369">
        <v>3.79</v>
      </c>
      <c r="C29" s="374">
        <v>153.4</v>
      </c>
      <c r="D29" s="360">
        <v>144.6</v>
      </c>
      <c r="E29" s="360">
        <v>143.9</v>
      </c>
      <c r="F29" s="360">
        <v>143</v>
      </c>
      <c r="G29" s="361">
        <v>143.69999999999999</v>
      </c>
      <c r="H29" s="377">
        <v>143.80000000000001</v>
      </c>
      <c r="I29" s="309">
        <v>26.255144032921805</v>
      </c>
      <c r="J29" s="309">
        <v>-6.2864549578742839</v>
      </c>
      <c r="K29" s="309">
        <v>-7.0413436692506508</v>
      </c>
      <c r="L29" s="309">
        <v>-6.6579634464751933</v>
      </c>
      <c r="M29" s="309">
        <v>-5.8322411533420819</v>
      </c>
      <c r="N29" s="314">
        <v>-5.5190538764782957</v>
      </c>
      <c r="O29" s="308">
        <v>6.958942240781596E-2</v>
      </c>
    </row>
    <row r="30" spans="1:18" s="376" customFormat="1" ht="9" customHeight="1">
      <c r="A30" s="375" t="s">
        <v>1766</v>
      </c>
      <c r="B30" s="369">
        <v>9.0500000000000007</v>
      </c>
      <c r="C30" s="374">
        <v>130.80000000000001</v>
      </c>
      <c r="D30" s="360">
        <v>176.5</v>
      </c>
      <c r="E30" s="360">
        <v>171.3</v>
      </c>
      <c r="F30" s="360">
        <v>166.1</v>
      </c>
      <c r="G30" s="361">
        <v>158.6</v>
      </c>
      <c r="H30" s="376">
        <v>157</v>
      </c>
      <c r="I30" s="309">
        <v>25.287356321839084</v>
      </c>
      <c r="J30" s="309">
        <v>32.011967090501145</v>
      </c>
      <c r="K30" s="309">
        <v>24.67248908296942</v>
      </c>
      <c r="L30" s="309">
        <v>12.078272604588406</v>
      </c>
      <c r="M30" s="309">
        <v>10.445682451253489</v>
      </c>
      <c r="N30" s="314">
        <v>13.933236574746005</v>
      </c>
      <c r="O30" s="308">
        <v>-1.008827238335428</v>
      </c>
    </row>
    <row r="31" spans="1:18" s="283" customFormat="1" ht="9" customHeight="1">
      <c r="A31" s="375" t="s">
        <v>1767</v>
      </c>
      <c r="B31" s="369">
        <v>2.94</v>
      </c>
      <c r="C31" s="374">
        <v>128.30000000000001</v>
      </c>
      <c r="D31" s="360">
        <v>136</v>
      </c>
      <c r="E31" s="360">
        <v>133.9</v>
      </c>
      <c r="F31" s="360">
        <v>133.30000000000001</v>
      </c>
      <c r="G31" s="361">
        <v>133.19999999999999</v>
      </c>
      <c r="H31" s="376">
        <v>132.19999999999999</v>
      </c>
      <c r="I31" s="309">
        <v>22.423664122137424</v>
      </c>
      <c r="J31" s="309">
        <v>1.5683345780433058</v>
      </c>
      <c r="K31" s="309">
        <v>-0.59391239792130079</v>
      </c>
      <c r="L31" s="309">
        <v>-1.4781966001478111</v>
      </c>
      <c r="M31" s="309">
        <v>-3.617945007235889</v>
      </c>
      <c r="N31" s="314">
        <v>-4.8236141108711479</v>
      </c>
      <c r="O31" s="308">
        <v>-0.75075075075075404</v>
      </c>
    </row>
    <row r="32" spans="1:18" s="283" customFormat="1" ht="9" customHeight="1">
      <c r="A32" s="375" t="s">
        <v>1768</v>
      </c>
      <c r="B32" s="369">
        <v>14.06</v>
      </c>
      <c r="C32" s="374">
        <v>128.19999999999999</v>
      </c>
      <c r="D32" s="360">
        <v>146.1</v>
      </c>
      <c r="E32" s="360">
        <v>146.6</v>
      </c>
      <c r="F32" s="360">
        <v>146.30000000000001</v>
      </c>
      <c r="G32" s="361">
        <v>146.4</v>
      </c>
      <c r="H32" s="376">
        <v>146.30000000000001</v>
      </c>
      <c r="I32" s="309">
        <v>18.484288354898311</v>
      </c>
      <c r="J32" s="309">
        <v>8.4632516703786251</v>
      </c>
      <c r="K32" s="309">
        <v>9.4846900672143306</v>
      </c>
      <c r="L32" s="309">
        <v>8.1300813008130177</v>
      </c>
      <c r="M32" s="309">
        <v>7.8055964653902663</v>
      </c>
      <c r="N32" s="314">
        <v>7.9704797047970573</v>
      </c>
      <c r="O32" s="308">
        <v>-6.8306010928949945E-2</v>
      </c>
      <c r="R32" s="283" t="s">
        <v>191</v>
      </c>
    </row>
    <row r="33" spans="1:15" s="283" customFormat="1" ht="9" customHeight="1">
      <c r="A33" s="375" t="s">
        <v>1742</v>
      </c>
      <c r="B33" s="369">
        <v>1.34</v>
      </c>
      <c r="C33" s="374">
        <v>126.3</v>
      </c>
      <c r="D33" s="383">
        <v>138.80000000000001</v>
      </c>
      <c r="E33" s="383">
        <v>138.5</v>
      </c>
      <c r="F33" s="383">
        <v>137.4</v>
      </c>
      <c r="G33" s="366">
        <v>138</v>
      </c>
      <c r="H33" s="384">
        <v>136.6</v>
      </c>
      <c r="I33" s="324">
        <v>14.713896457765671</v>
      </c>
      <c r="J33" s="324">
        <v>8.8627450980392268</v>
      </c>
      <c r="K33" s="324">
        <v>7.8660436137071628</v>
      </c>
      <c r="L33" s="324">
        <v>2.3082650781831688</v>
      </c>
      <c r="M33" s="324">
        <v>1.9955654101995464</v>
      </c>
      <c r="N33" s="367">
        <v>0.66322770817981791</v>
      </c>
      <c r="O33" s="322">
        <v>-1.0144927536231876</v>
      </c>
    </row>
    <row r="34" spans="1:15" s="386" customFormat="1" ht="9" customHeight="1">
      <c r="A34" s="368" t="s">
        <v>1741</v>
      </c>
      <c r="B34" s="385">
        <v>1.71</v>
      </c>
      <c r="C34" s="370">
        <v>125</v>
      </c>
      <c r="D34" s="360">
        <v>125.3</v>
      </c>
      <c r="E34" s="360">
        <v>124.2</v>
      </c>
      <c r="F34" s="360">
        <v>126.1</v>
      </c>
      <c r="G34" s="361">
        <v>138</v>
      </c>
      <c r="H34" s="382">
        <v>125.6</v>
      </c>
      <c r="I34" s="309">
        <v>27.032520325203251</v>
      </c>
      <c r="J34" s="309">
        <v>-2.0328381548084451</v>
      </c>
      <c r="K34" s="309">
        <v>-5.33536585365853</v>
      </c>
      <c r="L34" s="309">
        <v>-3.9603960396039639</v>
      </c>
      <c r="M34" s="309">
        <v>4.7040971168436982</v>
      </c>
      <c r="N34" s="314">
        <v>-5.6348610067618239</v>
      </c>
      <c r="O34" s="308">
        <v>-0.15898251192368207</v>
      </c>
    </row>
    <row r="35" spans="1:15" s="283" customFormat="1" ht="9" customHeight="1">
      <c r="A35" s="375" t="s">
        <v>1740</v>
      </c>
      <c r="B35" s="369">
        <v>6.02</v>
      </c>
      <c r="C35" s="374">
        <v>114.4</v>
      </c>
      <c r="D35" s="360">
        <v>123.2</v>
      </c>
      <c r="E35" s="360">
        <v>123.2</v>
      </c>
      <c r="F35" s="360">
        <v>123.2</v>
      </c>
      <c r="G35" s="361">
        <v>123.2</v>
      </c>
      <c r="H35" s="376">
        <v>123.2</v>
      </c>
      <c r="I35" s="309">
        <v>4.0946314831665092</v>
      </c>
      <c r="J35" s="309">
        <v>6.7590987868284174</v>
      </c>
      <c r="K35" s="309">
        <v>6.7590987868284174</v>
      </c>
      <c r="L35" s="309">
        <v>6.7590987868284174</v>
      </c>
      <c r="M35" s="309">
        <v>6.7590987868284174</v>
      </c>
      <c r="N35" s="314">
        <v>6.7590987868284174</v>
      </c>
      <c r="O35" s="308">
        <v>0</v>
      </c>
    </row>
    <row r="36" spans="1:15" s="283" customFormat="1" ht="9" customHeight="1">
      <c r="A36" s="375" t="s">
        <v>1739</v>
      </c>
      <c r="B36" s="378" t="s">
        <v>9</v>
      </c>
      <c r="C36" s="374">
        <v>159</v>
      </c>
      <c r="D36" s="360">
        <v>169.6</v>
      </c>
      <c r="E36" s="360">
        <v>172.2</v>
      </c>
      <c r="F36" s="360">
        <v>172.5</v>
      </c>
      <c r="G36" s="361">
        <v>171.3</v>
      </c>
      <c r="H36" s="376">
        <v>171.9</v>
      </c>
      <c r="I36" s="309">
        <v>40.211640211640201</v>
      </c>
      <c r="J36" s="309">
        <v>5.5382700684505295</v>
      </c>
      <c r="K36" s="309">
        <v>8.1658291457286509</v>
      </c>
      <c r="L36" s="309">
        <v>2.7397260273972535</v>
      </c>
      <c r="M36" s="309">
        <v>-1.8900343642611688</v>
      </c>
      <c r="N36" s="314">
        <v>-0.9792626728110605</v>
      </c>
      <c r="O36" s="308">
        <v>0.3502626970227567</v>
      </c>
    </row>
    <row r="37" spans="1:15" s="283" customFormat="1" ht="9" customHeight="1">
      <c r="A37" s="375" t="s">
        <v>1738</v>
      </c>
      <c r="B37" s="369">
        <v>1.86</v>
      </c>
      <c r="C37" s="374">
        <v>110.1</v>
      </c>
      <c r="D37" s="360">
        <v>120.5</v>
      </c>
      <c r="E37" s="360">
        <v>120.5</v>
      </c>
      <c r="F37" s="360">
        <v>120.5</v>
      </c>
      <c r="G37" s="361">
        <v>120.8</v>
      </c>
      <c r="H37" s="376">
        <v>120.8</v>
      </c>
      <c r="I37" s="309">
        <v>2.8971962616822395</v>
      </c>
      <c r="J37" s="309">
        <v>7.9749103942652368</v>
      </c>
      <c r="K37" s="309">
        <v>7.9749103942652368</v>
      </c>
      <c r="L37" s="309">
        <v>7.4933095450490725</v>
      </c>
      <c r="M37" s="309">
        <v>7.7609277430865404</v>
      </c>
      <c r="N37" s="314">
        <v>7.7609277430865404</v>
      </c>
      <c r="O37" s="308">
        <v>0</v>
      </c>
    </row>
    <row r="38" spans="1:15" s="283" customFormat="1" ht="9" customHeight="1">
      <c r="A38" s="375" t="s">
        <v>1737</v>
      </c>
      <c r="B38" s="378" t="s">
        <v>9</v>
      </c>
      <c r="C38" s="374">
        <v>102.5</v>
      </c>
      <c r="D38" s="360">
        <v>111.2</v>
      </c>
      <c r="E38" s="360">
        <v>111.1</v>
      </c>
      <c r="F38" s="360">
        <v>111.1</v>
      </c>
      <c r="G38" s="361">
        <v>111</v>
      </c>
      <c r="H38" s="377">
        <v>110.9</v>
      </c>
      <c r="I38" s="309">
        <v>2.3976023976023981</v>
      </c>
      <c r="J38" s="309">
        <v>8.59375</v>
      </c>
      <c r="K38" s="309">
        <v>8.1791626095423595</v>
      </c>
      <c r="L38" s="309">
        <v>6.8269230769230802</v>
      </c>
      <c r="M38" s="309">
        <v>6.7307692307692264</v>
      </c>
      <c r="N38" s="314">
        <v>6.1244019138756016</v>
      </c>
      <c r="O38" s="308">
        <v>-9.0090090090086505E-2</v>
      </c>
    </row>
    <row r="39" spans="1:15" s="283" customFormat="1" ht="9" customHeight="1">
      <c r="A39" s="375" t="s">
        <v>1769</v>
      </c>
      <c r="B39" s="369">
        <v>6.34</v>
      </c>
      <c r="C39" s="374">
        <v>116.9</v>
      </c>
      <c r="D39" s="360">
        <v>127.9</v>
      </c>
      <c r="E39" s="360">
        <v>128</v>
      </c>
      <c r="F39" s="360">
        <v>128</v>
      </c>
      <c r="G39" s="361">
        <v>128</v>
      </c>
      <c r="H39" s="377">
        <v>128.1</v>
      </c>
      <c r="I39" s="309">
        <v>6.0798548094373785</v>
      </c>
      <c r="J39" s="309">
        <v>9.2228864218616593</v>
      </c>
      <c r="K39" s="309">
        <v>9.0289608177172056</v>
      </c>
      <c r="L39" s="309">
        <v>8.9361702127659584</v>
      </c>
      <c r="M39" s="309">
        <v>8.2910321489001717</v>
      </c>
      <c r="N39" s="314">
        <v>6.75</v>
      </c>
      <c r="O39" s="308">
        <v>7.8125E-2</v>
      </c>
    </row>
    <row r="40" spans="1:15" s="283" customFormat="1" ht="9" customHeight="1">
      <c r="A40" s="375" t="s">
        <v>1736</v>
      </c>
      <c r="B40" s="369">
        <v>2.42</v>
      </c>
      <c r="C40" s="374">
        <v>112.1</v>
      </c>
      <c r="D40" s="360">
        <v>125</v>
      </c>
      <c r="E40" s="360">
        <v>131.4</v>
      </c>
      <c r="F40" s="360">
        <v>131.19999999999999</v>
      </c>
      <c r="G40" s="361">
        <v>131.5</v>
      </c>
      <c r="H40" s="376">
        <v>130.5</v>
      </c>
      <c r="I40" s="309">
        <v>10.552268244575927</v>
      </c>
      <c r="J40" s="309">
        <v>10.132158590308364</v>
      </c>
      <c r="K40" s="309">
        <v>15.061295971978979</v>
      </c>
      <c r="L40" s="309">
        <v>14.285714285714278</v>
      </c>
      <c r="M40" s="309">
        <v>11.535199321458862</v>
      </c>
      <c r="N40" s="314">
        <v>9.4798657718120722</v>
      </c>
      <c r="O40" s="308">
        <v>-0.76045627376426239</v>
      </c>
    </row>
    <row r="41" spans="1:15" s="283" customFormat="1" ht="9" customHeight="1">
      <c r="A41" s="387" t="s">
        <v>1735</v>
      </c>
      <c r="B41" s="369">
        <v>5.92</v>
      </c>
      <c r="C41" s="374">
        <v>162.69999999999999</v>
      </c>
      <c r="D41" s="360">
        <v>135.1</v>
      </c>
      <c r="E41" s="360">
        <v>133.9</v>
      </c>
      <c r="F41" s="360">
        <v>130.6</v>
      </c>
      <c r="G41" s="361">
        <v>128.6</v>
      </c>
      <c r="H41" s="376">
        <v>129.5</v>
      </c>
      <c r="I41" s="309">
        <v>35.809682804674452</v>
      </c>
      <c r="J41" s="309">
        <v>-17.872340425531917</v>
      </c>
      <c r="K41" s="309">
        <v>-17.599999999999994</v>
      </c>
      <c r="L41" s="309">
        <v>-19.926425505824639</v>
      </c>
      <c r="M41" s="309">
        <v>-22.34299516908213</v>
      </c>
      <c r="N41" s="314">
        <v>-21.180766889835667</v>
      </c>
      <c r="O41" s="308">
        <v>0.69984447900466762</v>
      </c>
    </row>
    <row r="42" spans="1:15" s="283" customFormat="1" ht="9" customHeight="1">
      <c r="A42" s="388" t="s">
        <v>1734</v>
      </c>
      <c r="B42" s="364">
        <v>1.54</v>
      </c>
      <c r="C42" s="365">
        <v>127.1</v>
      </c>
      <c r="D42" s="383">
        <v>144.5</v>
      </c>
      <c r="E42" s="383">
        <v>143.1</v>
      </c>
      <c r="F42" s="383">
        <v>143.1</v>
      </c>
      <c r="G42" s="366">
        <v>142.6</v>
      </c>
      <c r="H42" s="366">
        <v>141.5</v>
      </c>
      <c r="I42" s="323">
        <v>19.007490636704119</v>
      </c>
      <c r="J42" s="324">
        <v>11.842105263157904</v>
      </c>
      <c r="K42" s="324">
        <v>7.6749435665914234</v>
      </c>
      <c r="L42" s="324">
        <v>5.4532056005895413</v>
      </c>
      <c r="M42" s="324">
        <v>4.6989720998531652</v>
      </c>
      <c r="N42" s="367">
        <v>1.3610315186246424</v>
      </c>
      <c r="O42" s="322">
        <v>-0.77138849929873743</v>
      </c>
    </row>
    <row r="43" spans="1:15" s="386" customFormat="1" ht="9" customHeight="1">
      <c r="A43" s="389" t="s">
        <v>1733</v>
      </c>
      <c r="B43" s="390"/>
      <c r="D43" s="391"/>
      <c r="E43" s="391"/>
      <c r="F43" s="391"/>
      <c r="G43" s="391"/>
      <c r="H43" s="391"/>
      <c r="I43" s="391"/>
      <c r="J43" s="391"/>
      <c r="K43" s="391"/>
      <c r="L43" s="391"/>
      <c r="M43" s="391"/>
      <c r="N43" s="391"/>
    </row>
    <row r="44" spans="1:15" s="330" customFormat="1" ht="9" customHeight="1">
      <c r="A44" s="328" t="s">
        <v>1254</v>
      </c>
      <c r="B44" s="327"/>
      <c r="C44" s="326"/>
      <c r="D44" s="392"/>
      <c r="E44" s="392"/>
      <c r="F44" s="392"/>
      <c r="G44" s="392"/>
      <c r="H44" s="392"/>
      <c r="I44" s="392"/>
      <c r="J44" s="392"/>
      <c r="K44" s="392"/>
      <c r="L44" s="392"/>
      <c r="M44" s="392"/>
      <c r="N44" s="392"/>
      <c r="O44" s="331"/>
    </row>
    <row r="45" spans="1:15" ht="9" customHeight="1">
      <c r="A45" s="224" t="s">
        <v>1503</v>
      </c>
    </row>
    <row r="48" spans="1:15" ht="9" customHeight="1">
      <c r="A48" s="393"/>
    </row>
    <row r="87" spans="1:15" ht="9" customHeight="1">
      <c r="A87" s="336"/>
      <c r="B87" s="335"/>
      <c r="D87" s="394"/>
      <c r="E87" s="394"/>
      <c r="F87" s="394"/>
      <c r="G87" s="394"/>
      <c r="H87" s="394"/>
      <c r="I87" s="394"/>
      <c r="J87" s="394"/>
      <c r="K87" s="394"/>
      <c r="L87" s="394"/>
      <c r="M87" s="394"/>
      <c r="N87" s="394"/>
      <c r="O87" s="394"/>
    </row>
    <row r="88" spans="1:15" ht="9" customHeight="1">
      <c r="B88" s="335"/>
      <c r="D88" s="394"/>
      <c r="E88" s="394"/>
      <c r="F88" s="394"/>
      <c r="G88" s="394"/>
      <c r="H88" s="394"/>
      <c r="I88" s="394"/>
      <c r="J88" s="394"/>
      <c r="K88" s="394"/>
      <c r="L88" s="394"/>
      <c r="M88" s="394"/>
      <c r="N88" s="394"/>
      <c r="O88" s="394"/>
    </row>
    <row r="89" spans="1:15" ht="9" customHeight="1">
      <c r="B89" s="335"/>
    </row>
  </sheetData>
  <mergeCells count="4">
    <mergeCell ref="J5:O5"/>
    <mergeCell ref="B4:B6"/>
    <mergeCell ref="C5:C6"/>
    <mergeCell ref="D5:H6"/>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O117"/>
  <sheetViews>
    <sheetView showGridLines="0" zoomScale="145" zoomScaleNormal="145" zoomScaleSheetLayoutView="100" workbookViewId="0"/>
  </sheetViews>
  <sheetFormatPr baseColWidth="10" defaultColWidth="8" defaultRowHeight="9"/>
  <cols>
    <col min="1" max="1" width="34.28515625" style="331" customWidth="1"/>
    <col min="2" max="8" width="5" style="331" customWidth="1"/>
    <col min="9" max="9" width="5" style="332" customWidth="1"/>
    <col min="10" max="15" width="5" style="331" customWidth="1"/>
    <col min="16" max="16" width="12.5703125" style="331" customWidth="1"/>
    <col min="17" max="17" width="4.7109375" style="331" customWidth="1"/>
    <col min="18" max="43" width="8" style="331"/>
    <col min="44" max="44" width="11.85546875" style="331" customWidth="1"/>
    <col min="45" max="16384" width="8" style="331"/>
  </cols>
  <sheetData>
    <row r="1" spans="1:15" s="267" customFormat="1" ht="36.75" customHeight="1">
      <c r="A1" s="263" t="s">
        <v>2068</v>
      </c>
      <c r="B1" s="264"/>
      <c r="C1" s="264"/>
      <c r="D1" s="265"/>
      <c r="E1" s="264"/>
      <c r="F1" s="264"/>
      <c r="G1" s="264"/>
      <c r="H1" s="264"/>
      <c r="I1" s="264"/>
      <c r="J1" s="264"/>
      <c r="K1" s="264"/>
      <c r="L1" s="264"/>
      <c r="M1" s="266"/>
      <c r="N1" s="266"/>
      <c r="O1" s="266"/>
    </row>
    <row r="2" spans="1:15" s="270" customFormat="1" ht="10.5" customHeight="1">
      <c r="A2" s="268" t="s">
        <v>1758</v>
      </c>
      <c r="B2" s="268"/>
      <c r="C2" s="268"/>
      <c r="D2" s="268"/>
      <c r="E2" s="268"/>
      <c r="F2" s="268"/>
      <c r="G2" s="268"/>
      <c r="H2" s="268"/>
      <c r="I2" s="268"/>
      <c r="J2" s="268"/>
      <c r="K2" s="268"/>
      <c r="L2" s="268"/>
      <c r="M2" s="268"/>
      <c r="N2" s="269"/>
      <c r="O2" s="269"/>
    </row>
    <row r="3" spans="1:15" s="272" customFormat="1" ht="10.5" customHeight="1">
      <c r="A3" s="268" t="s">
        <v>1781</v>
      </c>
      <c r="B3" s="271"/>
      <c r="C3" s="269"/>
      <c r="D3" s="269"/>
      <c r="E3" s="269"/>
      <c r="F3" s="269"/>
      <c r="G3" s="269"/>
      <c r="H3" s="269"/>
      <c r="I3" s="269"/>
      <c r="J3" s="269"/>
      <c r="K3" s="269"/>
      <c r="L3" s="269"/>
      <c r="M3" s="269"/>
      <c r="N3" s="269"/>
      <c r="O3" s="269"/>
    </row>
    <row r="4" spans="1:15" s="283" customFormat="1" ht="12" customHeight="1">
      <c r="A4" s="273" t="s">
        <v>26</v>
      </c>
      <c r="B4" s="274" t="s">
        <v>1780</v>
      </c>
      <c r="C4" s="275" t="s">
        <v>1587</v>
      </c>
      <c r="D4" s="276" t="s">
        <v>56</v>
      </c>
      <c r="E4" s="277" t="s">
        <v>55</v>
      </c>
      <c r="F4" s="278" t="s">
        <v>54</v>
      </c>
      <c r="G4" s="278" t="s">
        <v>53</v>
      </c>
      <c r="H4" s="276" t="s">
        <v>52</v>
      </c>
      <c r="I4" s="279" t="s">
        <v>1587</v>
      </c>
      <c r="J4" s="280" t="s">
        <v>56</v>
      </c>
      <c r="K4" s="280" t="s">
        <v>55</v>
      </c>
      <c r="L4" s="280" t="s">
        <v>1779</v>
      </c>
      <c r="M4" s="280" t="s">
        <v>53</v>
      </c>
      <c r="N4" s="281" t="s">
        <v>52</v>
      </c>
      <c r="O4" s="282"/>
    </row>
    <row r="5" spans="1:15" s="283" customFormat="1" ht="12" customHeight="1">
      <c r="A5" s="284"/>
      <c r="B5" s="285"/>
      <c r="C5" s="273">
        <v>2022</v>
      </c>
      <c r="D5" s="286">
        <v>2023</v>
      </c>
      <c r="E5" s="287"/>
      <c r="F5" s="287"/>
      <c r="G5" s="287"/>
      <c r="H5" s="288"/>
      <c r="I5" s="289">
        <v>2022</v>
      </c>
      <c r="J5" s="290">
        <v>2023</v>
      </c>
      <c r="K5" s="291"/>
      <c r="L5" s="291"/>
      <c r="M5" s="291"/>
      <c r="N5" s="291"/>
      <c r="O5" s="292"/>
    </row>
    <row r="6" spans="1:15" s="283" customFormat="1" ht="12" customHeight="1">
      <c r="A6" s="284"/>
      <c r="B6" s="285"/>
      <c r="C6" s="284"/>
      <c r="D6" s="293"/>
      <c r="E6" s="294"/>
      <c r="F6" s="294"/>
      <c r="G6" s="294"/>
      <c r="H6" s="295"/>
      <c r="I6" s="296" t="s">
        <v>1778</v>
      </c>
      <c r="J6" s="297"/>
      <c r="K6" s="297"/>
      <c r="L6" s="297"/>
      <c r="M6" s="297"/>
      <c r="N6" s="297"/>
      <c r="O6" s="298"/>
    </row>
    <row r="7" spans="1:15" s="283" customFormat="1" ht="23.25" customHeight="1">
      <c r="A7" s="299"/>
      <c r="B7" s="285"/>
      <c r="C7" s="299"/>
      <c r="D7" s="300"/>
      <c r="E7" s="301"/>
      <c r="F7" s="301"/>
      <c r="G7" s="301"/>
      <c r="H7" s="302"/>
      <c r="I7" s="280" t="s">
        <v>1777</v>
      </c>
      <c r="J7" s="297"/>
      <c r="K7" s="297"/>
      <c r="L7" s="297"/>
      <c r="M7" s="297"/>
      <c r="N7" s="298"/>
      <c r="O7" s="303" t="s">
        <v>1776</v>
      </c>
    </row>
    <row r="8" spans="1:15" s="283" customFormat="1" ht="8.1" customHeight="1">
      <c r="A8" s="304" t="s">
        <v>1775</v>
      </c>
      <c r="B8" s="305" t="s">
        <v>9</v>
      </c>
      <c r="C8" s="306">
        <v>163.80000000000001</v>
      </c>
      <c r="D8" s="307">
        <v>139.80000000000001</v>
      </c>
      <c r="E8" s="307">
        <v>148.1</v>
      </c>
      <c r="F8" s="307">
        <v>156.4</v>
      </c>
      <c r="G8" s="307">
        <v>153.1</v>
      </c>
      <c r="H8" s="307">
        <v>147.1</v>
      </c>
      <c r="I8" s="308">
        <v>40.000000000000028</v>
      </c>
      <c r="J8" s="309">
        <v>-16.636851520572435</v>
      </c>
      <c r="K8" s="309">
        <v>-8.7492298213185506</v>
      </c>
      <c r="L8" s="309">
        <v>-8.9639115250291042</v>
      </c>
      <c r="M8" s="309">
        <v>-13.159387407827566</v>
      </c>
      <c r="N8" s="309">
        <v>-9.4211822660098505</v>
      </c>
      <c r="O8" s="308">
        <v>-3.9190071848465067</v>
      </c>
    </row>
    <row r="9" spans="1:15" s="283" customFormat="1" ht="8.1" customHeight="1">
      <c r="A9" s="310" t="s">
        <v>1783</v>
      </c>
      <c r="B9" s="311">
        <v>10.57</v>
      </c>
      <c r="C9" s="312">
        <v>138.6</v>
      </c>
      <c r="D9" s="307">
        <v>132.1</v>
      </c>
      <c r="E9" s="307">
        <v>135.9</v>
      </c>
      <c r="F9" s="307">
        <v>140.5</v>
      </c>
      <c r="G9" s="307">
        <v>132.5</v>
      </c>
      <c r="H9" s="307">
        <v>129.80000000000001</v>
      </c>
      <c r="I9" s="308">
        <v>24.304932735426007</v>
      </c>
      <c r="J9" s="309">
        <v>-0.45214770158250417</v>
      </c>
      <c r="K9" s="309">
        <v>6.9236821400472053</v>
      </c>
      <c r="L9" s="309">
        <v>-3.0365769496204251</v>
      </c>
      <c r="M9" s="309">
        <v>-8.5576259489302942</v>
      </c>
      <c r="N9" s="309">
        <v>-3.9940828402366719</v>
      </c>
      <c r="O9" s="308">
        <v>-2.0377358490565882</v>
      </c>
    </row>
    <row r="10" spans="1:15" s="283" customFormat="1" ht="8.1" customHeight="1">
      <c r="A10" s="310" t="s">
        <v>1782</v>
      </c>
      <c r="B10" s="311">
        <v>12.97</v>
      </c>
      <c r="C10" s="312">
        <v>168.7</v>
      </c>
      <c r="D10" s="307">
        <v>139.1</v>
      </c>
      <c r="E10" s="307">
        <v>150.5</v>
      </c>
      <c r="F10" s="307">
        <v>158.4</v>
      </c>
      <c r="G10" s="307">
        <v>156.80000000000001</v>
      </c>
      <c r="H10" s="307">
        <v>149.69999999999999</v>
      </c>
      <c r="I10" s="308">
        <v>41.645675902602875</v>
      </c>
      <c r="J10" s="309">
        <v>-18.224573780129333</v>
      </c>
      <c r="K10" s="309">
        <v>-9.2279855247285951</v>
      </c>
      <c r="L10" s="309">
        <v>-11.310190369540877</v>
      </c>
      <c r="M10" s="309">
        <v>-15.471698113207538</v>
      </c>
      <c r="N10" s="309">
        <v>-12.302284710017574</v>
      </c>
      <c r="O10" s="308">
        <v>-4.528061224489818</v>
      </c>
    </row>
    <row r="11" spans="1:15" s="283" customFormat="1" ht="8.1" customHeight="1">
      <c r="A11" s="310" t="s">
        <v>1792</v>
      </c>
      <c r="B11" s="311">
        <v>2.15</v>
      </c>
      <c r="C11" s="312">
        <v>228.8</v>
      </c>
      <c r="D11" s="307">
        <v>161.5</v>
      </c>
      <c r="E11" s="307">
        <v>188.2</v>
      </c>
      <c r="F11" s="307">
        <v>209.6</v>
      </c>
      <c r="G11" s="307">
        <v>205.3</v>
      </c>
      <c r="H11" s="307">
        <v>185</v>
      </c>
      <c r="I11" s="308">
        <v>85.714285714285722</v>
      </c>
      <c r="J11" s="309">
        <v>-37.451587916343918</v>
      </c>
      <c r="K11" s="309">
        <v>-23.990306946688207</v>
      </c>
      <c r="L11" s="309">
        <v>-10.922226944326397</v>
      </c>
      <c r="M11" s="309">
        <v>-22.264293828095418</v>
      </c>
      <c r="N11" s="309">
        <v>-15.71753986332574</v>
      </c>
      <c r="O11" s="308">
        <v>-9.8879688261081355</v>
      </c>
    </row>
    <row r="12" spans="1:15" s="283" customFormat="1" ht="8.1" customHeight="1">
      <c r="A12" s="310" t="s">
        <v>1784</v>
      </c>
      <c r="B12" s="311">
        <v>0.45</v>
      </c>
      <c r="C12" s="312">
        <v>237</v>
      </c>
      <c r="D12" s="307">
        <v>202.4</v>
      </c>
      <c r="E12" s="307">
        <v>203.9</v>
      </c>
      <c r="F12" s="307">
        <v>217.5</v>
      </c>
      <c r="G12" s="307">
        <v>214.3</v>
      </c>
      <c r="H12" s="307">
        <v>196.8</v>
      </c>
      <c r="I12" s="308">
        <v>63.674033149171265</v>
      </c>
      <c r="J12" s="309">
        <v>-21.15309700038955</v>
      </c>
      <c r="K12" s="309">
        <v>-21.304515631030498</v>
      </c>
      <c r="L12" s="309">
        <v>-12.474849094567404</v>
      </c>
      <c r="M12" s="309">
        <v>-13.309061488673137</v>
      </c>
      <c r="N12" s="309">
        <v>-17.484276729559753</v>
      </c>
      <c r="O12" s="308">
        <v>-8.1661222585160971</v>
      </c>
    </row>
    <row r="13" spans="1:15" s="283" customFormat="1" ht="8.1" customHeight="1">
      <c r="A13" s="313" t="s">
        <v>1774</v>
      </c>
      <c r="B13" s="311">
        <v>78.64</v>
      </c>
      <c r="C13" s="312">
        <v>286.3</v>
      </c>
      <c r="D13" s="307">
        <v>215.7</v>
      </c>
      <c r="E13" s="307">
        <v>221.3</v>
      </c>
      <c r="F13" s="307">
        <v>216.9</v>
      </c>
      <c r="G13" s="307">
        <v>213.9</v>
      </c>
      <c r="H13" s="307">
        <v>210.7</v>
      </c>
      <c r="I13" s="308">
        <v>95.426621160409553</v>
      </c>
      <c r="J13" s="309">
        <v>-30.035679532922487</v>
      </c>
      <c r="K13" s="309">
        <v>-43.227296049256033</v>
      </c>
      <c r="L13" s="309">
        <v>-46.245353159851298</v>
      </c>
      <c r="M13" s="309">
        <v>-36.206382344169405</v>
      </c>
      <c r="N13" s="314">
        <v>-30.759119290174169</v>
      </c>
      <c r="O13" s="314">
        <v>-1.4960261804581592</v>
      </c>
    </row>
    <row r="14" spans="1:15" s="283" customFormat="1" ht="8.1" customHeight="1">
      <c r="A14" s="310" t="s">
        <v>1785</v>
      </c>
      <c r="B14" s="311">
        <v>21.99</v>
      </c>
      <c r="C14" s="312">
        <v>129.6</v>
      </c>
      <c r="D14" s="307">
        <v>149.5</v>
      </c>
      <c r="E14" s="307">
        <v>149.1</v>
      </c>
      <c r="F14" s="307">
        <v>147.80000000000001</v>
      </c>
      <c r="G14" s="307">
        <v>144.5</v>
      </c>
      <c r="H14" s="307">
        <v>143.69999999999999</v>
      </c>
      <c r="I14" s="308">
        <v>12.891986062717777</v>
      </c>
      <c r="J14" s="309">
        <v>23.758278145695371</v>
      </c>
      <c r="K14" s="309">
        <v>19.184652278177467</v>
      </c>
      <c r="L14" s="309">
        <v>11.127819548872196</v>
      </c>
      <c r="M14" s="309">
        <v>5.2439912600145533</v>
      </c>
      <c r="N14" s="314">
        <v>3.8294797687861148</v>
      </c>
      <c r="O14" s="314">
        <v>-0.55363321799309517</v>
      </c>
    </row>
    <row r="15" spans="1:15" s="283" customFormat="1" ht="8.1" customHeight="1">
      <c r="A15" s="310" t="s">
        <v>1786</v>
      </c>
      <c r="B15" s="311">
        <v>4.45</v>
      </c>
      <c r="C15" s="312">
        <v>130</v>
      </c>
      <c r="D15" s="307">
        <v>143</v>
      </c>
      <c r="E15" s="307">
        <v>142</v>
      </c>
      <c r="F15" s="307">
        <v>141.4</v>
      </c>
      <c r="G15" s="307">
        <v>139.19999999999999</v>
      </c>
      <c r="H15" s="307">
        <v>137.9</v>
      </c>
      <c r="I15" s="308">
        <v>16.071428571428569</v>
      </c>
      <c r="J15" s="309">
        <v>16.54441727791361</v>
      </c>
      <c r="K15" s="309">
        <v>12.075769534333062</v>
      </c>
      <c r="L15" s="309">
        <v>7.1212121212121247</v>
      </c>
      <c r="M15" s="309">
        <v>3.4944237918215464</v>
      </c>
      <c r="N15" s="314">
        <v>1.0997067448680298</v>
      </c>
      <c r="O15" s="314">
        <v>-0.93390804597700594</v>
      </c>
    </row>
    <row r="16" spans="1:15" s="283" customFormat="1" ht="8.1" customHeight="1">
      <c r="A16" s="310" t="s">
        <v>1787</v>
      </c>
      <c r="B16" s="311">
        <v>28.38</v>
      </c>
      <c r="C16" s="312">
        <v>286.3</v>
      </c>
      <c r="D16" s="307">
        <v>167.8</v>
      </c>
      <c r="E16" s="307">
        <v>169.7</v>
      </c>
      <c r="F16" s="307">
        <v>166.4</v>
      </c>
      <c r="G16" s="307">
        <v>166</v>
      </c>
      <c r="H16" s="307">
        <v>161.30000000000001</v>
      </c>
      <c r="I16" s="308">
        <v>91.377005347593581</v>
      </c>
      <c r="J16" s="309">
        <v>-47.39811912225705</v>
      </c>
      <c r="K16" s="309">
        <v>-60.220346929207693</v>
      </c>
      <c r="L16" s="309">
        <v>-58.534762023423873</v>
      </c>
      <c r="M16" s="309">
        <v>-49.250993579944975</v>
      </c>
      <c r="N16" s="314">
        <v>-44.340924775707379</v>
      </c>
      <c r="O16" s="314">
        <v>-2.8313253012048136</v>
      </c>
    </row>
    <row r="17" spans="1:15" s="283" customFormat="1" ht="8.1" customHeight="1">
      <c r="A17" s="310" t="s">
        <v>1788</v>
      </c>
      <c r="B17" s="311">
        <v>23.82</v>
      </c>
      <c r="C17" s="312">
        <v>460.3</v>
      </c>
      <c r="D17" s="307">
        <v>347.5</v>
      </c>
      <c r="E17" s="307">
        <v>364.2</v>
      </c>
      <c r="F17" s="307">
        <v>354.9</v>
      </c>
      <c r="G17" s="307">
        <v>349.1</v>
      </c>
      <c r="H17" s="307">
        <v>345.1</v>
      </c>
      <c r="I17" s="308">
        <v>158.01569506726457</v>
      </c>
      <c r="J17" s="309">
        <v>-30.941971383147859</v>
      </c>
      <c r="K17" s="309">
        <v>-43.040350328432901</v>
      </c>
      <c r="L17" s="309">
        <v>-49.773563543730539</v>
      </c>
      <c r="M17" s="309">
        <v>-38.256101874778913</v>
      </c>
      <c r="N17" s="314">
        <v>-31.811894882434302</v>
      </c>
      <c r="O17" s="314">
        <v>-1.1458034947006723</v>
      </c>
    </row>
    <row r="18" spans="1:15" s="283" customFormat="1" ht="8.1" customHeight="1">
      <c r="A18" s="313" t="s">
        <v>1773</v>
      </c>
      <c r="B18" s="311">
        <v>84.38</v>
      </c>
      <c r="C18" s="312">
        <v>255.6</v>
      </c>
      <c r="D18" s="307">
        <v>221.4</v>
      </c>
      <c r="E18" s="307">
        <v>222.7</v>
      </c>
      <c r="F18" s="307">
        <v>221.4</v>
      </c>
      <c r="G18" s="307">
        <v>224.6</v>
      </c>
      <c r="H18" s="307">
        <v>221.3</v>
      </c>
      <c r="I18" s="308">
        <v>132.78688524590166</v>
      </c>
      <c r="J18" s="309">
        <v>-16.231555051078317</v>
      </c>
      <c r="K18" s="309">
        <v>-32.351154313487243</v>
      </c>
      <c r="L18" s="309">
        <v>-36.905101168424046</v>
      </c>
      <c r="M18" s="309">
        <v>-29.636591478696744</v>
      </c>
      <c r="N18" s="309">
        <v>-21.41335227272728</v>
      </c>
      <c r="O18" s="308">
        <v>-1.4692787177203854</v>
      </c>
    </row>
    <row r="19" spans="1:15" s="283" customFormat="1" ht="8.1" customHeight="1">
      <c r="A19" s="310" t="s">
        <v>1785</v>
      </c>
      <c r="B19" s="311">
        <v>14.29</v>
      </c>
      <c r="C19" s="312">
        <v>180.1</v>
      </c>
      <c r="D19" s="307">
        <v>215.2</v>
      </c>
      <c r="E19" s="307">
        <v>213.8</v>
      </c>
      <c r="F19" s="307">
        <v>211.3</v>
      </c>
      <c r="G19" s="307">
        <v>208.6</v>
      </c>
      <c r="H19" s="307">
        <v>202.3</v>
      </c>
      <c r="I19" s="308">
        <v>78.316831683168317</v>
      </c>
      <c r="J19" s="309">
        <v>22.901199314677328</v>
      </c>
      <c r="K19" s="309">
        <v>15.88075880758808</v>
      </c>
      <c r="L19" s="309">
        <v>7.313357034027419</v>
      </c>
      <c r="M19" s="309">
        <v>-12.792642140468217</v>
      </c>
      <c r="N19" s="309">
        <v>-17.831031681559708</v>
      </c>
      <c r="O19" s="308">
        <v>-3.0201342281879135</v>
      </c>
    </row>
    <row r="20" spans="1:15" s="283" customFormat="1" ht="8.1" customHeight="1">
      <c r="A20" s="310" t="s">
        <v>1793</v>
      </c>
      <c r="B20" s="311">
        <v>5.74</v>
      </c>
      <c r="C20" s="312">
        <v>188.5</v>
      </c>
      <c r="D20" s="307">
        <v>213.6</v>
      </c>
      <c r="E20" s="307">
        <v>212</v>
      </c>
      <c r="F20" s="307">
        <v>211.2</v>
      </c>
      <c r="G20" s="307">
        <v>208.3</v>
      </c>
      <c r="H20" s="307">
        <v>206.1</v>
      </c>
      <c r="I20" s="308">
        <v>84.803921568627459</v>
      </c>
      <c r="J20" s="309">
        <v>21.917808219178085</v>
      </c>
      <c r="K20" s="309">
        <v>10.474205315268364</v>
      </c>
      <c r="L20" s="309">
        <v>-1.4005602240896309</v>
      </c>
      <c r="M20" s="309">
        <v>-10.447119518486673</v>
      </c>
      <c r="N20" s="309">
        <v>-16.76090468497577</v>
      </c>
      <c r="O20" s="308">
        <v>-1.0561689870379354</v>
      </c>
    </row>
    <row r="21" spans="1:15" s="283" customFormat="1" ht="8.1" customHeight="1">
      <c r="A21" s="310" t="s">
        <v>1789</v>
      </c>
      <c r="B21" s="311">
        <v>10.4</v>
      </c>
      <c r="C21" s="312">
        <v>392</v>
      </c>
      <c r="D21" s="307">
        <v>223.4</v>
      </c>
      <c r="E21" s="307">
        <v>217.1</v>
      </c>
      <c r="F21" s="307">
        <v>227.1</v>
      </c>
      <c r="G21" s="307">
        <v>230.6</v>
      </c>
      <c r="H21" s="307">
        <v>236.6</v>
      </c>
      <c r="I21" s="308">
        <v>162.73458445040217</v>
      </c>
      <c r="J21" s="309">
        <v>-40.600904014889657</v>
      </c>
      <c r="K21" s="309">
        <v>-58.537051184110013</v>
      </c>
      <c r="L21" s="309">
        <v>-62.66030910884578</v>
      </c>
      <c r="M21" s="309">
        <v>-58.791994281629741</v>
      </c>
      <c r="N21" s="309">
        <v>-35.932845924722443</v>
      </c>
      <c r="O21" s="308">
        <v>2.601908065915012</v>
      </c>
    </row>
    <row r="22" spans="1:15" s="283" customFormat="1" ht="8.1" customHeight="1">
      <c r="A22" s="310" t="s">
        <v>1790</v>
      </c>
      <c r="B22" s="311">
        <v>2.38</v>
      </c>
      <c r="C22" s="312">
        <v>406.5</v>
      </c>
      <c r="D22" s="307">
        <v>289.8</v>
      </c>
      <c r="E22" s="307">
        <v>267.39999999999998</v>
      </c>
      <c r="F22" s="307">
        <v>268.89999999999998</v>
      </c>
      <c r="G22" s="307">
        <v>282.3</v>
      </c>
      <c r="H22" s="307">
        <v>279.3</v>
      </c>
      <c r="I22" s="308">
        <v>164.13255360623782</v>
      </c>
      <c r="J22" s="309">
        <v>-30.286264132788062</v>
      </c>
      <c r="K22" s="309">
        <v>-50.037369207772805</v>
      </c>
      <c r="L22" s="309">
        <v>-56.011778177654179</v>
      </c>
      <c r="M22" s="309">
        <v>-46.07449856733524</v>
      </c>
      <c r="N22" s="309">
        <v>-26.091558613389779</v>
      </c>
      <c r="O22" s="308">
        <v>-1.0626992561105197</v>
      </c>
    </row>
    <row r="23" spans="1:15" s="283" customFormat="1" ht="8.1" customHeight="1">
      <c r="A23" s="310" t="s">
        <v>1791</v>
      </c>
      <c r="B23" s="311">
        <v>51.48</v>
      </c>
      <c r="C23" s="312">
        <v>248.8</v>
      </c>
      <c r="D23" s="307">
        <v>220.5</v>
      </c>
      <c r="E23" s="307">
        <v>225.5</v>
      </c>
      <c r="F23" s="307">
        <v>222.1</v>
      </c>
      <c r="G23" s="307">
        <v>227</v>
      </c>
      <c r="H23" s="307">
        <v>222.4</v>
      </c>
      <c r="I23" s="312">
        <v>142.02334630350194</v>
      </c>
      <c r="J23" s="309">
        <v>-17.815877748788679</v>
      </c>
      <c r="K23" s="309">
        <v>-32.565789473684205</v>
      </c>
      <c r="L23" s="309">
        <v>-35.379691591504212</v>
      </c>
      <c r="M23" s="309">
        <v>-22.419685577580324</v>
      </c>
      <c r="N23" s="309">
        <v>-18.415260454878947</v>
      </c>
      <c r="O23" s="308">
        <v>-2.0264317180616729</v>
      </c>
    </row>
    <row r="24" spans="1:15" s="283" customFormat="1" ht="8.1" customHeight="1">
      <c r="A24" s="310" t="s">
        <v>1797</v>
      </c>
      <c r="B24" s="311">
        <v>0.09</v>
      </c>
      <c r="C24" s="315">
        <v>640.9</v>
      </c>
      <c r="D24" s="315">
        <v>168.2</v>
      </c>
      <c r="E24" s="307">
        <v>188.9</v>
      </c>
      <c r="F24" s="307">
        <v>199</v>
      </c>
      <c r="G24" s="307">
        <v>232.9</v>
      </c>
      <c r="H24" s="307">
        <v>226.6</v>
      </c>
      <c r="I24" s="308">
        <v>182.45923314235347</v>
      </c>
      <c r="J24" s="316">
        <v>-80.398554946975878</v>
      </c>
      <c r="K24" s="309">
        <v>-83.878125800119477</v>
      </c>
      <c r="L24" s="309">
        <v>-80.044123545928599</v>
      </c>
      <c r="M24" s="309">
        <v>-58.134100305590508</v>
      </c>
      <c r="N24" s="309">
        <v>-59.229938826916154</v>
      </c>
      <c r="O24" s="308">
        <v>-2.7050236152855263</v>
      </c>
    </row>
    <row r="25" spans="1:15" s="283" customFormat="1" ht="8.1" customHeight="1">
      <c r="A25" s="317" t="s">
        <v>1794</v>
      </c>
      <c r="B25" s="311">
        <v>11.1</v>
      </c>
      <c r="C25" s="315">
        <v>129.5</v>
      </c>
      <c r="D25" s="315">
        <v>159</v>
      </c>
      <c r="E25" s="307">
        <v>158.30000000000001</v>
      </c>
      <c r="F25" s="307">
        <v>158.4</v>
      </c>
      <c r="G25" s="307">
        <v>156.80000000000001</v>
      </c>
      <c r="H25" s="307">
        <v>157.30000000000001</v>
      </c>
      <c r="I25" s="308">
        <v>32.956878850102669</v>
      </c>
      <c r="J25" s="316">
        <v>21.28146453089245</v>
      </c>
      <c r="K25" s="309">
        <v>18.754688672168044</v>
      </c>
      <c r="L25" s="309">
        <v>18.474195961106972</v>
      </c>
      <c r="M25" s="309">
        <v>2.88713910761156</v>
      </c>
      <c r="N25" s="309">
        <v>1.2226512226512369</v>
      </c>
      <c r="O25" s="308">
        <v>0.31887755102040671</v>
      </c>
    </row>
    <row r="26" spans="1:15" s="283" customFormat="1" ht="8.1" customHeight="1">
      <c r="A26" s="317" t="s">
        <v>1796</v>
      </c>
      <c r="B26" s="311">
        <v>11.38</v>
      </c>
      <c r="C26" s="307">
        <v>113.2</v>
      </c>
      <c r="D26" s="315">
        <v>121.7</v>
      </c>
      <c r="E26" s="307">
        <v>122.4</v>
      </c>
      <c r="F26" s="307">
        <v>122.4</v>
      </c>
      <c r="G26" s="307">
        <v>122.4</v>
      </c>
      <c r="H26" s="307">
        <v>122.4</v>
      </c>
      <c r="I26" s="308">
        <v>2.9090909090909065</v>
      </c>
      <c r="J26" s="316">
        <v>7.3192239858906447</v>
      </c>
      <c r="K26" s="309">
        <v>7.8414096916299627</v>
      </c>
      <c r="L26" s="309">
        <v>7.7464788732394396</v>
      </c>
      <c r="M26" s="309">
        <v>7.4626865671641696</v>
      </c>
      <c r="N26" s="309">
        <v>7.4626865671641696</v>
      </c>
      <c r="O26" s="308">
        <v>0</v>
      </c>
    </row>
    <row r="27" spans="1:15" s="283" customFormat="1" ht="8.1" customHeight="1">
      <c r="A27" s="310" t="s">
        <v>1785</v>
      </c>
      <c r="B27" s="311">
        <v>7.18</v>
      </c>
      <c r="C27" s="307">
        <v>112.6</v>
      </c>
      <c r="D27" s="315">
        <v>118.4</v>
      </c>
      <c r="E27" s="307">
        <v>119.4</v>
      </c>
      <c r="F27" s="307">
        <v>119.4</v>
      </c>
      <c r="G27" s="307">
        <v>119.6</v>
      </c>
      <c r="H27" s="307">
        <v>119.6</v>
      </c>
      <c r="I27" s="308">
        <v>2.4567788898999083</v>
      </c>
      <c r="J27" s="316">
        <v>5.0576752440106389</v>
      </c>
      <c r="K27" s="309">
        <v>5.9449866903283066</v>
      </c>
      <c r="L27" s="309">
        <v>5.8510638297872362</v>
      </c>
      <c r="M27" s="309">
        <v>5.7471264367816133</v>
      </c>
      <c r="N27" s="309">
        <v>5.7471264367816133</v>
      </c>
      <c r="O27" s="308">
        <v>0</v>
      </c>
    </row>
    <row r="28" spans="1:15" s="283" customFormat="1" ht="8.1" customHeight="1">
      <c r="A28" s="310" t="s">
        <v>1789</v>
      </c>
      <c r="B28" s="311">
        <v>1.88</v>
      </c>
      <c r="C28" s="307">
        <v>112.3</v>
      </c>
      <c r="D28" s="315">
        <v>118.8</v>
      </c>
      <c r="E28" s="307">
        <v>119</v>
      </c>
      <c r="F28" s="307">
        <v>119</v>
      </c>
      <c r="G28" s="307">
        <v>119.1</v>
      </c>
      <c r="H28" s="307">
        <v>119.1</v>
      </c>
      <c r="I28" s="308">
        <v>2.2768670309653913</v>
      </c>
      <c r="J28" s="316">
        <v>6.0714285714285694</v>
      </c>
      <c r="K28" s="309">
        <v>5.8718861209964359</v>
      </c>
      <c r="L28" s="309">
        <v>5.6838365896980463</v>
      </c>
      <c r="M28" s="309">
        <v>5.1191526919682246</v>
      </c>
      <c r="N28" s="309">
        <v>5.1191526919682246</v>
      </c>
      <c r="O28" s="308">
        <v>0</v>
      </c>
    </row>
    <row r="29" spans="1:15" s="325" customFormat="1" ht="8.1" customHeight="1">
      <c r="A29" s="318" t="s">
        <v>1795</v>
      </c>
      <c r="B29" s="319">
        <v>2.3199999999999998</v>
      </c>
      <c r="C29" s="320">
        <v>115.8</v>
      </c>
      <c r="D29" s="321">
        <v>134.19999999999999</v>
      </c>
      <c r="E29" s="320">
        <v>134.19999999999999</v>
      </c>
      <c r="F29" s="320">
        <v>134.19999999999999</v>
      </c>
      <c r="G29" s="320">
        <v>133.69999999999999</v>
      </c>
      <c r="H29" s="320">
        <v>133.80000000000001</v>
      </c>
      <c r="I29" s="322">
        <v>4.7963800904977347</v>
      </c>
      <c r="J29" s="323">
        <v>14.897260273972591</v>
      </c>
      <c r="K29" s="324">
        <v>14.897260273972591</v>
      </c>
      <c r="L29" s="324">
        <v>14.897260273972591</v>
      </c>
      <c r="M29" s="324">
        <v>14.469178082191775</v>
      </c>
      <c r="N29" s="324">
        <v>14.456800684345609</v>
      </c>
      <c r="O29" s="322">
        <v>7.4794315632033204E-2</v>
      </c>
    </row>
    <row r="30" spans="1:15" s="326" customFormat="1" ht="9.9499999999999993" customHeight="1">
      <c r="A30" s="326" t="s">
        <v>1733</v>
      </c>
      <c r="B30" s="327"/>
    </row>
    <row r="31" spans="1:15" s="330" customFormat="1" ht="8.25" customHeight="1">
      <c r="A31" s="328" t="s">
        <v>1254</v>
      </c>
      <c r="B31" s="329"/>
      <c r="O31" s="331"/>
    </row>
    <row r="32" spans="1:15">
      <c r="A32" s="224" t="s">
        <v>1503</v>
      </c>
    </row>
    <row r="33" spans="1:15">
      <c r="J33" s="333"/>
    </row>
    <row r="39" spans="1:15" ht="7.5" customHeight="1"/>
    <row r="40" spans="1:15" s="334" customFormat="1">
      <c r="A40" s="331"/>
      <c r="B40" s="331"/>
      <c r="C40" s="331"/>
      <c r="D40" s="331"/>
      <c r="E40" s="331"/>
      <c r="F40" s="331"/>
      <c r="G40" s="331"/>
      <c r="H40" s="331"/>
      <c r="I40" s="332"/>
      <c r="J40" s="331"/>
      <c r="K40" s="331"/>
      <c r="L40" s="331"/>
      <c r="M40" s="331"/>
      <c r="N40" s="331"/>
      <c r="O40" s="331"/>
    </row>
    <row r="42" spans="1:15" ht="7.5" customHeight="1"/>
    <row r="47" spans="1:15" ht="7.5" customHeight="1"/>
    <row r="50" ht="7.5" customHeight="1"/>
    <row r="52" ht="9" customHeight="1"/>
    <row r="55" ht="9" customHeight="1"/>
    <row r="57" ht="7.5" customHeight="1"/>
    <row r="59" ht="0.4" customHeight="1"/>
    <row r="114" spans="1:2">
      <c r="B114" s="335"/>
    </row>
    <row r="115" spans="1:2">
      <c r="A115" s="336"/>
      <c r="B115" s="335"/>
    </row>
    <row r="116" spans="1:2">
      <c r="B116" s="335"/>
    </row>
    <row r="117" spans="1:2">
      <c r="B117" s="335"/>
    </row>
  </sheetData>
  <mergeCells count="4">
    <mergeCell ref="D5:H7"/>
    <mergeCell ref="C5:C7"/>
    <mergeCell ref="B4:B7"/>
    <mergeCell ref="A4:A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86" orientation="portrait" horizontalDpi="4294967292" verticalDpi="4294967292" r:id="rId1"/>
  <headerFooter alignWithMargins="0">
    <oddFooter>&amp;L&amp;D / &amp;T&amp;R&amp;F / &amp;A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6"/>
  <sheetViews>
    <sheetView showGridLines="0" zoomScale="145" zoomScaleNormal="145" workbookViewId="0"/>
  </sheetViews>
  <sheetFormatPr baseColWidth="10" defaultRowHeight="16.5"/>
  <cols>
    <col min="1" max="1" width="13.28515625" style="229" customWidth="1"/>
    <col min="2" max="2" width="15.28515625" style="229" customWidth="1"/>
    <col min="3" max="3" width="7.140625" style="229" customWidth="1"/>
    <col min="4" max="16" width="6" style="229" customWidth="1"/>
    <col min="17" max="16384" width="11.42578125" style="229"/>
  </cols>
  <sheetData>
    <row r="1" spans="1:17">
      <c r="A1" s="227" t="s">
        <v>1798</v>
      </c>
      <c r="B1" s="228"/>
      <c r="C1" s="228"/>
      <c r="D1" s="228"/>
      <c r="E1" s="228"/>
      <c r="F1" s="228"/>
      <c r="G1" s="228"/>
      <c r="H1" s="228"/>
      <c r="I1" s="228"/>
      <c r="J1" s="228"/>
      <c r="K1" s="228"/>
      <c r="L1" s="228"/>
      <c r="M1" s="228"/>
      <c r="N1" s="228"/>
      <c r="O1" s="228"/>
      <c r="P1" s="228"/>
    </row>
    <row r="2" spans="1:17" ht="15" customHeight="1">
      <c r="A2" s="230" t="s">
        <v>2053</v>
      </c>
      <c r="B2" s="228"/>
      <c r="C2" s="228"/>
      <c r="D2" s="228"/>
      <c r="E2" s="228"/>
      <c r="F2" s="228"/>
      <c r="G2" s="228"/>
      <c r="H2" s="228"/>
      <c r="I2" s="228"/>
      <c r="J2" s="228"/>
      <c r="K2" s="228"/>
      <c r="L2" s="228"/>
      <c r="M2" s="228"/>
      <c r="N2" s="228"/>
      <c r="O2" s="228"/>
      <c r="P2" s="228"/>
    </row>
    <row r="3" spans="1:17" ht="24.75" customHeight="1">
      <c r="A3" s="231" t="s">
        <v>1799</v>
      </c>
      <c r="B3" s="232" t="s">
        <v>1800</v>
      </c>
      <c r="C3" s="233" t="s">
        <v>66</v>
      </c>
      <c r="D3" s="234" t="s">
        <v>60</v>
      </c>
      <c r="E3" s="234" t="s">
        <v>59</v>
      </c>
      <c r="F3" s="234" t="s">
        <v>1801</v>
      </c>
      <c r="G3" s="234" t="s">
        <v>58</v>
      </c>
      <c r="H3" s="234" t="s">
        <v>15</v>
      </c>
      <c r="I3" s="234" t="s">
        <v>57</v>
      </c>
      <c r="J3" s="234" t="s">
        <v>56</v>
      </c>
      <c r="K3" s="234" t="s">
        <v>55</v>
      </c>
      <c r="L3" s="234" t="s">
        <v>54</v>
      </c>
      <c r="M3" s="234" t="s">
        <v>53</v>
      </c>
      <c r="N3" s="234" t="s">
        <v>52</v>
      </c>
      <c r="O3" s="234" t="s">
        <v>1523</v>
      </c>
      <c r="P3" s="234" t="s">
        <v>1587</v>
      </c>
    </row>
    <row r="4" spans="1:17" ht="9.75" customHeight="1">
      <c r="A4" s="235" t="s">
        <v>1802</v>
      </c>
      <c r="B4" s="236" t="s">
        <v>1803</v>
      </c>
      <c r="C4" s="236">
        <v>2022</v>
      </c>
      <c r="D4" s="237">
        <v>7.4410999999999996</v>
      </c>
      <c r="E4" s="238">
        <v>7.4408000000000003</v>
      </c>
      <c r="F4" s="238">
        <v>7.4404000000000003</v>
      </c>
      <c r="G4" s="238">
        <v>7.4390999999999998</v>
      </c>
      <c r="H4" s="238">
        <v>7.4405000000000001</v>
      </c>
      <c r="I4" s="238">
        <v>7.4391999999999996</v>
      </c>
      <c r="J4" s="238">
        <v>7.4425999999999997</v>
      </c>
      <c r="K4" s="238">
        <v>7.4393000000000002</v>
      </c>
      <c r="L4" s="238">
        <v>7.4366000000000003</v>
      </c>
      <c r="M4" s="238">
        <v>7.4389000000000003</v>
      </c>
      <c r="N4" s="238">
        <v>7.4386999999999999</v>
      </c>
      <c r="O4" s="239">
        <v>7.4377000000000004</v>
      </c>
      <c r="P4" s="238">
        <v>7.4396000000000004</v>
      </c>
      <c r="Q4" s="240"/>
    </row>
    <row r="5" spans="1:17" ht="9.75" customHeight="1">
      <c r="A5" s="241" t="s">
        <v>1802</v>
      </c>
      <c r="B5" s="242" t="s">
        <v>1803</v>
      </c>
      <c r="C5" s="236">
        <v>2023</v>
      </c>
      <c r="D5" s="237">
        <v>7.4382999999999999</v>
      </c>
      <c r="E5" s="238">
        <v>7.4447000000000001</v>
      </c>
      <c r="F5" s="238">
        <v>7.4455999999999998</v>
      </c>
      <c r="G5" s="238">
        <v>7.4518000000000004</v>
      </c>
      <c r="H5" s="238">
        <v>7.4485000000000001</v>
      </c>
      <c r="I5" s="238">
        <v>7.4492000000000003</v>
      </c>
      <c r="J5" s="238">
        <v>7.4508000000000001</v>
      </c>
      <c r="K5" s="238">
        <v>7.4522000000000004</v>
      </c>
      <c r="L5" s="238">
        <v>7.4565999999999999</v>
      </c>
      <c r="M5" s="238">
        <v>7.4603999999999999</v>
      </c>
      <c r="N5" s="238">
        <v>7.4581</v>
      </c>
      <c r="O5" s="239">
        <v>7.4555999999999996</v>
      </c>
      <c r="P5" s="238">
        <v>7.4508999999999999</v>
      </c>
      <c r="Q5" s="240"/>
    </row>
    <row r="6" spans="1:17" ht="9.75" customHeight="1">
      <c r="A6" s="235" t="s">
        <v>1804</v>
      </c>
      <c r="B6" s="236" t="s">
        <v>1805</v>
      </c>
      <c r="C6" s="236">
        <f t="shared" ref="C6:C23" si="0">C4</f>
        <v>2022</v>
      </c>
      <c r="D6" s="237">
        <v>10.357900000000001</v>
      </c>
      <c r="E6" s="238">
        <v>10.5342</v>
      </c>
      <c r="F6" s="238">
        <v>10.5463</v>
      </c>
      <c r="G6" s="238">
        <v>10.317500000000001</v>
      </c>
      <c r="H6" s="238">
        <v>10.4956</v>
      </c>
      <c r="I6" s="238">
        <v>10.6005</v>
      </c>
      <c r="J6" s="238">
        <v>10.575200000000001</v>
      </c>
      <c r="K6" s="238">
        <v>10.5021</v>
      </c>
      <c r="L6" s="238">
        <v>10.784000000000001</v>
      </c>
      <c r="M6" s="238">
        <v>10.9503</v>
      </c>
      <c r="N6" s="238">
        <v>10.879799999999999</v>
      </c>
      <c r="O6" s="238">
        <v>10.985900000000001</v>
      </c>
      <c r="P6" s="237">
        <v>10.6296</v>
      </c>
      <c r="Q6" s="240"/>
    </row>
    <row r="7" spans="1:17" ht="9.75" customHeight="1">
      <c r="A7" s="241" t="s">
        <v>1804</v>
      </c>
      <c r="B7" s="242" t="s">
        <v>1805</v>
      </c>
      <c r="C7" s="236">
        <f t="shared" si="0"/>
        <v>2023</v>
      </c>
      <c r="D7" s="237">
        <v>11.2051</v>
      </c>
      <c r="E7" s="238">
        <v>11.172499999999999</v>
      </c>
      <c r="F7" s="238">
        <v>11.227600000000001</v>
      </c>
      <c r="G7" s="238">
        <v>11.337</v>
      </c>
      <c r="H7" s="238">
        <v>11.3697</v>
      </c>
      <c r="I7" s="238">
        <v>11.676600000000001</v>
      </c>
      <c r="J7" s="238">
        <v>11.6343</v>
      </c>
      <c r="K7" s="238">
        <v>11.8117</v>
      </c>
      <c r="L7" s="238">
        <v>11.841699999999999</v>
      </c>
      <c r="M7" s="238">
        <v>11.6472</v>
      </c>
      <c r="N7" s="238">
        <v>11.547499999999999</v>
      </c>
      <c r="O7" s="239">
        <v>11.2028</v>
      </c>
      <c r="P7" s="238">
        <v>11.4788</v>
      </c>
      <c r="Q7" s="240"/>
    </row>
    <row r="8" spans="1:17" ht="9.75" customHeight="1">
      <c r="A8" s="235" t="s">
        <v>1806</v>
      </c>
      <c r="B8" s="236" t="s">
        <v>1807</v>
      </c>
      <c r="C8" s="236">
        <f t="shared" si="0"/>
        <v>2022</v>
      </c>
      <c r="D8" s="243">
        <v>0.83503000000000005</v>
      </c>
      <c r="E8" s="244">
        <v>0.83787</v>
      </c>
      <c r="F8" s="244">
        <v>0.83638000000000001</v>
      </c>
      <c r="G8" s="244">
        <v>0.83655000000000002</v>
      </c>
      <c r="H8" s="244">
        <v>0.84968999999999995</v>
      </c>
      <c r="I8" s="244">
        <v>0.85758999999999996</v>
      </c>
      <c r="J8" s="244">
        <v>0.84955000000000003</v>
      </c>
      <c r="K8" s="244">
        <v>0.84499000000000002</v>
      </c>
      <c r="L8" s="244">
        <v>0.87463000000000002</v>
      </c>
      <c r="M8" s="244">
        <v>0.87058000000000002</v>
      </c>
      <c r="N8" s="244">
        <v>0.86892000000000003</v>
      </c>
      <c r="O8" s="244">
        <v>0.6895</v>
      </c>
      <c r="P8" s="245">
        <v>0.85275999999999996</v>
      </c>
      <c r="Q8" s="240"/>
    </row>
    <row r="9" spans="1:17" ht="9.75" customHeight="1">
      <c r="A9" s="241" t="s">
        <v>1806</v>
      </c>
      <c r="B9" s="242" t="s">
        <v>1807</v>
      </c>
      <c r="C9" s="236">
        <f t="shared" si="0"/>
        <v>2023</v>
      </c>
      <c r="D9" s="243">
        <v>0.88212000000000002</v>
      </c>
      <c r="E9" s="246">
        <v>0.88549999999999995</v>
      </c>
      <c r="F9" s="247">
        <v>0.88192000000000004</v>
      </c>
      <c r="G9" s="246">
        <v>0.88114999999999999</v>
      </c>
      <c r="H9" s="246">
        <v>0.87041000000000002</v>
      </c>
      <c r="I9" s="246">
        <v>0.85860999999999998</v>
      </c>
      <c r="J9" s="246">
        <v>0.85855999999999999</v>
      </c>
      <c r="K9" s="246">
        <v>0.85892000000000002</v>
      </c>
      <c r="L9" s="246">
        <v>0.86158000000000001</v>
      </c>
      <c r="M9" s="246">
        <v>0.86797999999999997</v>
      </c>
      <c r="N9" s="246">
        <v>0.87044999999999995</v>
      </c>
      <c r="O9" s="246">
        <v>0.86168</v>
      </c>
      <c r="P9" s="245">
        <v>0.86978999999999995</v>
      </c>
      <c r="Q9" s="240"/>
    </row>
    <row r="10" spans="1:17" ht="9.75" customHeight="1">
      <c r="A10" s="235" t="s">
        <v>1808</v>
      </c>
      <c r="B10" s="236" t="s">
        <v>1809</v>
      </c>
      <c r="C10" s="236">
        <f t="shared" si="0"/>
        <v>2022</v>
      </c>
      <c r="D10" s="237">
        <v>10.007</v>
      </c>
      <c r="E10" s="238">
        <v>10.054399999999999</v>
      </c>
      <c r="F10" s="238">
        <v>9.7367000000000008</v>
      </c>
      <c r="G10" s="238">
        <v>9.6190999999999995</v>
      </c>
      <c r="H10" s="238">
        <v>10.145300000000001</v>
      </c>
      <c r="I10" s="238">
        <v>10.2972</v>
      </c>
      <c r="J10" s="238">
        <v>10.1823</v>
      </c>
      <c r="K10" s="238">
        <v>9.8308999999999997</v>
      </c>
      <c r="L10" s="238">
        <v>10.169700000000001</v>
      </c>
      <c r="M10" s="238">
        <v>10.3919</v>
      </c>
      <c r="N10" s="238">
        <v>10.335699999999999</v>
      </c>
      <c r="O10" s="239">
        <v>10.448</v>
      </c>
      <c r="P10" s="238">
        <v>10.102600000000001</v>
      </c>
      <c r="Q10" s="240"/>
    </row>
    <row r="11" spans="1:17" ht="9.75" customHeight="1">
      <c r="A11" s="241" t="s">
        <v>1808</v>
      </c>
      <c r="B11" s="242" t="s">
        <v>1809</v>
      </c>
      <c r="C11" s="236">
        <f t="shared" si="0"/>
        <v>2023</v>
      </c>
      <c r="D11" s="237">
        <v>10.7149</v>
      </c>
      <c r="E11" s="238">
        <v>10.9529</v>
      </c>
      <c r="F11" s="238">
        <v>11.2858</v>
      </c>
      <c r="G11" s="238">
        <v>11.518700000000001</v>
      </c>
      <c r="H11" s="238">
        <v>11.733000000000001</v>
      </c>
      <c r="I11" s="238">
        <v>11.7164</v>
      </c>
      <c r="J11" s="238">
        <v>11.3474</v>
      </c>
      <c r="K11" s="238">
        <v>11.412699999999999</v>
      </c>
      <c r="L11" s="238">
        <v>11.452500000000001</v>
      </c>
      <c r="M11" s="238">
        <v>11.628399999999999</v>
      </c>
      <c r="N11" s="238">
        <v>11.7958</v>
      </c>
      <c r="O11" s="239">
        <v>11.533300000000001</v>
      </c>
      <c r="P11" s="238">
        <v>11.424799999999999</v>
      </c>
      <c r="Q11" s="240"/>
    </row>
    <row r="12" spans="1:17" ht="9.75" customHeight="1">
      <c r="A12" s="235" t="s">
        <v>1810</v>
      </c>
      <c r="B12" s="236" t="s">
        <v>1811</v>
      </c>
      <c r="C12" s="236">
        <f t="shared" si="0"/>
        <v>2022</v>
      </c>
      <c r="D12" s="248">
        <v>1.0401</v>
      </c>
      <c r="E12" s="238">
        <v>1.0461</v>
      </c>
      <c r="F12" s="249">
        <v>1.0245</v>
      </c>
      <c r="G12" s="238">
        <v>1.0210999999999999</v>
      </c>
      <c r="H12" s="238">
        <v>1.0355000000000001</v>
      </c>
      <c r="I12" s="238">
        <v>1.0245</v>
      </c>
      <c r="J12" s="238">
        <v>0.98760000000000003</v>
      </c>
      <c r="K12" s="238">
        <v>0.96899999999999997</v>
      </c>
      <c r="L12" s="238">
        <v>0.96399999999999997</v>
      </c>
      <c r="M12" s="238">
        <v>0.97909999999999997</v>
      </c>
      <c r="N12" s="238">
        <v>0.98419999999999996</v>
      </c>
      <c r="O12" s="239">
        <v>0.98650000000000004</v>
      </c>
      <c r="P12" s="238">
        <v>1.0046999999999999</v>
      </c>
      <c r="Q12" s="240"/>
    </row>
    <row r="13" spans="1:17" ht="9.75" customHeight="1">
      <c r="A13" s="241" t="s">
        <v>1810</v>
      </c>
      <c r="B13" s="242" t="s">
        <v>1811</v>
      </c>
      <c r="C13" s="236">
        <f t="shared" si="0"/>
        <v>2023</v>
      </c>
      <c r="D13" s="248">
        <v>0.99609999999999999</v>
      </c>
      <c r="E13" s="238">
        <v>0.99050000000000005</v>
      </c>
      <c r="F13" s="249">
        <v>0.99080000000000001</v>
      </c>
      <c r="G13" s="238">
        <v>0.98460000000000003</v>
      </c>
      <c r="H13" s="238">
        <v>0.97509999999999997</v>
      </c>
      <c r="I13" s="238">
        <v>0.97640000000000005</v>
      </c>
      <c r="J13" s="238">
        <v>0.96630000000000005</v>
      </c>
      <c r="K13" s="238">
        <v>0.95879999999999999</v>
      </c>
      <c r="L13" s="238">
        <v>0.96</v>
      </c>
      <c r="M13" s="238">
        <v>0.95469999999999999</v>
      </c>
      <c r="N13" s="238">
        <v>0.96340000000000003</v>
      </c>
      <c r="O13" s="239">
        <v>0.94410000000000005</v>
      </c>
      <c r="P13" s="238">
        <v>0.9718</v>
      </c>
      <c r="Q13" s="240"/>
    </row>
    <row r="14" spans="1:17" ht="9.75" customHeight="1">
      <c r="A14" s="235" t="s">
        <v>1812</v>
      </c>
      <c r="B14" s="236" t="s">
        <v>1813</v>
      </c>
      <c r="C14" s="236">
        <f t="shared" si="0"/>
        <v>2022</v>
      </c>
      <c r="D14" s="248">
        <v>1.1314</v>
      </c>
      <c r="E14" s="238">
        <v>1.1342000000000001</v>
      </c>
      <c r="F14" s="249">
        <v>1.1019000000000001</v>
      </c>
      <c r="G14" s="238">
        <v>1.0819000000000001</v>
      </c>
      <c r="H14" s="238">
        <v>1.0579000000000001</v>
      </c>
      <c r="I14" s="238">
        <v>1.0566</v>
      </c>
      <c r="J14" s="238">
        <v>1.0179</v>
      </c>
      <c r="K14" s="238">
        <v>1.0127999999999999</v>
      </c>
      <c r="L14" s="238">
        <v>0.99039999999999995</v>
      </c>
      <c r="M14" s="238">
        <v>0.98260000000000003</v>
      </c>
      <c r="N14" s="238">
        <v>1.0201</v>
      </c>
      <c r="O14" s="239">
        <v>1.0589</v>
      </c>
      <c r="P14" s="238">
        <v>1.0529999999999999</v>
      </c>
      <c r="Q14" s="240"/>
    </row>
    <row r="15" spans="1:17" ht="9.75" customHeight="1">
      <c r="A15" s="241" t="s">
        <v>1812</v>
      </c>
      <c r="B15" s="242" t="s">
        <v>1813</v>
      </c>
      <c r="C15" s="236">
        <f t="shared" si="0"/>
        <v>2023</v>
      </c>
      <c r="D15" s="248">
        <v>1.0769</v>
      </c>
      <c r="E15" s="238">
        <v>1.0714999999999999</v>
      </c>
      <c r="F15" s="249">
        <v>1.0706</v>
      </c>
      <c r="G15" s="238">
        <v>1.0968</v>
      </c>
      <c r="H15" s="238">
        <v>1.0868</v>
      </c>
      <c r="I15" s="238">
        <v>1.0840000000000001</v>
      </c>
      <c r="J15" s="238">
        <v>1.1057999999999999</v>
      </c>
      <c r="K15" s="238">
        <v>1.0909</v>
      </c>
      <c r="L15" s="238">
        <v>1.0684</v>
      </c>
      <c r="M15" s="238">
        <v>1.0563</v>
      </c>
      <c r="N15" s="238">
        <v>1.0808</v>
      </c>
      <c r="O15" s="239">
        <v>1.0903</v>
      </c>
      <c r="P15" s="238">
        <v>1.0812999999999999</v>
      </c>
      <c r="Q15" s="240"/>
    </row>
    <row r="16" spans="1:17" ht="9.75" customHeight="1">
      <c r="A16" s="235" t="s">
        <v>1814</v>
      </c>
      <c r="B16" s="236" t="s">
        <v>1815</v>
      </c>
      <c r="C16" s="236">
        <f t="shared" si="0"/>
        <v>2022</v>
      </c>
      <c r="D16" s="250">
        <v>130.01</v>
      </c>
      <c r="E16" s="251">
        <v>130.66</v>
      </c>
      <c r="F16" s="251">
        <v>130.71</v>
      </c>
      <c r="G16" s="251">
        <v>136.61000000000001</v>
      </c>
      <c r="H16" s="251">
        <v>136.24</v>
      </c>
      <c r="I16" s="251">
        <v>141.57</v>
      </c>
      <c r="J16" s="251">
        <v>139.16999999999999</v>
      </c>
      <c r="K16" s="251">
        <v>136.85</v>
      </c>
      <c r="L16" s="251">
        <v>141.57</v>
      </c>
      <c r="M16" s="251">
        <v>144.72999999999999</v>
      </c>
      <c r="N16" s="251">
        <v>145.12</v>
      </c>
      <c r="O16" s="252">
        <v>142.82</v>
      </c>
      <c r="P16" s="251">
        <v>138.03</v>
      </c>
      <c r="Q16" s="240"/>
    </row>
    <row r="17" spans="1:17" ht="9.75" customHeight="1">
      <c r="A17" s="241" t="s">
        <v>1814</v>
      </c>
      <c r="B17" s="242" t="s">
        <v>1815</v>
      </c>
      <c r="C17" s="236">
        <f t="shared" si="0"/>
        <v>2023</v>
      </c>
      <c r="D17" s="250">
        <v>140.54</v>
      </c>
      <c r="E17" s="251">
        <v>142.38</v>
      </c>
      <c r="F17" s="251">
        <v>143.01</v>
      </c>
      <c r="G17" s="251">
        <v>146.51</v>
      </c>
      <c r="H17" s="251">
        <v>148.93</v>
      </c>
      <c r="I17" s="251">
        <v>153.15</v>
      </c>
      <c r="J17" s="251">
        <v>155.94</v>
      </c>
      <c r="K17" s="251">
        <v>157.96</v>
      </c>
      <c r="L17" s="251">
        <v>157.80000000000001</v>
      </c>
      <c r="M17" s="251">
        <v>158.04</v>
      </c>
      <c r="N17" s="251">
        <v>161.84</v>
      </c>
      <c r="O17" s="252">
        <v>157.21</v>
      </c>
      <c r="P17" s="251">
        <v>151.99</v>
      </c>
      <c r="Q17" s="240"/>
    </row>
    <row r="18" spans="1:17" ht="9.75" customHeight="1">
      <c r="A18" s="235" t="s">
        <v>1816</v>
      </c>
      <c r="B18" s="236" t="s">
        <v>1817</v>
      </c>
      <c r="C18" s="236">
        <f t="shared" si="0"/>
        <v>2022</v>
      </c>
      <c r="D18" s="253">
        <v>24.47</v>
      </c>
      <c r="E18" s="254">
        <v>24.437000000000001</v>
      </c>
      <c r="F18" s="254">
        <v>25.007000000000001</v>
      </c>
      <c r="G18" s="254">
        <v>24.434999999999999</v>
      </c>
      <c r="H18" s="254">
        <v>24.75</v>
      </c>
      <c r="I18" s="254">
        <v>24.719000000000001</v>
      </c>
      <c r="J18" s="254">
        <v>24.594000000000001</v>
      </c>
      <c r="K18" s="254">
        <v>24.568000000000001</v>
      </c>
      <c r="L18" s="254">
        <v>24.576000000000001</v>
      </c>
      <c r="M18" s="254">
        <v>24.527999999999999</v>
      </c>
      <c r="N18" s="254">
        <v>24.369</v>
      </c>
      <c r="O18" s="255">
        <v>24.268999999999998</v>
      </c>
      <c r="P18" s="254">
        <v>24.565999999999999</v>
      </c>
      <c r="Q18" s="240"/>
    </row>
    <row r="19" spans="1:17" ht="9.75" customHeight="1">
      <c r="A19" s="241" t="s">
        <v>1816</v>
      </c>
      <c r="B19" s="242" t="s">
        <v>1817</v>
      </c>
      <c r="C19" s="236">
        <f t="shared" si="0"/>
        <v>2023</v>
      </c>
      <c r="D19" s="253">
        <v>23.957999999999998</v>
      </c>
      <c r="E19" s="254">
        <v>23.712</v>
      </c>
      <c r="F19" s="254">
        <v>23.683</v>
      </c>
      <c r="G19" s="254">
        <v>23.437000000000001</v>
      </c>
      <c r="H19" s="254">
        <v>23.594999999999999</v>
      </c>
      <c r="I19" s="254">
        <v>23.695</v>
      </c>
      <c r="J19" s="254">
        <v>23.891999999999999</v>
      </c>
      <c r="K19" s="254">
        <v>24.108000000000001</v>
      </c>
      <c r="L19" s="254">
        <v>24.38</v>
      </c>
      <c r="M19" s="254">
        <v>24.584</v>
      </c>
      <c r="N19" s="254">
        <v>24.484999999999999</v>
      </c>
      <c r="O19" s="255">
        <v>24.478000000000002</v>
      </c>
      <c r="P19" s="254">
        <v>24.004000000000001</v>
      </c>
      <c r="Q19" s="240"/>
    </row>
    <row r="20" spans="1:17" ht="9.75" customHeight="1">
      <c r="A20" s="235" t="s">
        <v>1818</v>
      </c>
      <c r="B20" s="236" t="s">
        <v>1819</v>
      </c>
      <c r="C20" s="236">
        <f t="shared" si="0"/>
        <v>2022</v>
      </c>
      <c r="D20" s="250">
        <v>358.68</v>
      </c>
      <c r="E20" s="251">
        <v>356.97</v>
      </c>
      <c r="F20" s="251">
        <v>376.64</v>
      </c>
      <c r="G20" s="251">
        <v>374.87</v>
      </c>
      <c r="H20" s="251">
        <v>384.45</v>
      </c>
      <c r="I20" s="251">
        <v>396.66</v>
      </c>
      <c r="J20" s="251">
        <v>404.1</v>
      </c>
      <c r="K20" s="251">
        <v>402.1</v>
      </c>
      <c r="L20" s="251">
        <v>404.19</v>
      </c>
      <c r="M20" s="251">
        <v>418.31</v>
      </c>
      <c r="N20" s="251">
        <v>406.68</v>
      </c>
      <c r="O20" s="252">
        <v>407.68</v>
      </c>
      <c r="P20" s="251">
        <v>391.29</v>
      </c>
      <c r="Q20" s="240"/>
    </row>
    <row r="21" spans="1:17" ht="9.75" customHeight="1">
      <c r="A21" s="241" t="s">
        <v>1818</v>
      </c>
      <c r="B21" s="242" t="s">
        <v>1819</v>
      </c>
      <c r="C21" s="236">
        <f t="shared" si="0"/>
        <v>2023</v>
      </c>
      <c r="D21" s="250">
        <v>396.03</v>
      </c>
      <c r="E21" s="251">
        <v>384.91</v>
      </c>
      <c r="F21" s="251">
        <v>385.01</v>
      </c>
      <c r="G21" s="251">
        <v>375.34</v>
      </c>
      <c r="H21" s="251">
        <v>372.37</v>
      </c>
      <c r="I21" s="251">
        <v>370.6</v>
      </c>
      <c r="J21" s="251">
        <v>379.04</v>
      </c>
      <c r="K21" s="251">
        <v>385.05</v>
      </c>
      <c r="L21" s="251">
        <v>386.43</v>
      </c>
      <c r="M21" s="251">
        <v>385.33</v>
      </c>
      <c r="N21" s="251">
        <v>379.19</v>
      </c>
      <c r="O21" s="252">
        <v>381.8</v>
      </c>
      <c r="P21" s="251">
        <v>381.85</v>
      </c>
      <c r="Q21" s="240"/>
    </row>
    <row r="22" spans="1:17" ht="9.75" customHeight="1">
      <c r="A22" s="235" t="s">
        <v>1820</v>
      </c>
      <c r="B22" s="236" t="s">
        <v>1821</v>
      </c>
      <c r="C22" s="236">
        <f t="shared" si="0"/>
        <v>2022</v>
      </c>
      <c r="D22" s="237">
        <v>4.5522</v>
      </c>
      <c r="E22" s="238">
        <v>4.5487000000000002</v>
      </c>
      <c r="F22" s="238">
        <v>4.7522000000000002</v>
      </c>
      <c r="G22" s="238">
        <v>4.6485000000000003</v>
      </c>
      <c r="H22" s="238">
        <v>4.6485000000000003</v>
      </c>
      <c r="I22" s="238">
        <v>4.6471</v>
      </c>
      <c r="J22" s="238">
        <v>4.7682000000000002</v>
      </c>
      <c r="K22" s="238">
        <v>4.7233000000000001</v>
      </c>
      <c r="L22" s="238">
        <v>4.7413999999999996</v>
      </c>
      <c r="M22" s="238">
        <v>4.8040000000000003</v>
      </c>
      <c r="N22" s="238">
        <v>4.6963999999999997</v>
      </c>
      <c r="O22" s="239">
        <v>4.6832000000000003</v>
      </c>
      <c r="P22" s="238">
        <v>4.6860999999999997</v>
      </c>
      <c r="Q22" s="240"/>
    </row>
    <row r="23" spans="1:17" ht="9.75" customHeight="1">
      <c r="A23" s="241" t="s">
        <v>1820</v>
      </c>
      <c r="B23" s="242" t="s">
        <v>1821</v>
      </c>
      <c r="C23" s="236">
        <f t="shared" si="0"/>
        <v>2023</v>
      </c>
      <c r="D23" s="237">
        <v>4.6974</v>
      </c>
      <c r="E23" s="238">
        <v>4.7415000000000003</v>
      </c>
      <c r="F23" s="238">
        <v>4.6893000000000002</v>
      </c>
      <c r="G23" s="238">
        <v>4.6319999999999997</v>
      </c>
      <c r="H23" s="238">
        <v>4.5345000000000004</v>
      </c>
      <c r="I23" s="238">
        <v>4.4607999999999999</v>
      </c>
      <c r="J23" s="238">
        <v>4.4431000000000003</v>
      </c>
      <c r="K23" s="238">
        <v>4.4600999999999997</v>
      </c>
      <c r="L23" s="238">
        <v>4.5980999999999996</v>
      </c>
      <c r="M23" s="238">
        <v>4.5124000000000004</v>
      </c>
      <c r="N23" s="238">
        <v>4.4020000000000001</v>
      </c>
      <c r="O23" s="239">
        <v>4.3334999999999999</v>
      </c>
      <c r="P23" s="238">
        <v>4.5419999999999998</v>
      </c>
      <c r="Q23" s="240"/>
    </row>
    <row r="24" spans="1:17" ht="10.5" customHeight="1">
      <c r="A24" s="256" t="s">
        <v>1822</v>
      </c>
      <c r="B24" s="256"/>
      <c r="C24" s="256"/>
      <c r="D24" s="256"/>
      <c r="E24" s="256"/>
      <c r="F24" s="256"/>
      <c r="G24" s="256"/>
      <c r="H24" s="256"/>
      <c r="I24" s="257"/>
      <c r="J24" s="257"/>
      <c r="K24" s="257"/>
      <c r="L24" s="257"/>
      <c r="M24" s="257"/>
      <c r="N24" s="257"/>
      <c r="O24" s="256"/>
      <c r="P24" s="256"/>
    </row>
    <row r="25" spans="1:17" ht="10.5" customHeight="1">
      <c r="A25" s="256" t="s">
        <v>1823</v>
      </c>
      <c r="B25" s="256"/>
      <c r="C25" s="256"/>
      <c r="D25" s="256"/>
      <c r="E25" s="256"/>
      <c r="F25" s="256"/>
      <c r="G25" s="256"/>
      <c r="H25" s="256"/>
      <c r="I25" s="257"/>
      <c r="J25" s="257"/>
      <c r="K25" s="257"/>
      <c r="L25" s="256"/>
      <c r="M25" s="256"/>
      <c r="N25" s="256"/>
      <c r="O25" s="256"/>
      <c r="P25" s="256"/>
    </row>
    <row r="26" spans="1:17" ht="10.5" customHeight="1">
      <c r="A26" s="258" t="s">
        <v>1861</v>
      </c>
      <c r="B26" s="256"/>
      <c r="C26" s="256"/>
      <c r="D26" s="256"/>
      <c r="E26" s="256"/>
      <c r="F26" s="256"/>
      <c r="G26" s="256"/>
      <c r="H26" s="256"/>
      <c r="I26" s="257"/>
      <c r="J26" s="257"/>
      <c r="K26" s="257"/>
      <c r="L26" s="256"/>
      <c r="M26" s="256"/>
      <c r="N26" s="256"/>
      <c r="O26" s="256"/>
      <c r="P26" s="256"/>
    </row>
    <row r="27" spans="1:17" ht="34.5" customHeight="1">
      <c r="A27" s="259" t="s">
        <v>1824</v>
      </c>
      <c r="B27" s="256"/>
      <c r="C27" s="256"/>
      <c r="D27" s="256"/>
      <c r="E27" s="256"/>
      <c r="F27" s="256"/>
      <c r="G27" s="256"/>
      <c r="H27" s="256"/>
      <c r="I27" s="256"/>
      <c r="J27" s="256"/>
      <c r="K27" s="256"/>
      <c r="L27" s="256"/>
      <c r="M27" s="256"/>
      <c r="N27" s="256"/>
      <c r="O27" s="256"/>
      <c r="P27" s="256"/>
    </row>
    <row r="28" spans="1:17" ht="10.5" customHeight="1">
      <c r="A28" s="256" t="s">
        <v>1825</v>
      </c>
      <c r="B28" s="256" t="s">
        <v>1826</v>
      </c>
      <c r="C28" s="256"/>
      <c r="D28" s="256"/>
      <c r="E28" s="256"/>
      <c r="I28" s="256"/>
      <c r="J28" s="256"/>
      <c r="N28" s="256"/>
      <c r="O28" s="260"/>
      <c r="P28" s="256"/>
    </row>
    <row r="29" spans="1:17" ht="9.9499999999999993" customHeight="1">
      <c r="A29" s="256" t="s">
        <v>1831</v>
      </c>
      <c r="B29" s="256" t="s">
        <v>1832</v>
      </c>
      <c r="C29" s="256"/>
      <c r="D29" s="256"/>
      <c r="E29" s="256"/>
      <c r="I29" s="256"/>
      <c r="J29" s="256"/>
      <c r="N29" s="257"/>
      <c r="O29" s="260"/>
      <c r="P29" s="256"/>
    </row>
    <row r="30" spans="1:17" ht="9.9499999999999993" customHeight="1">
      <c r="A30" s="256" t="s">
        <v>1837</v>
      </c>
      <c r="B30" s="256" t="s">
        <v>1838</v>
      </c>
      <c r="C30" s="256"/>
      <c r="D30" s="256"/>
      <c r="E30" s="256"/>
      <c r="I30" s="256"/>
      <c r="J30" s="256"/>
      <c r="N30" s="257"/>
      <c r="O30" s="260"/>
      <c r="P30" s="256"/>
    </row>
    <row r="31" spans="1:17" ht="9.9499999999999993" customHeight="1">
      <c r="A31" s="256" t="s">
        <v>1843</v>
      </c>
      <c r="B31" s="256" t="s">
        <v>1844</v>
      </c>
      <c r="C31" s="256"/>
      <c r="D31" s="256"/>
      <c r="E31" s="256"/>
      <c r="I31" s="256"/>
      <c r="J31" s="256"/>
      <c r="N31" s="257"/>
      <c r="O31" s="260"/>
    </row>
    <row r="32" spans="1:17" ht="9.9499999999999993" customHeight="1">
      <c r="A32" s="257" t="s">
        <v>1849</v>
      </c>
      <c r="B32" s="257" t="s">
        <v>1850</v>
      </c>
      <c r="C32" s="257"/>
      <c r="D32" s="257"/>
      <c r="E32" s="257"/>
      <c r="I32" s="256"/>
      <c r="J32" s="256"/>
      <c r="N32" s="257"/>
      <c r="O32" s="260"/>
    </row>
    <row r="33" spans="1:16" ht="12" customHeight="1">
      <c r="A33" s="256" t="s">
        <v>1855</v>
      </c>
      <c r="B33" s="256" t="s">
        <v>1856</v>
      </c>
      <c r="C33" s="256"/>
      <c r="D33" s="256"/>
      <c r="I33" s="256"/>
      <c r="N33" s="256"/>
      <c r="O33" s="256"/>
      <c r="P33" s="261"/>
    </row>
    <row r="34" spans="1:16">
      <c r="A34" s="256" t="s">
        <v>1827</v>
      </c>
      <c r="B34" s="256" t="s">
        <v>1828</v>
      </c>
    </row>
    <row r="35" spans="1:16">
      <c r="A35" s="256" t="s">
        <v>1833</v>
      </c>
      <c r="B35" s="256" t="s">
        <v>1834</v>
      </c>
    </row>
    <row r="36" spans="1:16">
      <c r="A36" s="256" t="s">
        <v>1839</v>
      </c>
      <c r="B36" s="256" t="s">
        <v>1840</v>
      </c>
    </row>
    <row r="37" spans="1:16">
      <c r="A37" s="262" t="s">
        <v>1845</v>
      </c>
      <c r="B37" s="257" t="s">
        <v>1846</v>
      </c>
      <c r="M37" s="229" t="s">
        <v>191</v>
      </c>
    </row>
    <row r="38" spans="1:16">
      <c r="A38" s="256" t="s">
        <v>1851</v>
      </c>
      <c r="B38" s="256" t="s">
        <v>1852</v>
      </c>
    </row>
    <row r="39" spans="1:16">
      <c r="A39" s="256" t="s">
        <v>1857</v>
      </c>
      <c r="B39" s="256" t="s">
        <v>1858</v>
      </c>
    </row>
    <row r="40" spans="1:16">
      <c r="A40" s="256" t="s">
        <v>1829</v>
      </c>
      <c r="B40" s="256" t="s">
        <v>1830</v>
      </c>
    </row>
    <row r="41" spans="1:16">
      <c r="A41" s="257" t="s">
        <v>1835</v>
      </c>
      <c r="B41" s="257" t="s">
        <v>1836</v>
      </c>
    </row>
    <row r="42" spans="1:16">
      <c r="A42" s="257" t="s">
        <v>1841</v>
      </c>
      <c r="B42" s="257" t="s">
        <v>1842</v>
      </c>
    </row>
    <row r="43" spans="1:16">
      <c r="A43" s="257" t="s">
        <v>1847</v>
      </c>
      <c r="B43" s="257" t="s">
        <v>1848</v>
      </c>
    </row>
    <row r="44" spans="1:16">
      <c r="A44" s="257" t="s">
        <v>1853</v>
      </c>
      <c r="B44" s="257" t="s">
        <v>1854</v>
      </c>
    </row>
    <row r="45" spans="1:16">
      <c r="A45" s="257" t="s">
        <v>1859</v>
      </c>
      <c r="B45" s="257" t="s">
        <v>1860</v>
      </c>
    </row>
    <row r="46" spans="1:16">
      <c r="A46" s="224" t="s">
        <v>1503</v>
      </c>
    </row>
  </sheetData>
  <hyperlinks>
    <hyperlink ref="A46"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verticalDpi="300" r:id="rId1"/>
  <headerFooter alignWithMargins="0">
    <oddFooter>&amp;L&amp;D / &amp;T&amp;R&amp;F / &amp;A</oddFooter>
  </headerFooter>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5"/>
  <sheetViews>
    <sheetView showGridLines="0" zoomScale="150" zoomScaleNormal="150" workbookViewId="0"/>
  </sheetViews>
  <sheetFormatPr baseColWidth="10" defaultColWidth="11.42578125" defaultRowHeight="16.5"/>
  <cols>
    <col min="1" max="1" width="20.5703125" style="156" customWidth="1"/>
    <col min="2" max="17" width="5.85546875" style="157" customWidth="1"/>
    <col min="18" max="18" width="5.28515625" style="157" customWidth="1"/>
    <col min="19" max="16384" width="11.42578125" style="157"/>
  </cols>
  <sheetData>
    <row r="1" spans="1:144" s="160" customFormat="1" ht="15" customHeight="1">
      <c r="A1" s="158" t="s">
        <v>2065</v>
      </c>
      <c r="B1" s="159"/>
      <c r="C1" s="159"/>
      <c r="D1" s="159"/>
      <c r="E1" s="159"/>
      <c r="F1" s="159"/>
      <c r="G1" s="159"/>
      <c r="H1" s="159"/>
      <c r="I1" s="159"/>
      <c r="J1" s="159"/>
      <c r="K1" s="159"/>
      <c r="L1" s="159"/>
      <c r="M1" s="159"/>
      <c r="N1" s="159"/>
      <c r="O1" s="159"/>
      <c r="P1" s="159"/>
      <c r="Q1" s="159"/>
    </row>
    <row r="2" spans="1:144" s="162" customFormat="1" ht="15" customHeight="1">
      <c r="A2" s="161" t="s">
        <v>1758</v>
      </c>
      <c r="B2" s="161"/>
      <c r="C2" s="161"/>
      <c r="D2" s="161"/>
      <c r="E2" s="161"/>
      <c r="F2" s="161"/>
      <c r="G2" s="161"/>
      <c r="H2" s="161"/>
      <c r="I2" s="161"/>
      <c r="J2" s="161"/>
      <c r="K2" s="161"/>
      <c r="L2" s="161"/>
      <c r="M2" s="161"/>
      <c r="N2" s="161"/>
      <c r="O2" s="161"/>
      <c r="P2" s="161"/>
      <c r="Q2" s="161"/>
    </row>
    <row r="3" spans="1:144" s="163" customFormat="1" ht="15" customHeight="1">
      <c r="A3" s="161" t="s">
        <v>1906</v>
      </c>
      <c r="B3" s="161"/>
      <c r="C3" s="161"/>
      <c r="D3" s="161"/>
      <c r="E3" s="161"/>
      <c r="F3" s="161"/>
      <c r="G3" s="161"/>
      <c r="H3" s="161"/>
      <c r="I3" s="161"/>
      <c r="J3" s="161"/>
      <c r="K3" s="161"/>
      <c r="L3" s="161"/>
      <c r="M3" s="161"/>
      <c r="N3" s="161"/>
      <c r="O3" s="161"/>
      <c r="P3" s="161"/>
      <c r="Q3" s="161"/>
    </row>
    <row r="4" spans="1:144" s="173" customFormat="1" ht="15" customHeight="1">
      <c r="A4" s="164" t="s">
        <v>1907</v>
      </c>
      <c r="B4" s="165" t="s">
        <v>1772</v>
      </c>
      <c r="C4" s="166" t="s">
        <v>66</v>
      </c>
      <c r="D4" s="167"/>
      <c r="E4" s="168" t="s">
        <v>56</v>
      </c>
      <c r="F4" s="168" t="s">
        <v>55</v>
      </c>
      <c r="G4" s="168" t="s">
        <v>54</v>
      </c>
      <c r="H4" s="168" t="s">
        <v>53</v>
      </c>
      <c r="I4" s="168" t="s">
        <v>52</v>
      </c>
      <c r="J4" s="166" t="s">
        <v>66</v>
      </c>
      <c r="K4" s="169"/>
      <c r="L4" s="170" t="s">
        <v>56</v>
      </c>
      <c r="M4" s="170" t="s">
        <v>55</v>
      </c>
      <c r="N4" s="170" t="s">
        <v>54</v>
      </c>
      <c r="O4" s="170" t="s">
        <v>53</v>
      </c>
      <c r="P4" s="171" t="s">
        <v>52</v>
      </c>
      <c r="Q4" s="172" t="s">
        <v>1770</v>
      </c>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7"/>
      <c r="CO4" s="157"/>
      <c r="CP4" s="157"/>
      <c r="CQ4" s="157"/>
      <c r="CR4" s="157"/>
      <c r="CS4" s="157"/>
      <c r="CT4" s="157"/>
      <c r="CU4" s="157"/>
      <c r="CV4" s="157"/>
      <c r="CW4" s="157"/>
      <c r="CX4" s="157"/>
      <c r="CY4" s="157"/>
      <c r="CZ4" s="157"/>
      <c r="DA4" s="157"/>
      <c r="DB4" s="157"/>
      <c r="DC4" s="157"/>
      <c r="DD4" s="157"/>
      <c r="DE4" s="157"/>
      <c r="DF4" s="157"/>
      <c r="DG4" s="157"/>
      <c r="DH4" s="157"/>
      <c r="DI4" s="157"/>
      <c r="DJ4" s="157"/>
      <c r="DK4" s="157"/>
      <c r="DL4" s="157"/>
      <c r="DM4" s="157"/>
      <c r="DN4" s="157"/>
      <c r="DO4" s="157"/>
      <c r="DP4" s="157"/>
      <c r="DQ4" s="157"/>
      <c r="DR4" s="157"/>
      <c r="DS4" s="157"/>
      <c r="DT4" s="157"/>
      <c r="DU4" s="157"/>
      <c r="DV4" s="157"/>
      <c r="DW4" s="157"/>
      <c r="DX4" s="157"/>
      <c r="DY4" s="157"/>
      <c r="DZ4" s="157"/>
      <c r="EA4" s="157"/>
      <c r="EB4" s="157"/>
      <c r="EC4" s="157"/>
      <c r="ED4" s="157"/>
      <c r="EE4" s="157"/>
      <c r="EF4" s="157"/>
      <c r="EG4" s="157"/>
      <c r="EH4" s="157"/>
      <c r="EI4" s="157"/>
      <c r="EJ4" s="157"/>
      <c r="EK4" s="157"/>
      <c r="EL4" s="157"/>
      <c r="EM4" s="157"/>
      <c r="EN4" s="157"/>
    </row>
    <row r="5" spans="1:144" s="173" customFormat="1" ht="11.1" customHeight="1">
      <c r="A5" s="174"/>
      <c r="B5" s="175"/>
      <c r="C5" s="176">
        <v>2021</v>
      </c>
      <c r="D5" s="176">
        <v>2022</v>
      </c>
      <c r="E5" s="177">
        <v>2023</v>
      </c>
      <c r="F5" s="178"/>
      <c r="G5" s="178"/>
      <c r="H5" s="178"/>
      <c r="I5" s="179"/>
      <c r="J5" s="180">
        <v>2021</v>
      </c>
      <c r="K5" s="180">
        <v>2022</v>
      </c>
      <c r="L5" s="177">
        <v>2023</v>
      </c>
      <c r="M5" s="181"/>
      <c r="N5" s="179"/>
      <c r="O5" s="179"/>
      <c r="P5" s="179"/>
      <c r="Q5" s="182"/>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row>
    <row r="6" spans="1:144" s="173" customFormat="1" ht="12.75" customHeight="1">
      <c r="A6" s="183"/>
      <c r="B6" s="184"/>
      <c r="C6" s="185" t="s">
        <v>1758</v>
      </c>
      <c r="D6" s="186"/>
      <c r="E6" s="186"/>
      <c r="F6" s="186"/>
      <c r="G6" s="186"/>
      <c r="H6" s="186"/>
      <c r="I6" s="186"/>
      <c r="J6" s="177" t="s">
        <v>1862</v>
      </c>
      <c r="K6" s="187"/>
      <c r="L6" s="187"/>
      <c r="M6" s="187"/>
      <c r="N6" s="187"/>
      <c r="O6" s="187"/>
      <c r="P6" s="188"/>
      <c r="Q6" s="189"/>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row>
    <row r="7" spans="1:144" s="173" customFormat="1" ht="11.1" customHeight="1">
      <c r="A7" s="190" t="s">
        <v>1863</v>
      </c>
      <c r="B7" s="201">
        <v>1000</v>
      </c>
      <c r="C7" s="191">
        <v>82.2</v>
      </c>
      <c r="D7" s="192">
        <v>104.8</v>
      </c>
      <c r="E7" s="193">
        <v>112.7</v>
      </c>
      <c r="F7" s="192">
        <v>106.2</v>
      </c>
      <c r="G7" s="194">
        <v>107.5</v>
      </c>
      <c r="H7" s="194">
        <v>106.4</v>
      </c>
      <c r="I7" s="194">
        <v>105.2</v>
      </c>
      <c r="J7" s="195">
        <v>14.804469273743024</v>
      </c>
      <c r="K7" s="196">
        <v>27.493917274939164</v>
      </c>
      <c r="L7" s="197">
        <v>6.8246445497630361</v>
      </c>
      <c r="M7" s="198">
        <v>-0.56179775280898525</v>
      </c>
      <c r="N7" s="198">
        <v>-0.73868882733148666</v>
      </c>
      <c r="O7" s="198">
        <v>-3.2727272727272663</v>
      </c>
      <c r="P7" s="199">
        <v>-6.0714285714285694</v>
      </c>
      <c r="Q7" s="200">
        <v>-1.1278195488721821</v>
      </c>
      <c r="R7" s="157"/>
      <c r="S7" s="157" t="s">
        <v>1698</v>
      </c>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row>
    <row r="8" spans="1:144" s="173" customFormat="1" ht="9.75" customHeight="1">
      <c r="A8" s="190" t="s">
        <v>1864</v>
      </c>
      <c r="B8" s="201">
        <v>746.11</v>
      </c>
      <c r="C8" s="191">
        <v>83.3</v>
      </c>
      <c r="D8" s="192">
        <v>105.6</v>
      </c>
      <c r="E8" s="193">
        <v>108.4</v>
      </c>
      <c r="F8" s="192">
        <v>100.8</v>
      </c>
      <c r="G8" s="192">
        <v>103.2</v>
      </c>
      <c r="H8" s="192">
        <v>102.1</v>
      </c>
      <c r="I8" s="192">
        <v>100.9</v>
      </c>
      <c r="J8" s="195">
        <v>17.821782178217816</v>
      </c>
      <c r="K8" s="196">
        <v>26.770708283313326</v>
      </c>
      <c r="L8" s="197">
        <v>0.74349442379183017</v>
      </c>
      <c r="M8" s="198">
        <v>-6.6666666666666714</v>
      </c>
      <c r="N8" s="198">
        <v>-5.3211009174311954</v>
      </c>
      <c r="O8" s="198">
        <v>-7.6853526220614725</v>
      </c>
      <c r="P8" s="202">
        <v>-8.5222121486853979</v>
      </c>
      <c r="Q8" s="200">
        <v>-1.1753183153770692</v>
      </c>
      <c r="R8" s="157"/>
      <c r="S8" s="157" t="s">
        <v>1698</v>
      </c>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row>
    <row r="9" spans="1:144" s="173" customFormat="1" ht="9.75" customHeight="1">
      <c r="A9" s="190" t="s">
        <v>1865</v>
      </c>
      <c r="B9" s="201">
        <v>29.44</v>
      </c>
      <c r="C9" s="191">
        <v>116.4</v>
      </c>
      <c r="D9" s="192">
        <v>129.4</v>
      </c>
      <c r="E9" s="193">
        <v>140.80000000000001</v>
      </c>
      <c r="F9" s="192">
        <v>136.6</v>
      </c>
      <c r="G9" s="192">
        <v>140.4</v>
      </c>
      <c r="H9" s="192">
        <v>142.30000000000001</v>
      </c>
      <c r="I9" s="192">
        <v>140.1</v>
      </c>
      <c r="J9" s="195">
        <v>1.3937282229965149</v>
      </c>
      <c r="K9" s="196">
        <v>11.168384879725082</v>
      </c>
      <c r="L9" s="197">
        <v>10.778914240755327</v>
      </c>
      <c r="M9" s="198">
        <v>4.3544690603514056</v>
      </c>
      <c r="N9" s="198">
        <v>9.6875</v>
      </c>
      <c r="O9" s="198">
        <v>10.395655546935615</v>
      </c>
      <c r="P9" s="202">
        <v>2.6373626373626422</v>
      </c>
      <c r="Q9" s="200">
        <v>-1.5460295151089269</v>
      </c>
      <c r="R9" s="157"/>
      <c r="S9" s="157" t="s">
        <v>1698</v>
      </c>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row>
    <row r="10" spans="1:144" s="173" customFormat="1" ht="9.75" customHeight="1">
      <c r="A10" s="190" t="s">
        <v>1866</v>
      </c>
      <c r="B10" s="201">
        <v>5.19</v>
      </c>
      <c r="C10" s="191">
        <v>89.7</v>
      </c>
      <c r="D10" s="192">
        <v>99.8</v>
      </c>
      <c r="E10" s="193" t="s">
        <v>9</v>
      </c>
      <c r="F10" s="192" t="s">
        <v>9</v>
      </c>
      <c r="G10" s="192" t="s">
        <v>9</v>
      </c>
      <c r="H10" s="192" t="s">
        <v>9</v>
      </c>
      <c r="I10" s="192" t="s">
        <v>9</v>
      </c>
      <c r="J10" s="195">
        <v>-8.4693877551020478</v>
      </c>
      <c r="K10" s="196">
        <v>11.259754738015602</v>
      </c>
      <c r="L10" s="195" t="s">
        <v>9</v>
      </c>
      <c r="M10" s="198" t="s">
        <v>9</v>
      </c>
      <c r="N10" s="198" t="s">
        <v>9</v>
      </c>
      <c r="O10" s="203" t="s">
        <v>9</v>
      </c>
      <c r="P10" s="202" t="s">
        <v>9</v>
      </c>
      <c r="Q10" s="200" t="s">
        <v>9</v>
      </c>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7"/>
      <c r="CL10" s="157"/>
      <c r="CM10" s="157"/>
      <c r="CN10" s="157"/>
      <c r="CO10" s="157"/>
      <c r="CP10" s="157"/>
      <c r="CQ10" s="157"/>
      <c r="CR10" s="157"/>
      <c r="CS10" s="157"/>
      <c r="CT10" s="157"/>
      <c r="CU10" s="157"/>
      <c r="CV10" s="157"/>
      <c r="CW10" s="157"/>
      <c r="CX10" s="157"/>
      <c r="CY10" s="157"/>
      <c r="CZ10" s="157"/>
      <c r="DA10" s="157"/>
      <c r="DB10" s="157"/>
      <c r="DC10" s="157"/>
      <c r="DD10" s="157"/>
      <c r="DE10" s="157"/>
      <c r="DF10" s="157"/>
      <c r="DG10" s="157"/>
      <c r="DH10" s="157"/>
      <c r="DI10" s="157"/>
      <c r="DJ10" s="157"/>
      <c r="DK10" s="157"/>
      <c r="DL10" s="157"/>
      <c r="DM10" s="157"/>
      <c r="DN10" s="157"/>
      <c r="DO10" s="157"/>
      <c r="DP10" s="157"/>
      <c r="DQ10" s="157"/>
      <c r="DR10" s="157"/>
      <c r="DS10" s="157"/>
      <c r="DT10" s="157"/>
      <c r="DU10" s="157"/>
      <c r="DV10" s="157"/>
      <c r="DW10" s="157"/>
      <c r="DX10" s="157"/>
      <c r="DY10" s="157"/>
      <c r="DZ10" s="157"/>
      <c r="EA10" s="157"/>
      <c r="EB10" s="157"/>
      <c r="EC10" s="157"/>
      <c r="ED10" s="157"/>
      <c r="EE10" s="157"/>
      <c r="EF10" s="157"/>
      <c r="EG10" s="157"/>
      <c r="EH10" s="157"/>
      <c r="EI10" s="157"/>
      <c r="EJ10" s="157"/>
      <c r="EK10" s="157"/>
      <c r="EL10" s="157"/>
      <c r="EM10" s="157"/>
      <c r="EN10" s="157"/>
    </row>
    <row r="11" spans="1:144" s="173" customFormat="1" ht="9.75" customHeight="1">
      <c r="A11" s="190" t="s">
        <v>1867</v>
      </c>
      <c r="B11" s="201">
        <v>7.61</v>
      </c>
      <c r="C11" s="191">
        <v>119.1</v>
      </c>
      <c r="D11" s="192">
        <v>133</v>
      </c>
      <c r="E11" s="193">
        <v>139.6</v>
      </c>
      <c r="F11" s="192">
        <v>133.80000000000001</v>
      </c>
      <c r="G11" s="192">
        <v>144.1</v>
      </c>
      <c r="H11" s="192">
        <v>147.69999999999999</v>
      </c>
      <c r="I11" s="192">
        <v>147.19999999999999</v>
      </c>
      <c r="J11" s="195">
        <v>3.4752389226759419</v>
      </c>
      <c r="K11" s="196">
        <v>11.670864819479434</v>
      </c>
      <c r="L11" s="197">
        <v>10.268562401263821</v>
      </c>
      <c r="M11" s="198">
        <v>-1.3274336283185733</v>
      </c>
      <c r="N11" s="198" t="s">
        <v>9</v>
      </c>
      <c r="O11" s="198">
        <v>10.553892215568851</v>
      </c>
      <c r="P11" s="202">
        <v>2.9370629370629189</v>
      </c>
      <c r="Q11" s="200">
        <v>-0.33852403520650398</v>
      </c>
      <c r="R11" s="157"/>
      <c r="S11" s="157" t="s">
        <v>1698</v>
      </c>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7"/>
      <c r="DI11" s="157"/>
      <c r="DJ11" s="157"/>
      <c r="DK11" s="157"/>
      <c r="DL11" s="157"/>
      <c r="DM11" s="157"/>
      <c r="DN11" s="157"/>
      <c r="DO11" s="157"/>
      <c r="DP11" s="157"/>
      <c r="DQ11" s="157"/>
      <c r="DR11" s="157"/>
      <c r="DS11" s="157"/>
      <c r="DT11" s="157"/>
      <c r="DU11" s="157"/>
      <c r="DV11" s="157"/>
      <c r="DW11" s="157"/>
      <c r="DX11" s="157"/>
      <c r="DY11" s="157"/>
      <c r="DZ11" s="157"/>
      <c r="EA11" s="157"/>
      <c r="EB11" s="157"/>
      <c r="EC11" s="157"/>
      <c r="ED11" s="157"/>
      <c r="EE11" s="157"/>
      <c r="EF11" s="157"/>
      <c r="EG11" s="157"/>
      <c r="EH11" s="157"/>
      <c r="EI11" s="157"/>
      <c r="EJ11" s="157"/>
      <c r="EK11" s="157"/>
      <c r="EL11" s="157"/>
      <c r="EM11" s="157"/>
      <c r="EN11" s="157"/>
    </row>
    <row r="12" spans="1:144" s="173" customFormat="1" ht="9.75" customHeight="1">
      <c r="A12" s="190" t="s">
        <v>1868</v>
      </c>
      <c r="B12" s="201">
        <v>16.64</v>
      </c>
      <c r="C12" s="191">
        <v>123.5</v>
      </c>
      <c r="D12" s="192">
        <v>136.9</v>
      </c>
      <c r="E12" s="193">
        <v>151.80000000000001</v>
      </c>
      <c r="F12" s="192">
        <v>148.19999999999999</v>
      </c>
      <c r="G12" s="192">
        <v>150.19999999999999</v>
      </c>
      <c r="H12" s="192">
        <v>152.69999999999999</v>
      </c>
      <c r="I12" s="192">
        <v>148.69999999999999</v>
      </c>
      <c r="J12" s="195">
        <v>3.002502085070887</v>
      </c>
      <c r="K12" s="196">
        <v>10.850202429149803</v>
      </c>
      <c r="L12" s="197">
        <v>13.368185212845418</v>
      </c>
      <c r="M12" s="198">
        <v>7.7034883720930196</v>
      </c>
      <c r="N12" s="198">
        <v>11.922503725782406</v>
      </c>
      <c r="O12" s="198">
        <v>13.1111111111111</v>
      </c>
      <c r="P12" s="202">
        <v>3.4794711203896895</v>
      </c>
      <c r="Q12" s="200">
        <v>-2.6195153896529177</v>
      </c>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row>
    <row r="13" spans="1:144" s="173" customFormat="1" ht="9.75" customHeight="1">
      <c r="A13" s="190" t="s">
        <v>1869</v>
      </c>
      <c r="B13" s="201">
        <v>62.03</v>
      </c>
      <c r="C13" s="191">
        <v>103.1</v>
      </c>
      <c r="D13" s="192">
        <v>116.8</v>
      </c>
      <c r="E13" s="193">
        <v>133.69999999999999</v>
      </c>
      <c r="F13" s="192">
        <v>128</v>
      </c>
      <c r="G13" s="192">
        <v>128.9</v>
      </c>
      <c r="H13" s="192">
        <v>128</v>
      </c>
      <c r="I13" s="192">
        <v>124.9</v>
      </c>
      <c r="J13" s="195">
        <v>2.0792079207920722</v>
      </c>
      <c r="K13" s="196">
        <v>13.288069835111543</v>
      </c>
      <c r="L13" s="197">
        <v>22.773186409550021</v>
      </c>
      <c r="M13" s="198">
        <v>9.6829477292202171</v>
      </c>
      <c r="N13" s="198">
        <v>-1.7530487804878021</v>
      </c>
      <c r="O13" s="198">
        <v>-3.2501889644746882</v>
      </c>
      <c r="P13" s="202">
        <v>-8.7655222790357925</v>
      </c>
      <c r="Q13" s="200">
        <v>-2.421875</v>
      </c>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7"/>
      <c r="DI13" s="157"/>
      <c r="DJ13" s="157"/>
      <c r="DK13" s="157"/>
      <c r="DL13" s="157"/>
      <c r="DM13" s="157"/>
      <c r="DN13" s="157"/>
      <c r="DO13" s="157"/>
      <c r="DP13" s="157"/>
      <c r="DQ13" s="157"/>
      <c r="DR13" s="157"/>
      <c r="DS13" s="157"/>
      <c r="DT13" s="157"/>
      <c r="DU13" s="157"/>
      <c r="DV13" s="157"/>
      <c r="DW13" s="157"/>
      <c r="DX13" s="157"/>
      <c r="DY13" s="157"/>
      <c r="DZ13" s="157"/>
      <c r="EA13" s="157"/>
      <c r="EB13" s="157"/>
      <c r="EC13" s="157"/>
      <c r="ED13" s="157"/>
      <c r="EE13" s="157"/>
      <c r="EF13" s="157"/>
      <c r="EG13" s="157"/>
      <c r="EH13" s="157"/>
      <c r="EI13" s="157"/>
      <c r="EJ13" s="157"/>
      <c r="EK13" s="157"/>
      <c r="EL13" s="157"/>
      <c r="EM13" s="157"/>
      <c r="EN13" s="157"/>
    </row>
    <row r="14" spans="1:144" s="173" customFormat="1" ht="9.75" customHeight="1">
      <c r="A14" s="190" t="s">
        <v>1870</v>
      </c>
      <c r="B14" s="201">
        <v>11.76</v>
      </c>
      <c r="C14" s="191">
        <v>107.2</v>
      </c>
      <c r="D14" s="192">
        <v>116.9</v>
      </c>
      <c r="E14" s="193">
        <v>127.8</v>
      </c>
      <c r="F14" s="192">
        <v>119.5</v>
      </c>
      <c r="G14" s="192">
        <v>122.5</v>
      </c>
      <c r="H14" s="192">
        <v>126</v>
      </c>
      <c r="I14" s="192">
        <v>121.9</v>
      </c>
      <c r="J14" s="195">
        <v>4.1788143828960074</v>
      </c>
      <c r="K14" s="196">
        <v>9.0485074626865583</v>
      </c>
      <c r="L14" s="197">
        <v>16.393442622950829</v>
      </c>
      <c r="M14" s="198">
        <v>7.6576576576576514</v>
      </c>
      <c r="N14" s="198">
        <v>4.0781648258283809</v>
      </c>
      <c r="O14" s="198">
        <v>-3.7433155080213965</v>
      </c>
      <c r="P14" s="202">
        <v>-4.9883086515978192</v>
      </c>
      <c r="Q14" s="200">
        <v>-3.2539682539682531</v>
      </c>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row>
    <row r="15" spans="1:144" s="173" customFormat="1" ht="9.75" customHeight="1">
      <c r="A15" s="190" t="s">
        <v>1871</v>
      </c>
      <c r="B15" s="201">
        <v>31.35</v>
      </c>
      <c r="C15" s="191">
        <v>101.6</v>
      </c>
      <c r="D15" s="192">
        <v>114.4</v>
      </c>
      <c r="E15" s="193">
        <v>137.19999999999999</v>
      </c>
      <c r="F15" s="192">
        <v>132.19999999999999</v>
      </c>
      <c r="G15" s="192">
        <v>130.9</v>
      </c>
      <c r="H15" s="192">
        <v>127.2</v>
      </c>
      <c r="I15" s="192">
        <v>125.8</v>
      </c>
      <c r="J15" s="195">
        <v>1.701701701701694</v>
      </c>
      <c r="K15" s="196">
        <v>12.5984251968504</v>
      </c>
      <c r="L15" s="197">
        <v>27.627906976744171</v>
      </c>
      <c r="M15" s="198">
        <v>12.606473594548532</v>
      </c>
      <c r="N15" s="198">
        <v>-2.6765799256505574</v>
      </c>
      <c r="O15" s="198">
        <v>-2.7522935779816606</v>
      </c>
      <c r="P15" s="202">
        <v>-5.9790732436472496</v>
      </c>
      <c r="Q15" s="200">
        <v>-1.1006289308176065</v>
      </c>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row>
    <row r="16" spans="1:144" s="173" customFormat="1" ht="9.75" customHeight="1">
      <c r="A16" s="190" t="s">
        <v>1872</v>
      </c>
      <c r="B16" s="201">
        <v>18.920000000000002</v>
      </c>
      <c r="C16" s="191">
        <v>103</v>
      </c>
      <c r="D16" s="192">
        <v>120.6</v>
      </c>
      <c r="E16" s="193">
        <v>131.6</v>
      </c>
      <c r="F16" s="192">
        <v>126.4</v>
      </c>
      <c r="G16" s="192">
        <v>129.6</v>
      </c>
      <c r="H16" s="192">
        <v>130.6</v>
      </c>
      <c r="I16" s="192">
        <v>125.1</v>
      </c>
      <c r="J16" s="195">
        <v>1.178781925343813</v>
      </c>
      <c r="K16" s="196">
        <v>17.087378640776706</v>
      </c>
      <c r="L16" s="197">
        <v>18.879855465221311</v>
      </c>
      <c r="M16" s="198">
        <v>6.1293031066330883</v>
      </c>
      <c r="N16" s="198">
        <v>-3.2113517550410791</v>
      </c>
      <c r="O16" s="198">
        <v>-3.7582903463522399</v>
      </c>
      <c r="P16" s="202">
        <v>-15.128900949796474</v>
      </c>
      <c r="Q16" s="200">
        <v>-4.2113323124042807</v>
      </c>
      <c r="R16" s="157"/>
      <c r="S16" s="157" t="s">
        <v>1698</v>
      </c>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row>
    <row r="17" spans="1:144" s="173" customFormat="1" ht="9.75" customHeight="1">
      <c r="A17" s="190" t="s">
        <v>1873</v>
      </c>
      <c r="B17" s="201">
        <v>483.96</v>
      </c>
      <c r="C17" s="191">
        <v>81</v>
      </c>
      <c r="D17" s="192">
        <v>107.4</v>
      </c>
      <c r="E17" s="193">
        <v>108.7</v>
      </c>
      <c r="F17" s="192">
        <v>99.4</v>
      </c>
      <c r="G17" s="192">
        <v>101.9</v>
      </c>
      <c r="H17" s="192">
        <v>100.6</v>
      </c>
      <c r="I17" s="192">
        <v>99.5</v>
      </c>
      <c r="J17" s="195">
        <v>26.168224299065415</v>
      </c>
      <c r="K17" s="196">
        <v>32.592592592592581</v>
      </c>
      <c r="L17" s="197">
        <v>-1.6289592760180938</v>
      </c>
      <c r="M17" s="198">
        <v>-9.6363636363636402</v>
      </c>
      <c r="N17" s="198">
        <v>-7.1103008204193259</v>
      </c>
      <c r="O17" s="198">
        <v>-9.9373321396598016</v>
      </c>
      <c r="P17" s="202">
        <v>-9.7914777878513064</v>
      </c>
      <c r="Q17" s="200">
        <v>-1.0934393638170974</v>
      </c>
      <c r="R17" s="157"/>
      <c r="S17" s="157"/>
      <c r="T17" s="157"/>
      <c r="U17" s="157"/>
      <c r="V17" s="157"/>
      <c r="W17" s="157"/>
      <c r="X17" s="157"/>
      <c r="Y17" s="157"/>
      <c r="Z17" s="157"/>
      <c r="AA17" s="157"/>
      <c r="AB17" s="157" t="s">
        <v>1698</v>
      </c>
      <c r="AC17" s="157"/>
      <c r="AD17" s="157" t="s">
        <v>1698</v>
      </c>
      <c r="AE17" s="157"/>
      <c r="AF17" s="157"/>
      <c r="AG17" s="157"/>
      <c r="AH17" s="157" t="s">
        <v>1698</v>
      </c>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row>
    <row r="18" spans="1:144" s="173" customFormat="1" ht="9.75" customHeight="1">
      <c r="A18" s="190" t="s">
        <v>1874</v>
      </c>
      <c r="B18" s="201">
        <v>215.19</v>
      </c>
      <c r="C18" s="191">
        <v>79</v>
      </c>
      <c r="D18" s="192">
        <v>102.1</v>
      </c>
      <c r="E18" s="193">
        <v>104.4</v>
      </c>
      <c r="F18" s="192">
        <v>94.8</v>
      </c>
      <c r="G18" s="192">
        <v>96.7</v>
      </c>
      <c r="H18" s="192">
        <v>95.4</v>
      </c>
      <c r="I18" s="192">
        <v>95.3</v>
      </c>
      <c r="J18" s="195">
        <v>26.602564102564102</v>
      </c>
      <c r="K18" s="196">
        <v>29.240506329113913</v>
      </c>
      <c r="L18" s="197">
        <v>1.0648596321394024</v>
      </c>
      <c r="M18" s="198">
        <v>-7.8717201166180786</v>
      </c>
      <c r="N18" s="198">
        <v>-5.842259006815965</v>
      </c>
      <c r="O18" s="198">
        <v>-10.50656660412757</v>
      </c>
      <c r="P18" s="202">
        <v>-8.7164750957854409</v>
      </c>
      <c r="Q18" s="200">
        <v>-0.10482180293502097</v>
      </c>
      <c r="R18" s="157"/>
      <c r="S18" s="157" t="s">
        <v>1698</v>
      </c>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row>
    <row r="19" spans="1:144" s="173" customFormat="1" ht="9.75" customHeight="1">
      <c r="A19" s="190" t="s">
        <v>1875</v>
      </c>
      <c r="B19" s="201">
        <v>106.7</v>
      </c>
      <c r="C19" s="191">
        <v>84.3</v>
      </c>
      <c r="D19" s="192">
        <v>104.2</v>
      </c>
      <c r="E19" s="193">
        <v>108.6</v>
      </c>
      <c r="F19" s="192">
        <v>97</v>
      </c>
      <c r="G19" s="192">
        <v>101.3</v>
      </c>
      <c r="H19" s="192">
        <v>100.3</v>
      </c>
      <c r="I19" s="192">
        <v>98</v>
      </c>
      <c r="J19" s="195">
        <v>18.899858956276432</v>
      </c>
      <c r="K19" s="196">
        <v>23.606168446026103</v>
      </c>
      <c r="L19" s="197">
        <v>1.3059701492537243</v>
      </c>
      <c r="M19" s="198">
        <v>-6.6410009624639059</v>
      </c>
      <c r="N19" s="198">
        <v>-1.6504854368932058</v>
      </c>
      <c r="O19" s="198">
        <v>-7.5576036866359431</v>
      </c>
      <c r="P19" s="202">
        <v>-8.4967320261437891</v>
      </c>
      <c r="Q19" s="200">
        <v>-2.293120638085739</v>
      </c>
      <c r="R19" s="157"/>
      <c r="S19" s="157" t="s">
        <v>1698</v>
      </c>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row>
    <row r="20" spans="1:144" s="173" customFormat="1" ht="9.75" customHeight="1">
      <c r="A20" s="190" t="s">
        <v>1876</v>
      </c>
      <c r="B20" s="201">
        <v>37.369999999999997</v>
      </c>
      <c r="C20" s="191">
        <v>73</v>
      </c>
      <c r="D20" s="192">
        <v>94.1</v>
      </c>
      <c r="E20" s="193">
        <v>94.6</v>
      </c>
      <c r="F20" s="192">
        <v>87.3</v>
      </c>
      <c r="G20" s="192">
        <v>90.7</v>
      </c>
      <c r="H20" s="192">
        <v>86.9</v>
      </c>
      <c r="I20" s="192">
        <v>87.4</v>
      </c>
      <c r="J20" s="195">
        <v>31.768953068592054</v>
      </c>
      <c r="K20" s="196">
        <v>28.904109589041099</v>
      </c>
      <c r="L20" s="197">
        <v>-0.42105263157894512</v>
      </c>
      <c r="M20" s="198">
        <v>-7.3248407643312134</v>
      </c>
      <c r="N20" s="198">
        <v>-4.6267087276550996</v>
      </c>
      <c r="O20" s="198">
        <v>-10.504634397528321</v>
      </c>
      <c r="P20" s="202">
        <v>-7.0212765957446805</v>
      </c>
      <c r="Q20" s="200">
        <v>0.57537399309551063</v>
      </c>
      <c r="R20" s="157"/>
      <c r="S20" s="157" t="s">
        <v>1698</v>
      </c>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57"/>
      <c r="CL20" s="157"/>
      <c r="CM20" s="157"/>
      <c r="CN20" s="157"/>
      <c r="CO20" s="157"/>
      <c r="CP20" s="157"/>
      <c r="CQ20" s="157"/>
      <c r="CR20" s="157"/>
      <c r="CS20" s="157"/>
      <c r="CT20" s="157"/>
      <c r="CU20" s="157"/>
      <c r="CV20" s="157"/>
      <c r="CW20" s="157"/>
      <c r="CX20" s="157"/>
      <c r="CY20" s="157"/>
      <c r="CZ20" s="157"/>
      <c r="DA20" s="157"/>
      <c r="DB20" s="157"/>
      <c r="DC20" s="157"/>
      <c r="DD20" s="157"/>
      <c r="DE20" s="157"/>
      <c r="DF20" s="157"/>
      <c r="DG20" s="157"/>
      <c r="DH20" s="157"/>
      <c r="DI20" s="157"/>
      <c r="DJ20" s="157"/>
      <c r="DK20" s="157"/>
      <c r="DL20" s="157"/>
      <c r="DM20" s="157"/>
      <c r="DN20" s="157"/>
      <c r="DO20" s="157"/>
      <c r="DP20" s="157"/>
      <c r="DQ20" s="157"/>
      <c r="DR20" s="157"/>
      <c r="DS20" s="157"/>
      <c r="DT20" s="157"/>
      <c r="DU20" s="157"/>
      <c r="DV20" s="157"/>
      <c r="DW20" s="157"/>
      <c r="DX20" s="157"/>
      <c r="DY20" s="157"/>
      <c r="DZ20" s="157"/>
      <c r="EA20" s="157"/>
      <c r="EB20" s="157"/>
      <c r="EC20" s="157"/>
      <c r="ED20" s="157"/>
      <c r="EE20" s="157"/>
      <c r="EF20" s="157"/>
      <c r="EG20" s="157"/>
      <c r="EH20" s="157"/>
      <c r="EI20" s="157"/>
      <c r="EJ20" s="157"/>
      <c r="EK20" s="157"/>
      <c r="EL20" s="157"/>
      <c r="EM20" s="157"/>
      <c r="EN20" s="157"/>
    </row>
    <row r="21" spans="1:144" s="173" customFormat="1" ht="9.75" customHeight="1">
      <c r="A21" s="190" t="s">
        <v>1877</v>
      </c>
      <c r="B21" s="201">
        <v>71.12</v>
      </c>
      <c r="C21" s="191">
        <v>74.3</v>
      </c>
      <c r="D21" s="192">
        <v>103.3</v>
      </c>
      <c r="E21" s="193">
        <v>103.4</v>
      </c>
      <c r="F21" s="192">
        <v>95.4</v>
      </c>
      <c r="G21" s="192">
        <v>92.9</v>
      </c>
      <c r="H21" s="192">
        <v>92.4</v>
      </c>
      <c r="I21" s="192">
        <v>95.4</v>
      </c>
      <c r="J21" s="195">
        <v>38.878504672897208</v>
      </c>
      <c r="K21" s="196">
        <v>39.030955585464341</v>
      </c>
      <c r="L21" s="197">
        <v>1.4720314033366009</v>
      </c>
      <c r="M21" s="198">
        <v>-10.084825636192264</v>
      </c>
      <c r="N21" s="198">
        <v>-12.687969924812037</v>
      </c>
      <c r="O21" s="198">
        <v>-15.07352941176471</v>
      </c>
      <c r="P21" s="202">
        <v>-9.9150141643059584</v>
      </c>
      <c r="Q21" s="200">
        <v>3.2467532467532436</v>
      </c>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row>
    <row r="22" spans="1:144" s="173" customFormat="1" ht="9.75" customHeight="1">
      <c r="A22" s="190" t="s">
        <v>1878</v>
      </c>
      <c r="B22" s="201">
        <v>268.77</v>
      </c>
      <c r="C22" s="191">
        <v>82.5</v>
      </c>
      <c r="D22" s="192">
        <v>111.6</v>
      </c>
      <c r="E22" s="193">
        <v>112.1</v>
      </c>
      <c r="F22" s="192">
        <v>103</v>
      </c>
      <c r="G22" s="192">
        <v>106</v>
      </c>
      <c r="H22" s="192">
        <v>104.9</v>
      </c>
      <c r="I22" s="192">
        <v>102.8</v>
      </c>
      <c r="J22" s="195">
        <v>25.762195121951237</v>
      </c>
      <c r="K22" s="196">
        <v>35.27272727272728</v>
      </c>
      <c r="L22" s="197">
        <v>-3.5283993115318424</v>
      </c>
      <c r="M22" s="198">
        <v>-10.899653979238749</v>
      </c>
      <c r="N22" s="198">
        <v>-7.9861111111111143</v>
      </c>
      <c r="O22" s="198">
        <v>-9.4127806563039655</v>
      </c>
      <c r="P22" s="202">
        <v>-10.608695652173907</v>
      </c>
      <c r="Q22" s="200">
        <v>-2.0019065776930489</v>
      </c>
      <c r="R22" s="157"/>
      <c r="S22" s="157" t="s">
        <v>1698</v>
      </c>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row>
    <row r="23" spans="1:144" s="173" customFormat="1" ht="9.75" customHeight="1">
      <c r="A23" s="190" t="s">
        <v>1875</v>
      </c>
      <c r="B23" s="201">
        <v>125.3</v>
      </c>
      <c r="C23" s="191">
        <v>85.2</v>
      </c>
      <c r="D23" s="192">
        <v>111.8</v>
      </c>
      <c r="E23" s="193">
        <v>113.1</v>
      </c>
      <c r="F23" s="192">
        <v>100.6</v>
      </c>
      <c r="G23" s="192">
        <v>109.8</v>
      </c>
      <c r="H23" s="192">
        <v>108.2</v>
      </c>
      <c r="I23" s="192">
        <v>108.6</v>
      </c>
      <c r="J23" s="195">
        <v>14.362416107382543</v>
      </c>
      <c r="K23" s="196">
        <v>31.220657276995297</v>
      </c>
      <c r="L23" s="197">
        <v>-2.9184549356223215</v>
      </c>
      <c r="M23" s="198">
        <v>-12.673611111111114</v>
      </c>
      <c r="N23" s="198">
        <v>-3.8528896672504374</v>
      </c>
      <c r="O23" s="198">
        <v>-7.1244635193133092</v>
      </c>
      <c r="P23" s="202">
        <v>-6.9408740359897223</v>
      </c>
      <c r="Q23" s="200">
        <v>0.36968576709796253</v>
      </c>
      <c r="R23" s="157"/>
      <c r="S23" s="157" t="s">
        <v>1698</v>
      </c>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57"/>
      <c r="CL23" s="157"/>
      <c r="CM23" s="157"/>
      <c r="CN23" s="157"/>
      <c r="CO23" s="157"/>
      <c r="CP23" s="157"/>
      <c r="CQ23" s="157"/>
      <c r="CR23" s="157"/>
      <c r="CS23" s="157"/>
      <c r="CT23" s="157"/>
      <c r="CU23" s="157"/>
      <c r="CV23" s="157"/>
      <c r="CW23" s="157"/>
      <c r="CX23" s="157"/>
      <c r="CY23" s="157"/>
      <c r="CZ23" s="157"/>
      <c r="DA23" s="157"/>
      <c r="DB23" s="157"/>
      <c r="DC23" s="157"/>
      <c r="DD23" s="157"/>
      <c r="DE23" s="157"/>
      <c r="DF23" s="157"/>
      <c r="DG23" s="157"/>
      <c r="DH23" s="157"/>
      <c r="DI23" s="157"/>
      <c r="DJ23" s="157"/>
      <c r="DK23" s="157"/>
      <c r="DL23" s="157"/>
      <c r="DM23" s="157"/>
      <c r="DN23" s="157"/>
      <c r="DO23" s="157"/>
      <c r="DP23" s="157"/>
      <c r="DQ23" s="157"/>
      <c r="DR23" s="157"/>
      <c r="DS23" s="157"/>
      <c r="DT23" s="157"/>
      <c r="DU23" s="157"/>
      <c r="DV23" s="157"/>
      <c r="DW23" s="157"/>
      <c r="DX23" s="157"/>
      <c r="DY23" s="157"/>
      <c r="DZ23" s="157"/>
      <c r="EA23" s="157"/>
      <c r="EB23" s="157"/>
      <c r="EC23" s="157"/>
      <c r="ED23" s="157"/>
      <c r="EE23" s="157"/>
      <c r="EF23" s="157"/>
      <c r="EG23" s="157"/>
      <c r="EH23" s="157"/>
      <c r="EI23" s="157"/>
      <c r="EJ23" s="157"/>
      <c r="EK23" s="157"/>
      <c r="EL23" s="157"/>
      <c r="EM23" s="157"/>
      <c r="EN23" s="157"/>
    </row>
    <row r="24" spans="1:144" s="173" customFormat="1" ht="9.75" customHeight="1">
      <c r="A24" s="190" t="s">
        <v>1877</v>
      </c>
      <c r="B24" s="201">
        <v>143.47</v>
      </c>
      <c r="C24" s="191">
        <v>80.2</v>
      </c>
      <c r="D24" s="192">
        <v>111.4</v>
      </c>
      <c r="E24" s="193">
        <v>111.2</v>
      </c>
      <c r="F24" s="192">
        <v>105.1</v>
      </c>
      <c r="G24" s="192">
        <v>102.6</v>
      </c>
      <c r="H24" s="192">
        <v>101.9</v>
      </c>
      <c r="I24" s="192">
        <v>97.7</v>
      </c>
      <c r="J24" s="195">
        <v>38.994800693240904</v>
      </c>
      <c r="K24" s="196">
        <v>38.902743142144629</v>
      </c>
      <c r="L24" s="197">
        <v>-4.1379310344827616</v>
      </c>
      <c r="M24" s="198">
        <v>-9.3183779119930961</v>
      </c>
      <c r="N24" s="198">
        <v>-11.627906976744185</v>
      </c>
      <c r="O24" s="198">
        <v>-11.545138888888886</v>
      </c>
      <c r="P24" s="202">
        <v>-13.920704845814981</v>
      </c>
      <c r="Q24" s="200">
        <v>-4.1216879293424995</v>
      </c>
      <c r="R24" s="157"/>
      <c r="S24" s="157" t="s">
        <v>1698</v>
      </c>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row>
    <row r="25" spans="1:144" s="173" customFormat="1" ht="9.75" customHeight="1">
      <c r="A25" s="190" t="s">
        <v>1879</v>
      </c>
      <c r="B25" s="201">
        <v>125.34</v>
      </c>
      <c r="C25" s="191">
        <v>80.099999999999994</v>
      </c>
      <c r="D25" s="192">
        <v>96.8</v>
      </c>
      <c r="E25" s="193">
        <v>98.4</v>
      </c>
      <c r="F25" s="192">
        <v>94.5</v>
      </c>
      <c r="G25" s="192">
        <v>96.7</v>
      </c>
      <c r="H25" s="192">
        <v>95.2</v>
      </c>
      <c r="I25" s="192">
        <v>94.6</v>
      </c>
      <c r="J25" s="195">
        <v>9.4262295081966982</v>
      </c>
      <c r="K25" s="196">
        <v>20.84893882646692</v>
      </c>
      <c r="L25" s="197">
        <v>-1.8943170488534378</v>
      </c>
      <c r="M25" s="198">
        <v>-6.0636182902584466</v>
      </c>
      <c r="N25" s="198">
        <v>-4.5409674234945641</v>
      </c>
      <c r="O25" s="198">
        <v>-6.4833005893909643</v>
      </c>
      <c r="P25" s="202">
        <v>-7.4363992172211368</v>
      </c>
      <c r="Q25" s="200">
        <v>-0.63025210084033745</v>
      </c>
      <c r="R25" s="157"/>
      <c r="S25" s="157" t="s">
        <v>1698</v>
      </c>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57"/>
      <c r="CL25" s="157"/>
      <c r="CM25" s="157"/>
      <c r="CN25" s="157"/>
      <c r="CO25" s="157"/>
      <c r="CP25" s="157"/>
      <c r="CQ25" s="157"/>
      <c r="CR25" s="157"/>
      <c r="CS25" s="157"/>
      <c r="CT25" s="157"/>
      <c r="CU25" s="157"/>
      <c r="CV25" s="157"/>
      <c r="CW25" s="157"/>
      <c r="CX25" s="157"/>
      <c r="CY25" s="157"/>
      <c r="CZ25" s="157"/>
      <c r="DA25" s="157"/>
      <c r="DB25" s="157"/>
      <c r="DC25" s="157"/>
      <c r="DD25" s="157"/>
      <c r="DE25" s="157"/>
      <c r="DF25" s="157"/>
      <c r="DG25" s="157"/>
      <c r="DH25" s="157"/>
      <c r="DI25" s="157"/>
      <c r="DJ25" s="157"/>
      <c r="DK25" s="157"/>
      <c r="DL25" s="157"/>
      <c r="DM25" s="157"/>
      <c r="DN25" s="157"/>
      <c r="DO25" s="157"/>
      <c r="DP25" s="157"/>
      <c r="DQ25" s="157"/>
      <c r="DR25" s="157"/>
      <c r="DS25" s="157"/>
      <c r="DT25" s="157"/>
      <c r="DU25" s="157"/>
      <c r="DV25" s="157"/>
      <c r="DW25" s="157"/>
      <c r="DX25" s="157"/>
      <c r="DY25" s="157"/>
      <c r="DZ25" s="157"/>
      <c r="EA25" s="157"/>
      <c r="EB25" s="157"/>
      <c r="EC25" s="157"/>
      <c r="ED25" s="157"/>
      <c r="EE25" s="157"/>
      <c r="EF25" s="157"/>
      <c r="EG25" s="157"/>
      <c r="EH25" s="157"/>
      <c r="EI25" s="157"/>
      <c r="EJ25" s="157"/>
      <c r="EK25" s="157"/>
      <c r="EL25" s="157"/>
      <c r="EM25" s="157"/>
      <c r="EN25" s="157"/>
    </row>
    <row r="26" spans="1:144" s="173" customFormat="1" ht="9.75" customHeight="1">
      <c r="A26" s="190" t="s">
        <v>1880</v>
      </c>
      <c r="B26" s="201">
        <v>42.24</v>
      </c>
      <c r="C26" s="191">
        <v>75.900000000000006</v>
      </c>
      <c r="D26" s="192">
        <v>90.1</v>
      </c>
      <c r="E26" s="193">
        <v>89.7</v>
      </c>
      <c r="F26" s="192">
        <v>85.4</v>
      </c>
      <c r="G26" s="192">
        <v>91.4</v>
      </c>
      <c r="H26" s="192">
        <v>88</v>
      </c>
      <c r="I26" s="192">
        <v>88.4</v>
      </c>
      <c r="J26" s="195">
        <v>6.1538461538461604</v>
      </c>
      <c r="K26" s="196">
        <v>18.708827404479564</v>
      </c>
      <c r="L26" s="197">
        <v>-5.0793650793650755</v>
      </c>
      <c r="M26" s="198">
        <v>-8.3690987124463589</v>
      </c>
      <c r="N26" s="198">
        <v>-1.825993555316856</v>
      </c>
      <c r="O26" s="198">
        <v>-5.5793991416309012</v>
      </c>
      <c r="P26" s="202">
        <v>-4.017372421281209</v>
      </c>
      <c r="Q26" s="200">
        <v>0.45454545454545325</v>
      </c>
      <c r="R26" s="157"/>
      <c r="S26" s="157" t="s">
        <v>1698</v>
      </c>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57"/>
      <c r="CL26" s="157"/>
      <c r="CM26" s="157"/>
      <c r="CN26" s="157"/>
      <c r="CO26" s="157"/>
      <c r="CP26" s="157"/>
      <c r="CQ26" s="157"/>
      <c r="CR26" s="157"/>
      <c r="CS26" s="157"/>
      <c r="CT26" s="157"/>
      <c r="CU26" s="157"/>
      <c r="CV26" s="157"/>
      <c r="CW26" s="157"/>
      <c r="CX26" s="157"/>
      <c r="CY26" s="157"/>
      <c r="CZ26" s="157"/>
      <c r="DA26" s="157"/>
      <c r="DB26" s="157"/>
      <c r="DC26" s="157"/>
      <c r="DD26" s="157"/>
      <c r="DE26" s="157"/>
      <c r="DF26" s="157"/>
      <c r="DG26" s="157"/>
      <c r="DH26" s="157"/>
      <c r="DI26" s="157"/>
      <c r="DJ26" s="157"/>
      <c r="DK26" s="157"/>
      <c r="DL26" s="157"/>
      <c r="DM26" s="157"/>
      <c r="DN26" s="157"/>
      <c r="DO26" s="157"/>
      <c r="DP26" s="157"/>
      <c r="DQ26" s="157"/>
      <c r="DR26" s="157"/>
      <c r="DS26" s="157"/>
      <c r="DT26" s="157"/>
      <c r="DU26" s="157"/>
      <c r="DV26" s="157"/>
      <c r="DW26" s="157"/>
      <c r="DX26" s="157"/>
      <c r="DY26" s="157"/>
      <c r="DZ26" s="157"/>
      <c r="EA26" s="157"/>
      <c r="EB26" s="157"/>
      <c r="EC26" s="157"/>
      <c r="ED26" s="157"/>
      <c r="EE26" s="157"/>
      <c r="EF26" s="157"/>
      <c r="EG26" s="157"/>
      <c r="EH26" s="157"/>
      <c r="EI26" s="157"/>
      <c r="EJ26" s="157"/>
      <c r="EK26" s="157"/>
      <c r="EL26" s="157"/>
      <c r="EM26" s="157"/>
      <c r="EN26" s="157"/>
    </row>
    <row r="27" spans="1:144" s="173" customFormat="1" ht="9.75" customHeight="1">
      <c r="A27" s="190" t="s">
        <v>1881</v>
      </c>
      <c r="B27" s="201">
        <v>13.34</v>
      </c>
      <c r="C27" s="191">
        <v>87.8</v>
      </c>
      <c r="D27" s="192">
        <v>103.3</v>
      </c>
      <c r="E27" s="193">
        <v>106.3</v>
      </c>
      <c r="F27" s="192">
        <v>94.1</v>
      </c>
      <c r="G27" s="192" t="s">
        <v>9</v>
      </c>
      <c r="H27" s="192" t="s">
        <v>9</v>
      </c>
      <c r="I27" s="192">
        <v>105</v>
      </c>
      <c r="J27" s="195">
        <v>2.8103044496487115</v>
      </c>
      <c r="K27" s="196">
        <v>17.653758542141233</v>
      </c>
      <c r="L27" s="197">
        <v>-5.8458813108945975</v>
      </c>
      <c r="M27" s="198">
        <v>-10.20992366412213</v>
      </c>
      <c r="N27" s="198" t="s">
        <v>9</v>
      </c>
      <c r="O27" s="198" t="s">
        <v>9</v>
      </c>
      <c r="P27" s="202">
        <v>-0.66225165562914867</v>
      </c>
      <c r="Q27" s="200" t="s">
        <v>9</v>
      </c>
      <c r="R27" s="157"/>
      <c r="S27" s="157" t="s">
        <v>1698</v>
      </c>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57"/>
      <c r="CL27" s="157"/>
      <c r="CM27" s="157"/>
      <c r="CN27" s="157"/>
      <c r="CO27" s="157"/>
      <c r="CP27" s="157"/>
      <c r="CQ27" s="157"/>
      <c r="CR27" s="157"/>
      <c r="CS27" s="157"/>
      <c r="CT27" s="157"/>
      <c r="CU27" s="157"/>
      <c r="CV27" s="157"/>
      <c r="CW27" s="157"/>
      <c r="CX27" s="157"/>
      <c r="CY27" s="157"/>
      <c r="CZ27" s="157"/>
      <c r="DA27" s="157"/>
      <c r="DB27" s="157"/>
      <c r="DC27" s="157"/>
      <c r="DD27" s="157"/>
      <c r="DE27" s="157"/>
      <c r="DF27" s="157"/>
      <c r="DG27" s="157"/>
      <c r="DH27" s="157"/>
      <c r="DI27" s="157"/>
      <c r="DJ27" s="157"/>
      <c r="DK27" s="157"/>
      <c r="DL27" s="157"/>
      <c r="DM27" s="157"/>
      <c r="DN27" s="157"/>
      <c r="DO27" s="157"/>
      <c r="DP27" s="157"/>
      <c r="DQ27" s="157"/>
      <c r="DR27" s="157"/>
      <c r="DS27" s="157"/>
      <c r="DT27" s="157"/>
      <c r="DU27" s="157"/>
      <c r="DV27" s="157"/>
      <c r="DW27" s="157"/>
      <c r="DX27" s="157"/>
      <c r="DY27" s="157"/>
      <c r="DZ27" s="157"/>
      <c r="EA27" s="157"/>
      <c r="EB27" s="157"/>
      <c r="EC27" s="157"/>
      <c r="ED27" s="157"/>
      <c r="EE27" s="157"/>
      <c r="EF27" s="157"/>
      <c r="EG27" s="157"/>
      <c r="EH27" s="157"/>
      <c r="EI27" s="157"/>
      <c r="EJ27" s="157"/>
      <c r="EK27" s="157"/>
      <c r="EL27" s="157"/>
      <c r="EM27" s="157"/>
      <c r="EN27" s="157"/>
    </row>
    <row r="28" spans="1:144" s="173" customFormat="1" ht="9.75" customHeight="1">
      <c r="A28" s="190" t="s">
        <v>1882</v>
      </c>
      <c r="B28" s="201">
        <v>12.38</v>
      </c>
      <c r="C28" s="191">
        <v>67.2</v>
      </c>
      <c r="D28" s="192">
        <v>85.7</v>
      </c>
      <c r="E28" s="193" t="s">
        <v>9</v>
      </c>
      <c r="F28" s="192" t="s">
        <v>9</v>
      </c>
      <c r="G28" s="192" t="s">
        <v>9</v>
      </c>
      <c r="H28" s="192" t="s">
        <v>9</v>
      </c>
      <c r="I28" s="192" t="s">
        <v>9</v>
      </c>
      <c r="J28" s="195">
        <v>12</v>
      </c>
      <c r="K28" s="196">
        <v>27.529761904761898</v>
      </c>
      <c r="L28" s="197" t="s">
        <v>9</v>
      </c>
      <c r="M28" s="198" t="s">
        <v>9</v>
      </c>
      <c r="N28" s="198" t="s">
        <v>9</v>
      </c>
      <c r="O28" s="198" t="s">
        <v>9</v>
      </c>
      <c r="P28" s="202" t="s">
        <v>9</v>
      </c>
      <c r="Q28" s="200" t="s">
        <v>9</v>
      </c>
      <c r="R28" s="157"/>
      <c r="S28" s="157" t="s">
        <v>1698</v>
      </c>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A28" s="157"/>
      <c r="EB28" s="157"/>
      <c r="EC28" s="157"/>
      <c r="ED28" s="157"/>
      <c r="EE28" s="157"/>
      <c r="EF28" s="157"/>
      <c r="EG28" s="157"/>
      <c r="EH28" s="157"/>
      <c r="EI28" s="157"/>
      <c r="EJ28" s="157"/>
      <c r="EK28" s="157"/>
      <c r="EL28" s="157"/>
      <c r="EM28" s="157"/>
      <c r="EN28" s="157"/>
    </row>
    <row r="29" spans="1:144" s="173" customFormat="1" ht="9.75" customHeight="1">
      <c r="A29" s="190" t="s">
        <v>1883</v>
      </c>
      <c r="B29" s="201">
        <v>16.52</v>
      </c>
      <c r="C29" s="191">
        <v>72.7</v>
      </c>
      <c r="D29" s="192">
        <v>82.6</v>
      </c>
      <c r="E29" s="193">
        <v>80.099999999999994</v>
      </c>
      <c r="F29" s="192">
        <v>79.2</v>
      </c>
      <c r="G29" s="192">
        <v>82.7</v>
      </c>
      <c r="H29" s="192">
        <v>79.3</v>
      </c>
      <c r="I29" s="192">
        <v>81</v>
      </c>
      <c r="J29" s="195">
        <v>5.5152394775036129</v>
      </c>
      <c r="K29" s="196">
        <v>13.617606602475931</v>
      </c>
      <c r="L29" s="197">
        <v>-3.8415366146458609</v>
      </c>
      <c r="M29" s="198">
        <v>-7.9069767441860535</v>
      </c>
      <c r="N29" s="198">
        <v>-3.9488966318234588</v>
      </c>
      <c r="O29" s="198">
        <v>-4.6875</v>
      </c>
      <c r="P29" s="202">
        <v>-2.173913043478251</v>
      </c>
      <c r="Q29" s="200">
        <v>2.143757881462804</v>
      </c>
      <c r="R29" s="157"/>
      <c r="S29" s="157" t="s">
        <v>1698</v>
      </c>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row>
    <row r="30" spans="1:144" s="173" customFormat="1" ht="9.75" customHeight="1">
      <c r="A30" s="190" t="s">
        <v>1884</v>
      </c>
      <c r="B30" s="201">
        <v>83.1</v>
      </c>
      <c r="C30" s="191">
        <v>82.2</v>
      </c>
      <c r="D30" s="192">
        <v>100.3</v>
      </c>
      <c r="E30" s="193">
        <v>102.8</v>
      </c>
      <c r="F30" s="192">
        <v>99.2</v>
      </c>
      <c r="G30" s="192">
        <v>99.4</v>
      </c>
      <c r="H30" s="192">
        <v>98.9</v>
      </c>
      <c r="I30" s="192">
        <v>97.7</v>
      </c>
      <c r="J30" s="195">
        <v>10.931174089068833</v>
      </c>
      <c r="K30" s="196">
        <v>22.019464720194648</v>
      </c>
      <c r="L30" s="197">
        <v>-0.48402710551791017</v>
      </c>
      <c r="M30" s="198">
        <v>-4.9808429118774029</v>
      </c>
      <c r="N30" s="198">
        <v>-5.6925996204933682</v>
      </c>
      <c r="O30" s="198">
        <v>-6.786050895381706</v>
      </c>
      <c r="P30" s="202">
        <v>-8.9468779123951521</v>
      </c>
      <c r="Q30" s="200">
        <v>-1.2133468149646234</v>
      </c>
      <c r="R30" s="157"/>
      <c r="S30" s="157" t="s">
        <v>1698</v>
      </c>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7"/>
      <c r="CL30" s="157"/>
      <c r="CM30" s="157"/>
      <c r="CN30" s="157"/>
      <c r="CO30" s="157"/>
      <c r="CP30" s="157"/>
      <c r="CQ30" s="157"/>
      <c r="CR30" s="157"/>
      <c r="CS30" s="157"/>
      <c r="CT30" s="157"/>
      <c r="CU30" s="157"/>
      <c r="CV30" s="157"/>
      <c r="CW30" s="157"/>
      <c r="CX30" s="157"/>
      <c r="CY30" s="157"/>
      <c r="CZ30" s="157"/>
      <c r="DA30" s="157"/>
      <c r="DB30" s="157"/>
      <c r="DC30" s="157"/>
      <c r="DD30" s="157"/>
      <c r="DE30" s="157"/>
      <c r="DF30" s="157"/>
      <c r="DG30" s="157"/>
      <c r="DH30" s="157"/>
      <c r="DI30" s="157"/>
      <c r="DJ30" s="157"/>
      <c r="DK30" s="157"/>
      <c r="DL30" s="157"/>
      <c r="DM30" s="157"/>
      <c r="DN30" s="157"/>
      <c r="DO30" s="157"/>
      <c r="DP30" s="157"/>
      <c r="DQ30" s="157"/>
      <c r="DR30" s="157"/>
      <c r="DS30" s="157"/>
      <c r="DT30" s="157"/>
      <c r="DU30" s="157"/>
      <c r="DV30" s="157"/>
      <c r="DW30" s="157"/>
      <c r="DX30" s="157"/>
      <c r="DY30" s="157"/>
      <c r="DZ30" s="157"/>
      <c r="EA30" s="157"/>
      <c r="EB30" s="157"/>
      <c r="EC30" s="157"/>
      <c r="ED30" s="157"/>
      <c r="EE30" s="157"/>
      <c r="EF30" s="157"/>
      <c r="EG30" s="157"/>
      <c r="EH30" s="157"/>
      <c r="EI30" s="157"/>
      <c r="EJ30" s="157"/>
      <c r="EK30" s="157"/>
      <c r="EL30" s="157"/>
      <c r="EM30" s="157"/>
      <c r="EN30" s="157"/>
    </row>
    <row r="31" spans="1:144" s="173" customFormat="1" ht="9.75" customHeight="1">
      <c r="A31" s="190" t="s">
        <v>1881</v>
      </c>
      <c r="B31" s="201">
        <v>34.65</v>
      </c>
      <c r="C31" s="191">
        <v>78.5</v>
      </c>
      <c r="D31" s="192">
        <v>90.3</v>
      </c>
      <c r="E31" s="193">
        <v>92</v>
      </c>
      <c r="F31" s="192">
        <v>90.2</v>
      </c>
      <c r="G31" s="192">
        <v>94.3</v>
      </c>
      <c r="H31" s="192">
        <v>96.6</v>
      </c>
      <c r="I31" s="192">
        <v>92.7</v>
      </c>
      <c r="J31" s="195">
        <v>3.9735099337748352</v>
      </c>
      <c r="K31" s="196">
        <v>15.031847133757964</v>
      </c>
      <c r="L31" s="197">
        <v>0.43668122270743481</v>
      </c>
      <c r="M31" s="198">
        <v>-2.1691973969631277</v>
      </c>
      <c r="N31" s="198">
        <v>-0.52742616033755496</v>
      </c>
      <c r="O31" s="198">
        <v>2.1141649048625908</v>
      </c>
      <c r="P31" s="202">
        <v>-4.3343653250773997</v>
      </c>
      <c r="Q31" s="200">
        <v>-4.0372670807453375</v>
      </c>
      <c r="R31" s="157"/>
      <c r="S31" s="157" t="s">
        <v>1698</v>
      </c>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row>
    <row r="32" spans="1:144" s="173" customFormat="1" ht="9.75" customHeight="1">
      <c r="A32" s="190" t="s">
        <v>1883</v>
      </c>
      <c r="B32" s="201">
        <v>48.45</v>
      </c>
      <c r="C32" s="191">
        <v>84.9</v>
      </c>
      <c r="D32" s="192">
        <v>107.4</v>
      </c>
      <c r="E32" s="193">
        <v>110.5</v>
      </c>
      <c r="F32" s="192">
        <v>105.6</v>
      </c>
      <c r="G32" s="192">
        <v>103.1</v>
      </c>
      <c r="H32" s="192">
        <v>100.6</v>
      </c>
      <c r="I32" s="192">
        <v>101.3</v>
      </c>
      <c r="J32" s="195">
        <v>16.142270861833111</v>
      </c>
      <c r="K32" s="196">
        <v>26.501766784452286</v>
      </c>
      <c r="L32" s="197">
        <v>-0.98566308243727008</v>
      </c>
      <c r="M32" s="198">
        <v>-6.631299734748012</v>
      </c>
      <c r="N32" s="198">
        <v>-8.7610619469026574</v>
      </c>
      <c r="O32" s="198">
        <v>-12.062937062937067</v>
      </c>
      <c r="P32" s="202">
        <v>-11.759581881533094</v>
      </c>
      <c r="Q32" s="200">
        <v>0.69582504970179571</v>
      </c>
      <c r="R32" s="157"/>
      <c r="S32" s="157" t="s">
        <v>1698</v>
      </c>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157"/>
    </row>
    <row r="33" spans="1:144" s="173" customFormat="1" ht="9.75" customHeight="1">
      <c r="A33" s="190" t="s">
        <v>1885</v>
      </c>
      <c r="B33" s="201">
        <v>45.34</v>
      </c>
      <c r="C33" s="191">
        <v>69.2</v>
      </c>
      <c r="D33" s="192">
        <v>79.8</v>
      </c>
      <c r="E33" s="193">
        <v>77.7</v>
      </c>
      <c r="F33" s="192">
        <v>73.3</v>
      </c>
      <c r="G33" s="192">
        <v>75.5</v>
      </c>
      <c r="H33" s="192">
        <v>75</v>
      </c>
      <c r="I33" s="192">
        <v>74.8</v>
      </c>
      <c r="J33" s="195">
        <v>10.484300159659412</v>
      </c>
      <c r="K33" s="196">
        <v>15.317919075144502</v>
      </c>
      <c r="L33" s="197">
        <v>-5.1282051282051384</v>
      </c>
      <c r="M33" s="198">
        <v>-8.6034912718204453</v>
      </c>
      <c r="N33" s="198">
        <v>-5.7428214731585427</v>
      </c>
      <c r="O33" s="198">
        <v>-7.4074074074074048</v>
      </c>
      <c r="P33" s="202">
        <v>-6.6167290886391896</v>
      </c>
      <c r="Q33" s="200">
        <v>-0.26666666666666572</v>
      </c>
      <c r="R33" s="157"/>
      <c r="S33" s="157" t="s">
        <v>1698</v>
      </c>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row>
    <row r="34" spans="1:144" s="173" customFormat="1" ht="9.75" customHeight="1">
      <c r="A34" s="190" t="s">
        <v>1886</v>
      </c>
      <c r="B34" s="201">
        <v>28.84</v>
      </c>
      <c r="C34" s="191">
        <v>66.8</v>
      </c>
      <c r="D34" s="192">
        <v>79.2</v>
      </c>
      <c r="E34" s="193">
        <v>76.7</v>
      </c>
      <c r="F34" s="192">
        <v>74.099999999999994</v>
      </c>
      <c r="G34" s="192">
        <v>75.599999999999994</v>
      </c>
      <c r="H34" s="192">
        <v>73.3</v>
      </c>
      <c r="I34" s="192">
        <v>74.099999999999994</v>
      </c>
      <c r="J34" s="195">
        <v>10.779436152570483</v>
      </c>
      <c r="K34" s="196">
        <v>18.562874251497007</v>
      </c>
      <c r="L34" s="197">
        <v>-4.3640897755610979</v>
      </c>
      <c r="M34" s="198">
        <v>-7.142857142857153</v>
      </c>
      <c r="N34" s="198">
        <v>-5.7356608478803111</v>
      </c>
      <c r="O34" s="198">
        <v>-9.6177558569666957</v>
      </c>
      <c r="P34" s="202">
        <v>-8.292079207920807</v>
      </c>
      <c r="Q34" s="200">
        <v>1.0914051841746186</v>
      </c>
      <c r="R34" s="157"/>
      <c r="S34" s="157" t="s">
        <v>1698</v>
      </c>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c r="CG34" s="157"/>
      <c r="CH34" s="157"/>
      <c r="CI34" s="157"/>
      <c r="CJ34" s="157"/>
      <c r="CK34" s="157"/>
      <c r="CL34" s="157"/>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7"/>
      <c r="DI34" s="157"/>
      <c r="DJ34" s="157"/>
      <c r="DK34" s="157"/>
      <c r="DL34" s="157"/>
      <c r="DM34" s="157"/>
      <c r="DN34" s="157"/>
      <c r="DO34" s="157"/>
      <c r="DP34" s="157"/>
      <c r="DQ34" s="157"/>
      <c r="DR34" s="157"/>
      <c r="DS34" s="157"/>
      <c r="DT34" s="157"/>
      <c r="DU34" s="157"/>
      <c r="DV34" s="157"/>
      <c r="DW34" s="157"/>
      <c r="DX34" s="157"/>
      <c r="DY34" s="157"/>
      <c r="DZ34" s="157"/>
      <c r="EA34" s="157"/>
      <c r="EB34" s="157"/>
      <c r="EC34" s="157"/>
      <c r="ED34" s="157"/>
      <c r="EE34" s="157"/>
      <c r="EF34" s="157"/>
      <c r="EG34" s="157"/>
      <c r="EH34" s="157"/>
      <c r="EI34" s="157"/>
      <c r="EJ34" s="157"/>
      <c r="EK34" s="157"/>
      <c r="EL34" s="157"/>
      <c r="EM34" s="157"/>
      <c r="EN34" s="157"/>
    </row>
    <row r="35" spans="1:144" s="173" customFormat="1" ht="9.75" customHeight="1">
      <c r="A35" s="190" t="s">
        <v>1887</v>
      </c>
      <c r="B35" s="201">
        <v>7.74</v>
      </c>
      <c r="C35" s="191">
        <v>80.400000000000006</v>
      </c>
      <c r="D35" s="192">
        <v>93</v>
      </c>
      <c r="E35" s="193">
        <v>92.9</v>
      </c>
      <c r="F35" s="192">
        <v>84.8</v>
      </c>
      <c r="G35" s="192">
        <v>89.9</v>
      </c>
      <c r="H35" s="192">
        <v>88.6</v>
      </c>
      <c r="I35" s="192">
        <v>89.7</v>
      </c>
      <c r="J35" s="195">
        <v>13.399153737658679</v>
      </c>
      <c r="K35" s="196">
        <v>15.671641791044763</v>
      </c>
      <c r="L35" s="195">
        <v>1.3086150490730546</v>
      </c>
      <c r="M35" s="198">
        <v>-5.56792873051225</v>
      </c>
      <c r="N35" s="198">
        <v>-3.9529914529914407</v>
      </c>
      <c r="O35" s="198">
        <v>-3.169398907103826</v>
      </c>
      <c r="P35" s="202">
        <v>-3.1317494600431957</v>
      </c>
      <c r="Q35" s="200">
        <v>1.241534988713326</v>
      </c>
      <c r="R35" s="157"/>
      <c r="S35" s="157" t="s">
        <v>1698</v>
      </c>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row>
    <row r="36" spans="1:144" s="173" customFormat="1" ht="9.75" customHeight="1">
      <c r="A36" s="190" t="s">
        <v>1888</v>
      </c>
      <c r="B36" s="201">
        <v>5.73</v>
      </c>
      <c r="C36" s="191">
        <v>58.2</v>
      </c>
      <c r="D36" s="192">
        <v>66.900000000000006</v>
      </c>
      <c r="E36" s="193">
        <v>64.599999999999994</v>
      </c>
      <c r="F36" s="192">
        <v>65.400000000000006</v>
      </c>
      <c r="G36" s="192">
        <v>66.400000000000006</v>
      </c>
      <c r="H36" s="192">
        <v>64.3</v>
      </c>
      <c r="I36" s="192">
        <v>67.099999999999994</v>
      </c>
      <c r="J36" s="195">
        <v>3.5587188612099538</v>
      </c>
      <c r="K36" s="196">
        <v>14.948453608247434</v>
      </c>
      <c r="L36" s="195">
        <v>-5.0000000000000142</v>
      </c>
      <c r="M36" s="198">
        <v>-2.5335320417287477</v>
      </c>
      <c r="N36" s="198">
        <v>-0.30030030030027888</v>
      </c>
      <c r="O36" s="198">
        <v>-8.0114449213161691</v>
      </c>
      <c r="P36" s="202">
        <v>-3.1746031746031775</v>
      </c>
      <c r="Q36" s="200">
        <v>4.3545878693623479</v>
      </c>
      <c r="R36" s="157"/>
      <c r="S36" s="157" t="s">
        <v>1698</v>
      </c>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row>
    <row r="37" spans="1:144" s="173" customFormat="1" ht="9.75" customHeight="1">
      <c r="A37" s="190" t="s">
        <v>1889</v>
      </c>
      <c r="B37" s="201">
        <v>15.37</v>
      </c>
      <c r="C37" s="191">
        <v>63.1</v>
      </c>
      <c r="D37" s="192">
        <v>76.900000000000006</v>
      </c>
      <c r="E37" s="193">
        <v>73.099999999999994</v>
      </c>
      <c r="F37" s="192">
        <v>71.900000000000006</v>
      </c>
      <c r="G37" s="192">
        <v>71.8</v>
      </c>
      <c r="H37" s="192">
        <v>68.900000000000006</v>
      </c>
      <c r="I37" s="192">
        <v>68.900000000000006</v>
      </c>
      <c r="J37" s="195">
        <v>11.681415929203538</v>
      </c>
      <c r="K37" s="196">
        <v>21.870047543581634</v>
      </c>
      <c r="L37" s="195">
        <v>-7.3510773130545175</v>
      </c>
      <c r="M37" s="198">
        <v>-9.6733668341708352</v>
      </c>
      <c r="N37" s="198">
        <v>-8.5350318471337516</v>
      </c>
      <c r="O37" s="198">
        <v>-13.874999999999986</v>
      </c>
      <c r="P37" s="202">
        <v>-12.895069532237656</v>
      </c>
      <c r="Q37" s="200">
        <v>0</v>
      </c>
      <c r="R37" s="157"/>
      <c r="S37" s="157" t="s">
        <v>1698</v>
      </c>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7"/>
      <c r="CL37" s="157"/>
      <c r="CM37" s="157"/>
      <c r="CN37" s="157"/>
      <c r="CO37" s="157"/>
      <c r="CP37" s="157"/>
      <c r="CQ37" s="157"/>
      <c r="CR37" s="157"/>
      <c r="CS37" s="157"/>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157"/>
      <c r="DQ37" s="157"/>
      <c r="DR37" s="157"/>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row>
    <row r="38" spans="1:144" s="173" customFormat="1" ht="9.75" customHeight="1">
      <c r="A38" s="190" t="s">
        <v>1890</v>
      </c>
      <c r="B38" s="201">
        <v>16.5</v>
      </c>
      <c r="C38" s="191">
        <v>73.3</v>
      </c>
      <c r="D38" s="192">
        <v>80.8</v>
      </c>
      <c r="E38" s="193">
        <v>79.400000000000006</v>
      </c>
      <c r="F38" s="192">
        <v>72</v>
      </c>
      <c r="G38" s="192">
        <v>75.3</v>
      </c>
      <c r="H38" s="192">
        <v>77.900000000000006</v>
      </c>
      <c r="I38" s="192">
        <v>76.099999999999994</v>
      </c>
      <c r="J38" s="195">
        <v>9.8950524737631156</v>
      </c>
      <c r="K38" s="196">
        <v>10.231923601637106</v>
      </c>
      <c r="L38" s="195" t="s">
        <v>9</v>
      </c>
      <c r="M38" s="198" t="s">
        <v>9</v>
      </c>
      <c r="N38" s="198">
        <v>-5.7571964956195245</v>
      </c>
      <c r="O38" s="198">
        <v>-3.5891089108910705</v>
      </c>
      <c r="P38" s="202">
        <v>-3.6708860759493831</v>
      </c>
      <c r="Q38" s="196">
        <v>-2.3106546854942422</v>
      </c>
      <c r="R38" s="157"/>
      <c r="S38" s="157" t="s">
        <v>1698</v>
      </c>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7"/>
      <c r="EI38" s="157"/>
      <c r="EJ38" s="157"/>
      <c r="EK38" s="157"/>
      <c r="EL38" s="157"/>
      <c r="EM38" s="157"/>
      <c r="EN38" s="157"/>
    </row>
    <row r="39" spans="1:144" s="173" customFormat="1" ht="9.75" customHeight="1">
      <c r="A39" s="190" t="s">
        <v>1887</v>
      </c>
      <c r="B39" s="201">
        <v>4.5599999999999996</v>
      </c>
      <c r="C39" s="191">
        <v>77.2</v>
      </c>
      <c r="D39" s="192">
        <v>85.5</v>
      </c>
      <c r="E39" s="193" t="s">
        <v>9</v>
      </c>
      <c r="F39" s="192">
        <v>78.900000000000006</v>
      </c>
      <c r="G39" s="192" t="s">
        <v>9</v>
      </c>
      <c r="H39" s="192" t="s">
        <v>9</v>
      </c>
      <c r="I39" s="192" t="s">
        <v>9</v>
      </c>
      <c r="J39" s="195">
        <v>6.6298342541436313</v>
      </c>
      <c r="K39" s="196">
        <v>10.751295336787564</v>
      </c>
      <c r="L39" s="195" t="s">
        <v>9</v>
      </c>
      <c r="M39" s="198" t="s">
        <v>9</v>
      </c>
      <c r="N39" s="198" t="s">
        <v>9</v>
      </c>
      <c r="O39" s="198" t="s">
        <v>9</v>
      </c>
      <c r="P39" s="198" t="s">
        <v>9</v>
      </c>
      <c r="Q39" s="204" t="s">
        <v>9</v>
      </c>
      <c r="R39" s="157"/>
      <c r="S39" s="157" t="s">
        <v>1698</v>
      </c>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row>
    <row r="40" spans="1:144" s="173" customFormat="1" ht="9.75" customHeight="1">
      <c r="A40" s="190" t="s">
        <v>1889</v>
      </c>
      <c r="B40" s="201">
        <v>11.94</v>
      </c>
      <c r="C40" s="191">
        <v>71.900000000000006</v>
      </c>
      <c r="D40" s="192">
        <v>78.900000000000006</v>
      </c>
      <c r="E40" s="193">
        <v>78</v>
      </c>
      <c r="F40" s="192">
        <v>69.400000000000006</v>
      </c>
      <c r="G40" s="192">
        <v>72.599999999999994</v>
      </c>
      <c r="H40" s="192">
        <v>74.599999999999994</v>
      </c>
      <c r="I40" s="192">
        <v>72.7</v>
      </c>
      <c r="J40" s="195">
        <v>11.472868217054284</v>
      </c>
      <c r="K40" s="196">
        <v>9.7357440890125275</v>
      </c>
      <c r="L40" s="195" t="s">
        <v>9</v>
      </c>
      <c r="M40" s="198" t="s">
        <v>9</v>
      </c>
      <c r="N40" s="198">
        <v>-9.701492537313456</v>
      </c>
      <c r="O40" s="198">
        <v>-5.9268600252206909</v>
      </c>
      <c r="P40" s="202">
        <v>-4.5931758530183799</v>
      </c>
      <c r="Q40" s="196">
        <v>-2.5469168900804249</v>
      </c>
      <c r="R40" s="157"/>
      <c r="S40" s="157" t="s">
        <v>1698</v>
      </c>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row>
    <row r="41" spans="1:144" s="173" customFormat="1" ht="9.75" customHeight="1">
      <c r="A41" s="190" t="s">
        <v>1891</v>
      </c>
      <c r="B41" s="201">
        <v>189.32</v>
      </c>
      <c r="C41" s="191">
        <v>74.3</v>
      </c>
      <c r="D41" s="192">
        <v>99.2</v>
      </c>
      <c r="E41" s="193">
        <v>123.2</v>
      </c>
      <c r="F41" s="192">
        <v>118.3</v>
      </c>
      <c r="G41" s="192">
        <v>116.3</v>
      </c>
      <c r="H41" s="192">
        <v>114.9</v>
      </c>
      <c r="I41" s="192">
        <v>112.7</v>
      </c>
      <c r="J41" s="195">
        <v>7.2666025024061582</v>
      </c>
      <c r="K41" s="196">
        <v>33.512786002691797</v>
      </c>
      <c r="L41" s="195">
        <v>25.971370143149286</v>
      </c>
      <c r="M41" s="203">
        <v>18.063872255489017</v>
      </c>
      <c r="N41" s="203">
        <v>14.581280788177338</v>
      </c>
      <c r="O41" s="203">
        <v>10.480769230769226</v>
      </c>
      <c r="P41" s="196">
        <v>1.4401440144014401</v>
      </c>
      <c r="Q41" s="196">
        <v>-1.9147084421235974</v>
      </c>
      <c r="R41" s="157"/>
      <c r="S41" s="157" t="s">
        <v>1698</v>
      </c>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row>
    <row r="42" spans="1:144" s="173" customFormat="1" ht="9.75" customHeight="1">
      <c r="A42" s="190" t="s">
        <v>1892</v>
      </c>
      <c r="B42" s="201">
        <v>74.849999999999994</v>
      </c>
      <c r="C42" s="191">
        <v>93.3</v>
      </c>
      <c r="D42" s="192">
        <v>107.7</v>
      </c>
      <c r="E42" s="193">
        <v>134.80000000000001</v>
      </c>
      <c r="F42" s="192">
        <v>134.30000000000001</v>
      </c>
      <c r="G42" s="192">
        <v>134.80000000000001</v>
      </c>
      <c r="H42" s="192">
        <v>132.19999999999999</v>
      </c>
      <c r="I42" s="192">
        <v>130.6</v>
      </c>
      <c r="J42" s="195">
        <v>2.0043731778425808</v>
      </c>
      <c r="K42" s="196">
        <v>15.434083601286176</v>
      </c>
      <c r="L42" s="195">
        <v>26.572769953051662</v>
      </c>
      <c r="M42" s="203">
        <v>23.664825046040534</v>
      </c>
      <c r="N42" s="203">
        <v>23.669724770642219</v>
      </c>
      <c r="O42" s="203">
        <v>20.181818181818159</v>
      </c>
      <c r="P42" s="196">
        <v>12.199312714776624</v>
      </c>
      <c r="Q42" s="196">
        <v>-1.2102874432677737</v>
      </c>
      <c r="R42" s="157"/>
      <c r="S42" s="157" t="s">
        <v>1698</v>
      </c>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row>
    <row r="43" spans="1:144" s="173" customFormat="1" ht="9.75" customHeight="1">
      <c r="A43" s="190" t="s">
        <v>1893</v>
      </c>
      <c r="B43" s="201">
        <v>11.32</v>
      </c>
      <c r="C43" s="191">
        <v>83.5</v>
      </c>
      <c r="D43" s="192">
        <v>100.3</v>
      </c>
      <c r="E43" s="193">
        <v>107.1</v>
      </c>
      <c r="F43" s="192">
        <v>117.7</v>
      </c>
      <c r="G43" s="192">
        <v>113.5</v>
      </c>
      <c r="H43" s="192">
        <v>111.6</v>
      </c>
      <c r="I43" s="192">
        <v>106</v>
      </c>
      <c r="J43" s="195">
        <v>1.5300435707771953</v>
      </c>
      <c r="K43" s="196">
        <v>20.119760479041915</v>
      </c>
      <c r="L43" s="195">
        <v>0.94250706880302459</v>
      </c>
      <c r="M43" s="203">
        <v>14.605647517039912</v>
      </c>
      <c r="N43" s="203">
        <v>9.2396535129932573</v>
      </c>
      <c r="O43" s="203">
        <v>7.5144508670520196</v>
      </c>
      <c r="P43" s="196">
        <v>2.514506769825914</v>
      </c>
      <c r="Q43" s="196">
        <v>-5.0179211469533982</v>
      </c>
      <c r="R43" s="157"/>
      <c r="S43" s="157" t="s">
        <v>1698</v>
      </c>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157"/>
    </row>
    <row r="44" spans="1:144" s="173" customFormat="1" ht="9.75" customHeight="1">
      <c r="A44" s="190" t="s">
        <v>1894</v>
      </c>
      <c r="B44" s="201">
        <v>63.53</v>
      </c>
      <c r="C44" s="191">
        <v>95</v>
      </c>
      <c r="D44" s="192">
        <v>109</v>
      </c>
      <c r="E44" s="193">
        <v>139.69999999999999</v>
      </c>
      <c r="F44" s="192">
        <v>137.30000000000001</v>
      </c>
      <c r="G44" s="192">
        <v>138.6</v>
      </c>
      <c r="H44" s="192">
        <v>135.9</v>
      </c>
      <c r="I44" s="192">
        <v>134.9</v>
      </c>
      <c r="J44" s="195">
        <v>1.9404453187874395</v>
      </c>
      <c r="K44" s="196">
        <v>14.736842105263165</v>
      </c>
      <c r="L44" s="195">
        <v>31.050656660412756</v>
      </c>
      <c r="M44" s="203">
        <v>25.273722627737243</v>
      </c>
      <c r="N44" s="203">
        <v>26.114649681528661</v>
      </c>
      <c r="O44" s="203">
        <v>22.212230215827333</v>
      </c>
      <c r="P44" s="196">
        <v>13.647851727042962</v>
      </c>
      <c r="Q44" s="196">
        <v>-0.73583517292126999</v>
      </c>
      <c r="R44" s="157"/>
      <c r="S44" s="157" t="s">
        <v>1698</v>
      </c>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c r="CG44" s="157"/>
      <c r="CH44" s="157"/>
      <c r="CI44" s="157"/>
      <c r="CJ44" s="157"/>
      <c r="CK44" s="157"/>
      <c r="CL44" s="157"/>
      <c r="CM44" s="157"/>
      <c r="CN44" s="157"/>
      <c r="CO44" s="157"/>
      <c r="CP44" s="157"/>
      <c r="CQ44" s="157"/>
      <c r="CR44" s="157"/>
      <c r="CS44" s="157"/>
      <c r="CT44" s="157"/>
      <c r="CU44" s="157"/>
      <c r="CV44" s="157"/>
      <c r="CW44" s="157"/>
      <c r="CX44" s="157"/>
      <c r="CY44" s="157"/>
      <c r="CZ44" s="157"/>
      <c r="DA44" s="157"/>
      <c r="DB44" s="157"/>
      <c r="DC44" s="157"/>
      <c r="DD44" s="157"/>
      <c r="DE44" s="157"/>
      <c r="DF44" s="157"/>
      <c r="DG44" s="157"/>
      <c r="DH44" s="157"/>
      <c r="DI44" s="157"/>
      <c r="DJ44" s="157"/>
      <c r="DK44" s="157"/>
      <c r="DL44" s="157"/>
      <c r="DM44" s="157"/>
      <c r="DN44" s="157"/>
      <c r="DO44" s="157"/>
      <c r="DP44" s="157"/>
      <c r="DQ44" s="157"/>
      <c r="DR44" s="157"/>
      <c r="DS44" s="157"/>
      <c r="DT44" s="157"/>
      <c r="DU44" s="157"/>
      <c r="DV44" s="157"/>
      <c r="DW44" s="157"/>
      <c r="DX44" s="157"/>
      <c r="DY44" s="157"/>
      <c r="DZ44" s="157"/>
      <c r="EA44" s="157"/>
      <c r="EB44" s="157"/>
      <c r="EC44" s="157"/>
      <c r="ED44" s="157"/>
      <c r="EE44" s="157"/>
      <c r="EF44" s="157"/>
      <c r="EG44" s="157"/>
      <c r="EH44" s="157"/>
      <c r="EI44" s="157"/>
      <c r="EJ44" s="157"/>
      <c r="EK44" s="157"/>
      <c r="EL44" s="157"/>
      <c r="EM44" s="157"/>
      <c r="EN44" s="157"/>
    </row>
    <row r="45" spans="1:144" s="173" customFormat="1" ht="9.75" customHeight="1">
      <c r="A45" s="190" t="s">
        <v>1895</v>
      </c>
      <c r="B45" s="201">
        <v>114.47</v>
      </c>
      <c r="C45" s="191">
        <v>61.8</v>
      </c>
      <c r="D45" s="192">
        <v>93.6</v>
      </c>
      <c r="E45" s="193">
        <v>115.7</v>
      </c>
      <c r="F45" s="192">
        <v>107.8</v>
      </c>
      <c r="G45" s="192">
        <v>104.2</v>
      </c>
      <c r="H45" s="192">
        <v>103.6</v>
      </c>
      <c r="I45" s="192">
        <v>101</v>
      </c>
      <c r="J45" s="195">
        <v>12.928277752398358</v>
      </c>
      <c r="K45" s="196">
        <v>51.456310679611647</v>
      </c>
      <c r="L45" s="195">
        <v>25.760869565217391</v>
      </c>
      <c r="M45" s="203">
        <v>13.713080168776372</v>
      </c>
      <c r="N45" s="203">
        <v>7.9792746113989637</v>
      </c>
      <c r="O45" s="203">
        <v>3.5999999999999943</v>
      </c>
      <c r="P45" s="196">
        <v>-6.1338289962825172</v>
      </c>
      <c r="Q45" s="196">
        <v>-2.5096525096525113</v>
      </c>
      <c r="R45" s="157"/>
      <c r="S45" s="157" t="s">
        <v>1698</v>
      </c>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c r="CG45" s="157"/>
      <c r="CH45" s="157"/>
      <c r="CI45" s="157"/>
      <c r="CJ45" s="157"/>
      <c r="CK45" s="157"/>
      <c r="CL45" s="157"/>
      <c r="CM45" s="157"/>
      <c r="CN45" s="157"/>
      <c r="CO45" s="157"/>
      <c r="CP45" s="157"/>
      <c r="CQ45" s="157"/>
      <c r="CR45" s="157"/>
      <c r="CS45" s="157"/>
      <c r="CT45" s="157"/>
      <c r="CU45" s="157"/>
      <c r="CV45" s="157"/>
      <c r="CW45" s="157"/>
      <c r="CX45" s="157"/>
      <c r="CY45" s="157"/>
      <c r="CZ45" s="157"/>
      <c r="DA45" s="157"/>
      <c r="DB45" s="157"/>
      <c r="DC45" s="157"/>
      <c r="DD45" s="157"/>
      <c r="DE45" s="157"/>
      <c r="DF45" s="157"/>
      <c r="DG45" s="157"/>
      <c r="DH45" s="157"/>
      <c r="DI45" s="157"/>
      <c r="DJ45" s="157"/>
      <c r="DK45" s="157"/>
      <c r="DL45" s="157"/>
      <c r="DM45" s="157"/>
      <c r="DN45" s="157"/>
      <c r="DO45" s="157"/>
      <c r="DP45" s="157"/>
      <c r="DQ45" s="157"/>
      <c r="DR45" s="157"/>
      <c r="DS45" s="157"/>
      <c r="DT45" s="157"/>
      <c r="DU45" s="157"/>
      <c r="DV45" s="157"/>
      <c r="DW45" s="157"/>
      <c r="DX45" s="157"/>
      <c r="DY45" s="157"/>
      <c r="DZ45" s="157"/>
      <c r="EA45" s="157"/>
      <c r="EB45" s="157"/>
      <c r="EC45" s="157"/>
      <c r="ED45" s="157"/>
      <c r="EE45" s="157"/>
      <c r="EF45" s="157"/>
      <c r="EG45" s="157"/>
      <c r="EH45" s="157"/>
      <c r="EI45" s="157"/>
      <c r="EJ45" s="157"/>
      <c r="EK45" s="157"/>
      <c r="EL45" s="157"/>
      <c r="EM45" s="157"/>
      <c r="EN45" s="157"/>
    </row>
    <row r="46" spans="1:144" s="173" customFormat="1" ht="9.75" customHeight="1">
      <c r="A46" s="190" t="s">
        <v>1896</v>
      </c>
      <c r="B46" s="201">
        <v>58.26</v>
      </c>
      <c r="C46" s="191">
        <v>56.266666666666673</v>
      </c>
      <c r="D46" s="192">
        <v>96.3</v>
      </c>
      <c r="E46" s="193">
        <v>119.1</v>
      </c>
      <c r="F46" s="192">
        <v>109.5</v>
      </c>
      <c r="G46" s="192">
        <v>107.8</v>
      </c>
      <c r="H46" s="192">
        <v>105.1</v>
      </c>
      <c r="I46" s="192">
        <v>102</v>
      </c>
      <c r="J46" s="195">
        <v>12.83422459893049</v>
      </c>
      <c r="K46" s="196">
        <v>71.149289099526044</v>
      </c>
      <c r="L46" s="195">
        <v>26.031746031746039</v>
      </c>
      <c r="M46" s="203">
        <v>12.770339855818747</v>
      </c>
      <c r="N46" s="203">
        <v>7.1570576540755582</v>
      </c>
      <c r="O46" s="203">
        <v>1.5458937198067702</v>
      </c>
      <c r="P46" s="196">
        <v>-8.6839749328558611</v>
      </c>
      <c r="Q46" s="196">
        <v>-2.9495718363463368</v>
      </c>
      <c r="R46" s="157"/>
      <c r="S46" s="157" t="s">
        <v>1698</v>
      </c>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7"/>
      <c r="CL46" s="157"/>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157"/>
      <c r="DQ46" s="157"/>
      <c r="DR46" s="157"/>
      <c r="DS46" s="157"/>
      <c r="DT46" s="157"/>
      <c r="DU46" s="157"/>
      <c r="DV46" s="157"/>
      <c r="DW46" s="157"/>
      <c r="DX46" s="157"/>
      <c r="DY46" s="157"/>
      <c r="DZ46" s="157"/>
      <c r="EA46" s="157"/>
      <c r="EB46" s="157"/>
      <c r="EC46" s="157"/>
      <c r="ED46" s="157"/>
      <c r="EE46" s="157"/>
      <c r="EF46" s="157"/>
      <c r="EG46" s="157"/>
      <c r="EH46" s="157"/>
      <c r="EI46" s="157"/>
      <c r="EJ46" s="157"/>
      <c r="EK46" s="157"/>
      <c r="EL46" s="157"/>
      <c r="EM46" s="157"/>
      <c r="EN46" s="157"/>
    </row>
    <row r="47" spans="1:144" s="173" customFormat="1" ht="9.75" customHeight="1">
      <c r="A47" s="205" t="s">
        <v>1897</v>
      </c>
      <c r="B47" s="206">
        <v>47.35</v>
      </c>
      <c r="C47" s="191">
        <v>70.2</v>
      </c>
      <c r="D47" s="192">
        <v>95</v>
      </c>
      <c r="E47" s="193">
        <v>118.3</v>
      </c>
      <c r="F47" s="192">
        <v>112</v>
      </c>
      <c r="G47" s="192">
        <v>106</v>
      </c>
      <c r="H47" s="192">
        <v>107.3</v>
      </c>
      <c r="I47" s="192">
        <v>104.8</v>
      </c>
      <c r="J47" s="195">
        <v>14.40988727420887</v>
      </c>
      <c r="K47" s="196">
        <v>35.327635327635335</v>
      </c>
      <c r="L47" s="195">
        <v>27.067669172932341</v>
      </c>
      <c r="M47" s="203">
        <v>14.871794871794876</v>
      </c>
      <c r="N47" s="203">
        <v>9.6173733195449813</v>
      </c>
      <c r="O47" s="203">
        <v>6.2376237623762307</v>
      </c>
      <c r="P47" s="196">
        <v>-2.238805970149258</v>
      </c>
      <c r="Q47" s="196">
        <v>-2.3299161230195722</v>
      </c>
      <c r="R47" s="157"/>
      <c r="S47" s="157" t="s">
        <v>1698</v>
      </c>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row>
    <row r="48" spans="1:144" s="173" customFormat="1" ht="9.75" customHeight="1">
      <c r="A48" s="190" t="s">
        <v>1898</v>
      </c>
      <c r="B48" s="201">
        <v>8.86</v>
      </c>
      <c r="C48" s="191">
        <v>54</v>
      </c>
      <c r="D48" s="192">
        <v>68.3</v>
      </c>
      <c r="E48" s="193">
        <v>79.400000000000006</v>
      </c>
      <c r="F48" s="192">
        <v>73.8</v>
      </c>
      <c r="G48" s="192">
        <v>70.599999999999994</v>
      </c>
      <c r="H48" s="192">
        <v>73.7</v>
      </c>
      <c r="I48" s="192">
        <v>74.099999999999994</v>
      </c>
      <c r="J48" s="195">
        <v>5.675146771037177</v>
      </c>
      <c r="K48" s="196">
        <v>26.481481481481481</v>
      </c>
      <c r="L48" s="195">
        <v>13.428571428571445</v>
      </c>
      <c r="M48" s="203">
        <v>13.190184049079747</v>
      </c>
      <c r="N48" s="203">
        <v>1.5827338129496269</v>
      </c>
      <c r="O48" s="203">
        <v>3.2212885154061581</v>
      </c>
      <c r="P48" s="196">
        <v>-9.8540145985401608</v>
      </c>
      <c r="Q48" s="196">
        <v>0.54274084124828903</v>
      </c>
      <c r="R48" s="157"/>
      <c r="S48" s="157" t="s">
        <v>1698</v>
      </c>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row>
    <row r="49" spans="1:144" s="173" customFormat="1" ht="9.75" customHeight="1">
      <c r="A49" s="207" t="s">
        <v>2066</v>
      </c>
      <c r="B49" s="201">
        <v>42.34</v>
      </c>
      <c r="C49" s="191">
        <v>96</v>
      </c>
      <c r="D49" s="192">
        <v>115.9</v>
      </c>
      <c r="E49" s="193">
        <v>135.69999999999999</v>
      </c>
      <c r="F49" s="192">
        <v>136.9</v>
      </c>
      <c r="G49" s="192">
        <v>138.69999999999999</v>
      </c>
      <c r="H49" s="192">
        <v>137.19999999999999</v>
      </c>
      <c r="I49" s="192">
        <v>142.30000000000001</v>
      </c>
      <c r="J49" s="195">
        <v>3.5971223021582972</v>
      </c>
      <c r="K49" s="196">
        <v>20.729166666666671</v>
      </c>
      <c r="L49" s="195">
        <v>25.99814298978643</v>
      </c>
      <c r="M49" s="203">
        <v>18.940052128583844</v>
      </c>
      <c r="N49" s="203">
        <v>10.694333599361514</v>
      </c>
      <c r="O49" s="203">
        <v>7.6923076923076792</v>
      </c>
      <c r="P49" s="196">
        <v>2.7436823104693246</v>
      </c>
      <c r="Q49" s="196">
        <v>3.7172011661807858</v>
      </c>
      <c r="R49" s="157"/>
      <c r="S49" s="157" t="s">
        <v>1698</v>
      </c>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row>
    <row r="50" spans="1:144" s="173" customFormat="1" ht="9.75" customHeight="1">
      <c r="A50" s="190" t="s">
        <v>1892</v>
      </c>
      <c r="B50" s="201">
        <v>40.19</v>
      </c>
      <c r="C50" s="191">
        <v>97</v>
      </c>
      <c r="D50" s="192">
        <v>116.3</v>
      </c>
      <c r="E50" s="193">
        <v>135.80000000000001</v>
      </c>
      <c r="F50" s="192">
        <v>137.5</v>
      </c>
      <c r="G50" s="192">
        <v>139.6</v>
      </c>
      <c r="H50" s="192">
        <v>137.6</v>
      </c>
      <c r="I50" s="192">
        <v>143.1</v>
      </c>
      <c r="J50" s="195">
        <v>3.854389721627399</v>
      </c>
      <c r="K50" s="196">
        <v>19.896907216494839</v>
      </c>
      <c r="L50" s="195">
        <v>25.740740740740762</v>
      </c>
      <c r="M50" s="203">
        <v>19.565217391304344</v>
      </c>
      <c r="N50" s="203">
        <v>11.323763955342898</v>
      </c>
      <c r="O50" s="203">
        <v>8.4318360914105597</v>
      </c>
      <c r="P50" s="202">
        <v>3.172314347512625</v>
      </c>
      <c r="Q50" s="196">
        <v>3.9970930232558146</v>
      </c>
      <c r="R50" s="157"/>
      <c r="S50" s="157" t="s">
        <v>1698</v>
      </c>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7"/>
      <c r="CL50" s="157"/>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7"/>
      <c r="DI50" s="157"/>
      <c r="DJ50" s="157"/>
      <c r="DK50" s="157"/>
      <c r="DL50" s="157"/>
      <c r="DM50" s="157"/>
      <c r="DN50" s="157"/>
      <c r="DO50" s="157"/>
      <c r="DP50" s="157"/>
      <c r="DQ50" s="157"/>
      <c r="DR50" s="157"/>
      <c r="DS50" s="157"/>
      <c r="DT50" s="157"/>
      <c r="DU50" s="157"/>
      <c r="DV50" s="157"/>
      <c r="DW50" s="157"/>
      <c r="DX50" s="157"/>
      <c r="DY50" s="157"/>
      <c r="DZ50" s="157"/>
      <c r="EA50" s="157"/>
      <c r="EB50" s="157"/>
      <c r="EC50" s="157"/>
      <c r="ED50" s="157"/>
      <c r="EE50" s="157"/>
      <c r="EF50" s="157"/>
      <c r="EG50" s="157"/>
      <c r="EH50" s="157"/>
      <c r="EI50" s="157"/>
      <c r="EJ50" s="157"/>
      <c r="EK50" s="157"/>
      <c r="EL50" s="157"/>
      <c r="EM50" s="157"/>
      <c r="EN50" s="157"/>
    </row>
    <row r="51" spans="1:144" s="173" customFormat="1" ht="9.75" customHeight="1">
      <c r="A51" s="190" t="s">
        <v>1895</v>
      </c>
      <c r="B51" s="201">
        <v>2.15</v>
      </c>
      <c r="C51" s="191">
        <v>76.2</v>
      </c>
      <c r="D51" s="192">
        <v>108.3</v>
      </c>
      <c r="E51" s="193">
        <v>132.9</v>
      </c>
      <c r="F51" s="192">
        <v>124.8</v>
      </c>
      <c r="G51" s="192">
        <v>122.2</v>
      </c>
      <c r="H51" s="192">
        <v>129</v>
      </c>
      <c r="I51" s="192">
        <v>127.4</v>
      </c>
      <c r="J51" s="195">
        <v>-4.1207927021075932</v>
      </c>
      <c r="K51" s="196">
        <v>42.125984251968504</v>
      </c>
      <c r="L51" s="195">
        <v>32.107355864811154</v>
      </c>
      <c r="M51" s="203">
        <v>7.4010327022375151</v>
      </c>
      <c r="N51" s="203">
        <v>-1.5310233682514109</v>
      </c>
      <c r="O51" s="203">
        <v>-6.5217391304347814</v>
      </c>
      <c r="P51" s="202">
        <v>-6.4610866372980809</v>
      </c>
      <c r="Q51" s="196">
        <v>-1.240310077519382</v>
      </c>
      <c r="R51" s="157"/>
      <c r="S51" s="157" t="s">
        <v>1698</v>
      </c>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row>
    <row r="52" spans="1:144" s="173" customFormat="1" ht="9.75" customHeight="1">
      <c r="A52" s="207" t="s">
        <v>1899</v>
      </c>
      <c r="B52" s="201">
        <v>22.23</v>
      </c>
      <c r="C52" s="191">
        <v>87.3</v>
      </c>
      <c r="D52" s="192">
        <v>104.3</v>
      </c>
      <c r="E52" s="193">
        <v>122.1</v>
      </c>
      <c r="F52" s="192">
        <v>124.3</v>
      </c>
      <c r="G52" s="192">
        <v>119.3</v>
      </c>
      <c r="H52" s="192">
        <v>118.4</v>
      </c>
      <c r="I52" s="192">
        <v>118.6</v>
      </c>
      <c r="J52" s="195">
        <v>6.3661285409686172</v>
      </c>
      <c r="K52" s="196">
        <v>19.473081328751434</v>
      </c>
      <c r="L52" s="195">
        <v>22.590361445783145</v>
      </c>
      <c r="M52" s="203">
        <v>13.723696248856356</v>
      </c>
      <c r="N52" s="203">
        <v>8.850364963503651</v>
      </c>
      <c r="O52" s="203">
        <v>9.124423963133637</v>
      </c>
      <c r="P52" s="196">
        <v>-5.1200000000000045</v>
      </c>
      <c r="Q52" s="196">
        <v>0.1689189189189193</v>
      </c>
      <c r="R52" s="157"/>
      <c r="S52" s="157" t="s">
        <v>1698</v>
      </c>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row>
    <row r="53" spans="1:144" s="173" customFormat="1" ht="9.75" customHeight="1">
      <c r="A53" s="190" t="s">
        <v>1892</v>
      </c>
      <c r="B53" s="201">
        <v>8.08</v>
      </c>
      <c r="C53" s="191">
        <v>95.3</v>
      </c>
      <c r="D53" s="192">
        <v>106.7</v>
      </c>
      <c r="E53" s="193">
        <v>133.1</v>
      </c>
      <c r="F53" s="192">
        <v>133.4</v>
      </c>
      <c r="G53" s="192">
        <v>128.1</v>
      </c>
      <c r="H53" s="192">
        <v>125.4</v>
      </c>
      <c r="I53" s="192">
        <v>123.2</v>
      </c>
      <c r="J53" s="195">
        <v>3.1385281385281303</v>
      </c>
      <c r="K53" s="196">
        <v>11.962224554039878</v>
      </c>
      <c r="L53" s="195">
        <v>35.539714867617107</v>
      </c>
      <c r="M53" s="203">
        <v>22.610294117647058</v>
      </c>
      <c r="N53" s="203">
        <v>15.405405405405403</v>
      </c>
      <c r="O53" s="198">
        <v>15.896487985212573</v>
      </c>
      <c r="P53" s="202">
        <v>2.4106400665004202</v>
      </c>
      <c r="Q53" s="196">
        <v>-1.7543859649122879</v>
      </c>
      <c r="R53" s="157"/>
      <c r="S53" s="157" t="s">
        <v>1698</v>
      </c>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157"/>
      <c r="EN53" s="157"/>
    </row>
    <row r="54" spans="1:144" s="173" customFormat="1" ht="9.75" customHeight="1">
      <c r="A54" s="190" t="s">
        <v>1895</v>
      </c>
      <c r="B54" s="201">
        <v>14.15</v>
      </c>
      <c r="C54" s="191">
        <v>82.7</v>
      </c>
      <c r="D54" s="192">
        <v>102.9</v>
      </c>
      <c r="E54" s="193">
        <v>115.8</v>
      </c>
      <c r="F54" s="192">
        <v>119.1</v>
      </c>
      <c r="G54" s="192">
        <v>114.2</v>
      </c>
      <c r="H54" s="192">
        <v>114.4</v>
      </c>
      <c r="I54" s="192">
        <v>115.9</v>
      </c>
      <c r="J54" s="195">
        <v>8.4116233340616162</v>
      </c>
      <c r="K54" s="196">
        <v>24.425634824667469</v>
      </c>
      <c r="L54" s="195">
        <v>15.338645418326692</v>
      </c>
      <c r="M54" s="203">
        <v>8.7671232876712395</v>
      </c>
      <c r="N54" s="203">
        <v>5.0597976080956784</v>
      </c>
      <c r="O54" s="198">
        <v>5.3406998158379366</v>
      </c>
      <c r="P54" s="202">
        <v>-9.2404072043852779</v>
      </c>
      <c r="Q54" s="196">
        <v>1.3111888111887993</v>
      </c>
      <c r="R54" s="157"/>
      <c r="S54" s="157" t="s">
        <v>1698</v>
      </c>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row>
    <row r="55" spans="1:144" s="173" customFormat="1" ht="9.75" customHeight="1">
      <c r="A55" s="190" t="s">
        <v>1900</v>
      </c>
      <c r="B55" s="201"/>
      <c r="C55" s="191"/>
      <c r="D55" s="192"/>
      <c r="E55" s="193"/>
      <c r="F55" s="192"/>
      <c r="G55" s="192"/>
      <c r="H55" s="192"/>
      <c r="I55" s="192"/>
      <c r="J55" s="195"/>
      <c r="K55" s="208"/>
      <c r="L55" s="197"/>
      <c r="M55" s="198"/>
      <c r="N55" s="198"/>
      <c r="O55" s="198"/>
      <c r="P55" s="202"/>
      <c r="Q55" s="200"/>
      <c r="R55" s="157"/>
      <c r="S55" s="157" t="s">
        <v>1698</v>
      </c>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row>
    <row r="56" spans="1:144" s="173" customFormat="1" ht="9.75" customHeight="1">
      <c r="A56" s="190" t="s">
        <v>1901</v>
      </c>
      <c r="B56" s="201">
        <v>1000</v>
      </c>
      <c r="C56" s="191">
        <v>79.891666666666666</v>
      </c>
      <c r="D56" s="192">
        <v>136.01666666666665</v>
      </c>
      <c r="E56" s="193">
        <v>135.80000000000001</v>
      </c>
      <c r="F56" s="192">
        <v>135.4</v>
      </c>
      <c r="G56" s="192">
        <v>131.9</v>
      </c>
      <c r="H56" s="192">
        <v>129.1</v>
      </c>
      <c r="I56" s="192">
        <v>126.4</v>
      </c>
      <c r="J56" s="195">
        <v>0.29291766921224394</v>
      </c>
      <c r="K56" s="196">
        <v>70.251382079899827</v>
      </c>
      <c r="L56" s="195">
        <v>1.6467065868263688</v>
      </c>
      <c r="M56" s="198">
        <v>-6.7493112947658318</v>
      </c>
      <c r="N56" s="203">
        <v>-17.613991255465336</v>
      </c>
      <c r="O56" s="203">
        <v>-23.699763593380609</v>
      </c>
      <c r="P56" s="196">
        <v>-26.211325160537072</v>
      </c>
      <c r="Q56" s="196">
        <v>-2.0914020139426697</v>
      </c>
      <c r="R56" s="157"/>
      <c r="S56" s="157" t="s">
        <v>1698</v>
      </c>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row>
    <row r="57" spans="1:144" s="173" customFormat="1" ht="9.75" customHeight="1">
      <c r="A57" s="190" t="s">
        <v>2067</v>
      </c>
      <c r="B57" s="201">
        <v>274.57</v>
      </c>
      <c r="C57" s="191">
        <v>62.3</v>
      </c>
      <c r="D57" s="192">
        <v>130.30000000000001</v>
      </c>
      <c r="E57" s="193">
        <v>121.7</v>
      </c>
      <c r="F57" s="192">
        <v>127.6</v>
      </c>
      <c r="G57" s="192">
        <v>127.6</v>
      </c>
      <c r="H57" s="192">
        <v>121.7</v>
      </c>
      <c r="I57" s="192">
        <v>120.3</v>
      </c>
      <c r="J57" s="195">
        <v>-16.534553980127271</v>
      </c>
      <c r="K57" s="196">
        <v>109.14927768860358</v>
      </c>
      <c r="L57" s="195">
        <v>-7.4524714828897345</v>
      </c>
      <c r="M57" s="198">
        <v>-8.987161198288149</v>
      </c>
      <c r="N57" s="203">
        <v>-13.019768234492147</v>
      </c>
      <c r="O57" s="203">
        <v>-24.597273853779427</v>
      </c>
      <c r="P57" s="196">
        <v>-29.525483304042169</v>
      </c>
      <c r="Q57" s="196">
        <v>-1.1503697617091291</v>
      </c>
      <c r="R57" s="157"/>
      <c r="S57" s="157" t="s">
        <v>1698</v>
      </c>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row>
    <row r="58" spans="1:144" s="173" customFormat="1" ht="9.75" customHeight="1">
      <c r="A58" s="190" t="s">
        <v>1902</v>
      </c>
      <c r="B58" s="201">
        <v>286.48</v>
      </c>
      <c r="C58" s="191">
        <v>99.8</v>
      </c>
      <c r="D58" s="192">
        <v>195.7</v>
      </c>
      <c r="E58" s="193">
        <v>169</v>
      </c>
      <c r="F58" s="192">
        <v>166.5</v>
      </c>
      <c r="G58" s="192">
        <v>158.6</v>
      </c>
      <c r="H58" s="192">
        <v>156.6</v>
      </c>
      <c r="I58" s="192">
        <v>150.80000000000001</v>
      </c>
      <c r="J58" s="195">
        <v>5.1356333947853443</v>
      </c>
      <c r="K58" s="196">
        <v>96.092184368737492</v>
      </c>
      <c r="L58" s="195">
        <v>-10.958904109589042</v>
      </c>
      <c r="M58" s="198">
        <v>-22.594142259414227</v>
      </c>
      <c r="N58" s="203">
        <v>-38.811728395061728</v>
      </c>
      <c r="O58" s="203">
        <v>-43.013100436681228</v>
      </c>
      <c r="P58" s="196">
        <v>-41.595662277304406</v>
      </c>
      <c r="Q58" s="196">
        <v>-3.7037037037036953</v>
      </c>
      <c r="R58" s="157"/>
      <c r="S58" s="157" t="s">
        <v>1698</v>
      </c>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row>
    <row r="59" spans="1:144" s="173" customFormat="1" ht="9.75" customHeight="1">
      <c r="A59" s="190" t="s">
        <v>1903</v>
      </c>
      <c r="B59" s="201">
        <v>316.06</v>
      </c>
      <c r="C59" s="191">
        <v>74.3</v>
      </c>
      <c r="D59" s="192">
        <v>99.191666666666663</v>
      </c>
      <c r="E59" s="193">
        <v>123.2</v>
      </c>
      <c r="F59" s="192">
        <v>118.3</v>
      </c>
      <c r="G59" s="192">
        <v>116.3</v>
      </c>
      <c r="H59" s="192">
        <v>114.9</v>
      </c>
      <c r="I59" s="192" t="s">
        <v>9</v>
      </c>
      <c r="J59" s="195">
        <v>7.2666025024061582</v>
      </c>
      <c r="K59" s="192">
        <v>33.501570210856897</v>
      </c>
      <c r="L59" s="195">
        <v>25.971370143149286</v>
      </c>
      <c r="M59" s="198">
        <v>18.063872255489017</v>
      </c>
      <c r="N59" s="203">
        <v>14.581280788177338</v>
      </c>
      <c r="O59" s="203">
        <v>10.480769230769226</v>
      </c>
      <c r="P59" s="192" t="s">
        <v>9</v>
      </c>
      <c r="Q59" s="209" t="s">
        <v>9</v>
      </c>
      <c r="R59" s="157"/>
      <c r="S59" s="157" t="s">
        <v>1698</v>
      </c>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row>
    <row r="60" spans="1:144" s="222" customFormat="1" ht="9.75" customHeight="1">
      <c r="A60" s="210" t="s">
        <v>1904</v>
      </c>
      <c r="B60" s="211">
        <v>122.89</v>
      </c>
      <c r="C60" s="212">
        <v>87.266666666666666</v>
      </c>
      <c r="D60" s="213">
        <v>104.30833333333335</v>
      </c>
      <c r="E60" s="214">
        <v>122.1</v>
      </c>
      <c r="F60" s="213">
        <v>124.3</v>
      </c>
      <c r="G60" s="213">
        <v>119.3</v>
      </c>
      <c r="H60" s="213">
        <v>118.4</v>
      </c>
      <c r="I60" s="215" t="s">
        <v>9</v>
      </c>
      <c r="J60" s="216">
        <v>6.3255152807391539</v>
      </c>
      <c r="K60" s="213">
        <v>19.528265851795297</v>
      </c>
      <c r="L60" s="217">
        <v>22.590361445783145</v>
      </c>
      <c r="M60" s="218">
        <v>13.723696248856356</v>
      </c>
      <c r="N60" s="219">
        <v>8.850364963503651</v>
      </c>
      <c r="O60" s="219">
        <v>9.124423963133637</v>
      </c>
      <c r="P60" s="215" t="s">
        <v>9</v>
      </c>
      <c r="Q60" s="220" t="s">
        <v>9</v>
      </c>
      <c r="R60" s="221"/>
      <c r="S60" s="221" t="s">
        <v>1698</v>
      </c>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c r="CU60" s="221"/>
      <c r="CV60" s="221"/>
      <c r="CW60" s="221"/>
      <c r="CX60" s="221"/>
      <c r="CY60" s="221"/>
      <c r="CZ60" s="221"/>
      <c r="DA60" s="221"/>
      <c r="DB60" s="221"/>
      <c r="DC60" s="221"/>
      <c r="DD60" s="221"/>
      <c r="DE60" s="221"/>
      <c r="DF60" s="221"/>
      <c r="DG60" s="221"/>
      <c r="DH60" s="221"/>
      <c r="DI60" s="221"/>
      <c r="DJ60" s="221"/>
      <c r="DK60" s="221"/>
      <c r="DL60" s="221"/>
      <c r="DM60" s="221"/>
      <c r="DN60" s="221"/>
      <c r="DO60" s="221"/>
      <c r="DP60" s="221"/>
      <c r="DQ60" s="221"/>
      <c r="DR60" s="221"/>
      <c r="DS60" s="221"/>
      <c r="DT60" s="221"/>
      <c r="DU60" s="221"/>
      <c r="DV60" s="221"/>
      <c r="DW60" s="221"/>
      <c r="DX60" s="221"/>
      <c r="DY60" s="221"/>
      <c r="DZ60" s="221"/>
      <c r="EA60" s="221"/>
      <c r="EB60" s="221"/>
      <c r="EC60" s="221"/>
      <c r="ED60" s="221"/>
      <c r="EE60" s="221"/>
      <c r="EF60" s="221"/>
      <c r="EG60" s="221"/>
      <c r="EH60" s="221"/>
      <c r="EI60" s="221"/>
      <c r="EJ60" s="221"/>
      <c r="EK60" s="221"/>
      <c r="EL60" s="221"/>
      <c r="EM60" s="221"/>
      <c r="EN60" s="221"/>
    </row>
    <row r="61" spans="1:144" s="173" customFormat="1" ht="10.5" customHeight="1">
      <c r="A61" s="173" t="s">
        <v>1905</v>
      </c>
      <c r="J61" s="223"/>
      <c r="K61" s="223"/>
      <c r="L61" s="157"/>
      <c r="M61" s="223"/>
      <c r="N61" s="223"/>
      <c r="O61" s="223"/>
      <c r="P61" s="223"/>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row>
    <row r="62" spans="1:144" s="173" customFormat="1" ht="10.5" customHeight="1">
      <c r="A62" s="223" t="s">
        <v>1254</v>
      </c>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row>
    <row r="63" spans="1:144" s="173" customFormat="1" ht="10.5" customHeight="1">
      <c r="A63" s="224" t="s">
        <v>1503</v>
      </c>
      <c r="L63" s="157"/>
      <c r="M63" s="223"/>
      <c r="N63" s="223"/>
      <c r="O63" s="223"/>
      <c r="P63" s="223"/>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row>
    <row r="64" spans="1:144" ht="17.25">
      <c r="A64" s="225"/>
      <c r="B64" s="226"/>
      <c r="C64" s="226"/>
      <c r="D64" s="226"/>
      <c r="E64" s="226"/>
      <c r="F64" s="226"/>
      <c r="G64" s="226"/>
      <c r="H64" s="226"/>
      <c r="I64" s="226"/>
      <c r="J64" s="226"/>
      <c r="K64" s="226"/>
      <c r="L64" s="226"/>
      <c r="M64" s="226"/>
      <c r="N64" s="226"/>
      <c r="O64" s="226"/>
      <c r="P64" s="226"/>
      <c r="Q64" s="226"/>
    </row>
    <row r="65" spans="1:17" ht="17.25">
      <c r="A65" s="225"/>
      <c r="B65" s="226"/>
      <c r="C65" s="226"/>
      <c r="D65" s="226"/>
      <c r="E65" s="226"/>
      <c r="F65" s="226"/>
      <c r="G65" s="226"/>
      <c r="H65" s="226"/>
      <c r="I65" s="226"/>
      <c r="J65" s="226"/>
      <c r="K65" s="226"/>
      <c r="L65" s="226"/>
      <c r="M65" s="226"/>
      <c r="N65" s="226"/>
      <c r="O65" s="226"/>
      <c r="P65" s="226"/>
      <c r="Q65" s="226"/>
    </row>
  </sheetData>
  <mergeCells count="3">
    <mergeCell ref="Q4:Q6"/>
    <mergeCell ref="B4:B6"/>
    <mergeCell ref="A4:A6"/>
  </mergeCells>
  <hyperlinks>
    <hyperlink ref="A63"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75" orientation="portrait" horizontalDpi="1200" verticalDpi="1200" r:id="rId1"/>
  <headerFooter alignWithMargins="0">
    <oddFooter>&amp;R&amp;F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V247"/>
  <sheetViews>
    <sheetView showGridLines="0" zoomScale="115" zoomScaleNormal="115" workbookViewId="0">
      <pane ySplit="4" topLeftCell="A5" activePane="bottomLeft" state="frozen"/>
      <selection pane="bottomLeft"/>
    </sheetView>
  </sheetViews>
  <sheetFormatPr baseColWidth="10" defaultColWidth="11.42578125" defaultRowHeight="17.25"/>
  <cols>
    <col min="1" max="1" width="13.42578125" style="154" customWidth="1"/>
    <col min="2" max="2" width="8" style="154" customWidth="1"/>
    <col min="3" max="15" width="8.85546875" style="154" customWidth="1"/>
    <col min="16" max="16" width="8.85546875" style="155" customWidth="1"/>
    <col min="17" max="21" width="11.42578125" style="87"/>
    <col min="22" max="22" width="22.28515625" style="87" customWidth="1"/>
    <col min="23" max="16384" width="11.42578125" style="87"/>
  </cols>
  <sheetData>
    <row r="1" spans="1:22" ht="27" customHeight="1">
      <c r="A1" s="82" t="s">
        <v>2005</v>
      </c>
      <c r="B1" s="83"/>
      <c r="C1" s="84"/>
      <c r="D1" s="84"/>
      <c r="E1" s="84"/>
      <c r="F1" s="84"/>
      <c r="G1" s="84"/>
      <c r="H1" s="84"/>
      <c r="I1" s="84"/>
      <c r="J1" s="84"/>
      <c r="K1" s="84"/>
      <c r="L1" s="84"/>
      <c r="M1" s="84"/>
      <c r="N1" s="84"/>
      <c r="O1" s="84"/>
      <c r="P1" s="85"/>
      <c r="Q1" s="86"/>
      <c r="T1" s="88">
        <f>COUNT(C7:N7)</f>
        <v>5</v>
      </c>
      <c r="U1" s="88">
        <v>1</v>
      </c>
      <c r="V1" s="88" t="s">
        <v>2032</v>
      </c>
    </row>
    <row r="2" spans="1:22" ht="16.5" customHeight="1">
      <c r="A2" s="84" t="s">
        <v>2011</v>
      </c>
      <c r="B2" s="89"/>
      <c r="C2" s="90"/>
      <c r="D2" s="90"/>
      <c r="E2" s="90"/>
      <c r="F2" s="90"/>
      <c r="G2" s="90"/>
      <c r="H2" s="90"/>
      <c r="I2" s="90"/>
      <c r="J2" s="90"/>
      <c r="K2" s="90"/>
      <c r="L2" s="90"/>
      <c r="M2" s="90"/>
      <c r="N2" s="90"/>
      <c r="O2" s="90"/>
      <c r="P2" s="91"/>
      <c r="Q2" s="86"/>
      <c r="T2" s="88"/>
      <c r="U2" s="88">
        <v>2</v>
      </c>
      <c r="V2" s="88" t="s">
        <v>2033</v>
      </c>
    </row>
    <row r="3" spans="1:22" ht="48.75" customHeight="1">
      <c r="A3" s="92" t="s">
        <v>2023</v>
      </c>
      <c r="B3" s="93" t="s">
        <v>1927</v>
      </c>
      <c r="C3" s="94" t="s">
        <v>24</v>
      </c>
      <c r="D3" s="94" t="s">
        <v>23</v>
      </c>
      <c r="E3" s="94" t="s">
        <v>75</v>
      </c>
      <c r="F3" s="94" t="s">
        <v>21</v>
      </c>
      <c r="G3" s="94" t="s">
        <v>20</v>
      </c>
      <c r="H3" s="94" t="s">
        <v>19</v>
      </c>
      <c r="I3" s="94" t="s">
        <v>18</v>
      </c>
      <c r="J3" s="94" t="s">
        <v>17</v>
      </c>
      <c r="K3" s="94" t="s">
        <v>1</v>
      </c>
      <c r="L3" s="94" t="s">
        <v>16</v>
      </c>
      <c r="M3" s="94" t="s">
        <v>15</v>
      </c>
      <c r="N3" s="94" t="s">
        <v>4</v>
      </c>
      <c r="O3" s="94" t="s">
        <v>2054</v>
      </c>
      <c r="P3" s="95" t="str">
        <f>VLOOKUP(T1,U:V,2,FALSE)</f>
        <v>Juli bis November</v>
      </c>
      <c r="Q3" s="86"/>
      <c r="T3" s="88"/>
      <c r="U3" s="88">
        <v>3</v>
      </c>
      <c r="V3" s="88" t="s">
        <v>2034</v>
      </c>
    </row>
    <row r="4" spans="1:22" ht="40.5" customHeight="1">
      <c r="A4" s="96"/>
      <c r="B4" s="97"/>
      <c r="C4" s="98" t="s">
        <v>2010</v>
      </c>
      <c r="D4" s="98"/>
      <c r="E4" s="98"/>
      <c r="F4" s="98"/>
      <c r="G4" s="98"/>
      <c r="H4" s="98"/>
      <c r="I4" s="98" t="s">
        <v>2007</v>
      </c>
      <c r="J4" s="99"/>
      <c r="K4" s="99"/>
      <c r="L4" s="99"/>
      <c r="M4" s="99"/>
      <c r="N4" s="99"/>
      <c r="O4" s="98" t="s">
        <v>2008</v>
      </c>
      <c r="P4" s="100"/>
      <c r="Q4" s="101"/>
      <c r="T4" s="88"/>
      <c r="U4" s="88">
        <v>4</v>
      </c>
      <c r="V4" s="88" t="s">
        <v>2035</v>
      </c>
    </row>
    <row r="5" spans="1:22" ht="16.5" customHeight="1">
      <c r="A5" s="102" t="s">
        <v>2055</v>
      </c>
      <c r="B5" s="103"/>
      <c r="C5" s="103"/>
      <c r="D5" s="103"/>
      <c r="E5" s="103"/>
      <c r="F5" s="103"/>
      <c r="G5" s="103"/>
      <c r="H5" s="103"/>
      <c r="I5" s="103"/>
      <c r="J5" s="103"/>
      <c r="K5" s="103"/>
      <c r="L5" s="103"/>
      <c r="M5" s="103"/>
      <c r="N5" s="103"/>
      <c r="O5" s="103"/>
      <c r="P5" s="104"/>
      <c r="Q5" s="105"/>
      <c r="T5" s="106"/>
      <c r="U5" s="106">
        <v>5</v>
      </c>
      <c r="V5" s="106" t="s">
        <v>2036</v>
      </c>
    </row>
    <row r="6" spans="1:22" ht="16.5" customHeight="1">
      <c r="A6" s="107" t="s">
        <v>38</v>
      </c>
      <c r="B6" s="108" t="s">
        <v>2004</v>
      </c>
      <c r="C6" s="109">
        <v>8838.3240000000005</v>
      </c>
      <c r="D6" s="109">
        <v>9055.0079999999998</v>
      </c>
      <c r="E6" s="109">
        <v>8762.36</v>
      </c>
      <c r="F6" s="109">
        <v>9581.4169999999995</v>
      </c>
      <c r="G6" s="109">
        <v>10031.232</v>
      </c>
      <c r="H6" s="109">
        <v>9139.0650000000005</v>
      </c>
      <c r="I6" s="110">
        <v>8521.518</v>
      </c>
      <c r="J6" s="109">
        <v>9412.0130000000008</v>
      </c>
      <c r="K6" s="111">
        <v>9644.7260000000006</v>
      </c>
      <c r="L6" s="112">
        <v>8694.4660000000003</v>
      </c>
      <c r="M6" s="112">
        <v>9683.2759999999998</v>
      </c>
      <c r="N6" s="113">
        <v>9285.18</v>
      </c>
      <c r="O6" s="114">
        <f>IF(N6="","",SUM(C6:N6))</f>
        <v>110648.58499999999</v>
      </c>
      <c r="P6" s="115">
        <f>SUM(C6:INDEX(C6:N6,$T$1))</f>
        <v>46268.341</v>
      </c>
      <c r="Q6" s="86"/>
      <c r="T6" s="106"/>
      <c r="U6" s="106">
        <v>6</v>
      </c>
      <c r="V6" s="106" t="s">
        <v>2037</v>
      </c>
    </row>
    <row r="7" spans="1:22" ht="16.5" customHeight="1">
      <c r="A7" s="116" t="s">
        <v>38</v>
      </c>
      <c r="B7" s="117" t="s">
        <v>2004</v>
      </c>
      <c r="C7" s="109">
        <v>8422.5390000000007</v>
      </c>
      <c r="D7" s="109">
        <v>8829.2440000000006</v>
      </c>
      <c r="E7" s="109">
        <v>8539.4240000000009</v>
      </c>
      <c r="F7" s="109">
        <v>8985.2960000000003</v>
      </c>
      <c r="G7" s="109">
        <v>9525.0069999999996</v>
      </c>
      <c r="H7" s="113"/>
      <c r="I7" s="109"/>
      <c r="J7" s="109"/>
      <c r="K7" s="109"/>
      <c r="L7" s="109"/>
      <c r="M7" s="109"/>
      <c r="N7" s="113"/>
      <c r="O7" s="114" t="str">
        <f>IF(N7="","",SUM(C7:N7))</f>
        <v/>
      </c>
      <c r="P7" s="115">
        <f>SUM(C7:N7)</f>
        <v>44301.51</v>
      </c>
      <c r="Q7" s="86"/>
      <c r="T7" s="106"/>
      <c r="U7" s="106">
        <v>7</v>
      </c>
      <c r="V7" s="106" t="s">
        <v>2039</v>
      </c>
    </row>
    <row r="8" spans="1:22" ht="16.5" customHeight="1">
      <c r="A8" s="107" t="s">
        <v>2006</v>
      </c>
      <c r="B8" s="108" t="s">
        <v>2004</v>
      </c>
      <c r="C8" s="109">
        <v>5903.7520000000004</v>
      </c>
      <c r="D8" s="109">
        <v>6161.1409999999996</v>
      </c>
      <c r="E8" s="109">
        <v>5952.63</v>
      </c>
      <c r="F8" s="109">
        <v>6628.7049999999999</v>
      </c>
      <c r="G8" s="109">
        <v>6907.9849999999997</v>
      </c>
      <c r="H8" s="113">
        <v>6425.4780000000001</v>
      </c>
      <c r="I8" s="109">
        <v>5843.6180000000004</v>
      </c>
      <c r="J8" s="109">
        <v>6692.4790000000003</v>
      </c>
      <c r="K8" s="109">
        <v>6834.3760000000002</v>
      </c>
      <c r="L8" s="109">
        <v>6068.5680000000002</v>
      </c>
      <c r="M8" s="109">
        <v>6722.3109999999997</v>
      </c>
      <c r="N8" s="113">
        <v>6583.3720000000003</v>
      </c>
      <c r="O8" s="114">
        <f>IF(N8="","",SUM(C8:N8))</f>
        <v>76724.415000000008</v>
      </c>
      <c r="P8" s="115">
        <f>SUM(C8:INDEX(C8:N8,$T$1))</f>
        <v>31554.213000000003</v>
      </c>
      <c r="Q8" s="86"/>
      <c r="T8" s="106"/>
      <c r="U8" s="106">
        <v>8</v>
      </c>
      <c r="V8" s="106" t="s">
        <v>2038</v>
      </c>
    </row>
    <row r="9" spans="1:22" ht="16.5" customHeight="1">
      <c r="A9" s="118" t="s">
        <v>2006</v>
      </c>
      <c r="B9" s="119" t="s">
        <v>2004</v>
      </c>
      <c r="C9" s="109">
        <v>5969.6329999999998</v>
      </c>
      <c r="D9" s="109">
        <v>6339.933</v>
      </c>
      <c r="E9" s="109">
        <v>6058.5020000000004</v>
      </c>
      <c r="F9" s="109">
        <v>6436.4570000000003</v>
      </c>
      <c r="G9" s="109">
        <v>6892.2439999999997</v>
      </c>
      <c r="H9" s="113"/>
      <c r="I9" s="109"/>
      <c r="J9" s="109"/>
      <c r="K9" s="109"/>
      <c r="L9" s="109"/>
      <c r="M9" s="109"/>
      <c r="N9" s="113"/>
      <c r="O9" s="114" t="str">
        <f>IF(N9="","",SUM(C9:N9))</f>
        <v/>
      </c>
      <c r="P9" s="115">
        <f>SUM(C9:N9)</f>
        <v>31696.769</v>
      </c>
      <c r="Q9" s="86"/>
      <c r="T9" s="106"/>
      <c r="U9" s="106">
        <v>9</v>
      </c>
      <c r="V9" s="106" t="s">
        <v>2040</v>
      </c>
    </row>
    <row r="10" spans="1:22" ht="16.5" customHeight="1">
      <c r="A10" s="102" t="s">
        <v>2003</v>
      </c>
      <c r="B10" s="120"/>
      <c r="C10" s="103"/>
      <c r="D10" s="103"/>
      <c r="E10" s="103"/>
      <c r="F10" s="103"/>
      <c r="G10" s="103"/>
      <c r="H10" s="103"/>
      <c r="I10" s="103"/>
      <c r="J10" s="103"/>
      <c r="K10" s="103"/>
      <c r="L10" s="103"/>
      <c r="M10" s="103"/>
      <c r="N10" s="120"/>
      <c r="O10" s="103"/>
      <c r="P10" s="104"/>
      <c r="Q10" s="105"/>
      <c r="R10" s="121"/>
      <c r="T10" s="106"/>
      <c r="U10" s="106">
        <v>10</v>
      </c>
      <c r="V10" s="106" t="s">
        <v>2041</v>
      </c>
    </row>
    <row r="11" spans="1:22" ht="16.5" customHeight="1">
      <c r="A11" s="102" t="s">
        <v>186</v>
      </c>
      <c r="B11" s="122"/>
      <c r="C11" s="123"/>
      <c r="D11" s="123"/>
      <c r="E11" s="123"/>
      <c r="F11" s="123"/>
      <c r="G11" s="123"/>
      <c r="H11" s="123"/>
      <c r="I11" s="123"/>
      <c r="J11" s="123"/>
      <c r="K11" s="123"/>
      <c r="L11" s="123"/>
      <c r="M11" s="123"/>
      <c r="N11" s="122"/>
      <c r="O11" s="123"/>
      <c r="P11" s="124"/>
      <c r="Q11" s="105"/>
      <c r="R11" s="121"/>
      <c r="T11" s="106"/>
      <c r="U11" s="106">
        <v>11</v>
      </c>
      <c r="V11" s="106" t="s">
        <v>2042</v>
      </c>
    </row>
    <row r="12" spans="1:22" ht="16.5" customHeight="1">
      <c r="A12" s="107" t="s">
        <v>38</v>
      </c>
      <c r="B12" s="122" t="s">
        <v>190</v>
      </c>
      <c r="C12" s="109">
        <v>17.7118</v>
      </c>
      <c r="D12" s="109">
        <v>19.8248</v>
      </c>
      <c r="E12" s="109">
        <v>22.969200000000001</v>
      </c>
      <c r="F12" s="109">
        <v>26.153400000000001</v>
      </c>
      <c r="G12" s="109">
        <v>32.284500000000001</v>
      </c>
      <c r="H12" s="113">
        <v>27.377600000000001</v>
      </c>
      <c r="I12" s="109">
        <v>23.520800000000001</v>
      </c>
      <c r="J12" s="109">
        <v>28.729399999999998</v>
      </c>
      <c r="K12" s="109">
        <v>27.224900000000002</v>
      </c>
      <c r="L12" s="109">
        <v>21.318899999999999</v>
      </c>
      <c r="M12" s="109">
        <v>24.897500000000001</v>
      </c>
      <c r="N12" s="113">
        <v>22.117100000000001</v>
      </c>
      <c r="O12" s="114">
        <f>IF(N12="","",SUM(C12:N12))</f>
        <v>294.12989999999996</v>
      </c>
      <c r="P12" s="115">
        <f>SUM(C12:INDEX(C12:N12,$T$1))</f>
        <v>118.94370000000001</v>
      </c>
      <c r="Q12" s="86"/>
      <c r="T12" s="106"/>
      <c r="U12" s="106">
        <v>12</v>
      </c>
      <c r="V12" s="106" t="s">
        <v>2043</v>
      </c>
    </row>
    <row r="13" spans="1:22" ht="16.5" customHeight="1">
      <c r="A13" s="116" t="s">
        <v>38</v>
      </c>
      <c r="B13" s="125" t="s">
        <v>190</v>
      </c>
      <c r="C13" s="109">
        <v>16.104299999999999</v>
      </c>
      <c r="D13" s="109">
        <v>18.1799</v>
      </c>
      <c r="E13" s="109">
        <v>21.755700000000001</v>
      </c>
      <c r="F13" s="109">
        <v>23.232199999999999</v>
      </c>
      <c r="G13" s="109">
        <v>30.331800000000001</v>
      </c>
      <c r="H13" s="113"/>
      <c r="I13" s="109"/>
      <c r="J13" s="109"/>
      <c r="K13" s="109"/>
      <c r="L13" s="109"/>
      <c r="M13" s="109"/>
      <c r="N13" s="113"/>
      <c r="O13" s="114" t="str">
        <f>IF(N13="","",SUM(C13:N13))</f>
        <v/>
      </c>
      <c r="P13" s="115">
        <f>SUM(C13:N13)</f>
        <v>109.6039</v>
      </c>
      <c r="Q13" s="86"/>
    </row>
    <row r="14" spans="1:22" ht="16.5" customHeight="1">
      <c r="A14" s="107" t="s">
        <v>2006</v>
      </c>
      <c r="B14" s="122" t="s">
        <v>190</v>
      </c>
      <c r="C14" s="109">
        <v>17.705200000000001</v>
      </c>
      <c r="D14" s="109">
        <v>19.8245</v>
      </c>
      <c r="E14" s="109">
        <v>22.930399999999999</v>
      </c>
      <c r="F14" s="109">
        <v>23.999700000000001</v>
      </c>
      <c r="G14" s="109">
        <v>27.943100000000001</v>
      </c>
      <c r="H14" s="113">
        <v>27.377600000000001</v>
      </c>
      <c r="I14" s="109">
        <v>18.2089</v>
      </c>
      <c r="J14" s="109">
        <v>28.704999999999998</v>
      </c>
      <c r="K14" s="109">
        <v>27.2182</v>
      </c>
      <c r="L14" s="109">
        <v>21.307600000000001</v>
      </c>
      <c r="M14" s="109">
        <v>24.8904</v>
      </c>
      <c r="N14" s="113">
        <v>22.092300000000002</v>
      </c>
      <c r="O14" s="114">
        <f>IF(N14="","",SUM(C14:N14))</f>
        <v>282.20290000000006</v>
      </c>
      <c r="P14" s="115">
        <f>SUM(C14:INDEX(C14:N14,$T$1))</f>
        <v>112.4029</v>
      </c>
      <c r="Q14" s="86"/>
    </row>
    <row r="15" spans="1:22" ht="16.5" customHeight="1">
      <c r="A15" s="118" t="s">
        <v>2006</v>
      </c>
      <c r="B15" s="125" t="s">
        <v>190</v>
      </c>
      <c r="C15" s="109">
        <v>16.095199999999998</v>
      </c>
      <c r="D15" s="109">
        <v>18.175599999999999</v>
      </c>
      <c r="E15" s="109">
        <v>21.752300000000002</v>
      </c>
      <c r="F15" s="109">
        <v>23.0565</v>
      </c>
      <c r="G15" s="109">
        <v>30.327500000000001</v>
      </c>
      <c r="H15" s="113"/>
      <c r="I15" s="109"/>
      <c r="J15" s="109"/>
      <c r="K15" s="109"/>
      <c r="L15" s="109"/>
      <c r="M15" s="109"/>
      <c r="N15" s="113"/>
      <c r="O15" s="114" t="str">
        <f>IF(N15="","",SUM(C15:N15))</f>
        <v/>
      </c>
      <c r="P15" s="115">
        <f>SUM(C15:N15)</f>
        <v>109.4071</v>
      </c>
      <c r="Q15" s="86"/>
    </row>
    <row r="16" spans="1:22" ht="16.5" customHeight="1">
      <c r="A16" s="102" t="s">
        <v>187</v>
      </c>
      <c r="B16" s="122"/>
      <c r="C16" s="123"/>
      <c r="D16" s="123"/>
      <c r="E16" s="123"/>
      <c r="F16" s="123"/>
      <c r="G16" s="123"/>
      <c r="H16" s="123"/>
      <c r="I16" s="123"/>
      <c r="J16" s="123"/>
      <c r="K16" s="123"/>
      <c r="L16" s="123"/>
      <c r="M16" s="123"/>
      <c r="N16" s="122"/>
      <c r="O16" s="123"/>
      <c r="P16" s="124"/>
      <c r="Q16" s="105"/>
      <c r="R16" s="121"/>
    </row>
    <row r="17" spans="1:17" ht="16.5" customHeight="1">
      <c r="A17" s="107" t="s">
        <v>38</v>
      </c>
      <c r="B17" s="122" t="s">
        <v>190</v>
      </c>
      <c r="C17" s="109">
        <v>233.76220000000001</v>
      </c>
      <c r="D17" s="109">
        <v>316.09699999999998</v>
      </c>
      <c r="E17" s="109">
        <v>343.81439999999998</v>
      </c>
      <c r="F17" s="109">
        <v>435.57010000000002</v>
      </c>
      <c r="G17" s="109">
        <v>372.74669999999998</v>
      </c>
      <c r="H17" s="113">
        <v>221.81129999999999</v>
      </c>
      <c r="I17" s="109">
        <v>286.84120000000001</v>
      </c>
      <c r="J17" s="109">
        <v>348.6336</v>
      </c>
      <c r="K17" s="109">
        <v>325.12139999999999</v>
      </c>
      <c r="L17" s="109">
        <v>376.88639999999998</v>
      </c>
      <c r="M17" s="109">
        <v>399.56040000000002</v>
      </c>
      <c r="N17" s="113">
        <v>444.5729</v>
      </c>
      <c r="O17" s="114">
        <f>IF(N17="","",SUM(C17:N17))</f>
        <v>4105.4175999999998</v>
      </c>
      <c r="P17" s="115">
        <f>SUM(C17:INDEX(C17:N17,$T$1))</f>
        <v>1701.9903999999999</v>
      </c>
      <c r="Q17" s="86"/>
    </row>
    <row r="18" spans="1:17" ht="16.5" customHeight="1">
      <c r="A18" s="116" t="s">
        <v>38</v>
      </c>
      <c r="B18" s="125" t="s">
        <v>190</v>
      </c>
      <c r="C18" s="109">
        <v>312.8261</v>
      </c>
      <c r="D18" s="109">
        <v>408.27809999999999</v>
      </c>
      <c r="E18" s="109">
        <v>495.58049999999997</v>
      </c>
      <c r="F18" s="109">
        <v>467.39890000000003</v>
      </c>
      <c r="G18" s="109">
        <v>403.6037</v>
      </c>
      <c r="H18" s="113"/>
      <c r="I18" s="109"/>
      <c r="J18" s="109"/>
      <c r="K18" s="109"/>
      <c r="L18" s="109"/>
      <c r="M18" s="109"/>
      <c r="N18" s="113"/>
      <c r="O18" s="114" t="str">
        <f>IF(N18="","",SUM(C18:N18))</f>
        <v/>
      </c>
      <c r="P18" s="115">
        <f>SUM(C18:N18)</f>
        <v>2087.6873000000001</v>
      </c>
      <c r="Q18" s="86"/>
    </row>
    <row r="19" spans="1:17" ht="16.5" customHeight="1">
      <c r="A19" s="107" t="s">
        <v>2006</v>
      </c>
      <c r="B19" s="122" t="s">
        <v>190</v>
      </c>
      <c r="C19" s="126">
        <v>229.32759999999999</v>
      </c>
      <c r="D19" s="126">
        <v>313.49759999999998</v>
      </c>
      <c r="E19" s="126">
        <v>335.51159999999999</v>
      </c>
      <c r="F19" s="126">
        <v>428.98129999999998</v>
      </c>
      <c r="G19" s="126">
        <v>364.31889999999999</v>
      </c>
      <c r="H19" s="127">
        <v>215.0085</v>
      </c>
      <c r="I19" s="128">
        <v>278.56240000000003</v>
      </c>
      <c r="J19" s="126">
        <v>335.59429999999998</v>
      </c>
      <c r="K19" s="126">
        <v>317.07470000000001</v>
      </c>
      <c r="L19" s="126">
        <v>369.31630000000001</v>
      </c>
      <c r="M19" s="126">
        <v>386.25970000000001</v>
      </c>
      <c r="N19" s="127">
        <v>436.84210000000002</v>
      </c>
      <c r="O19" s="114">
        <f>IF(N19="","",SUM(C19:N19))</f>
        <v>4010.2950000000001</v>
      </c>
      <c r="P19" s="115">
        <f>SUM(C19:INDEX(C19:N19,$T$1))</f>
        <v>1671.6369999999999</v>
      </c>
      <c r="Q19" s="86"/>
    </row>
    <row r="20" spans="1:17" ht="16.5" customHeight="1">
      <c r="A20" s="118" t="s">
        <v>2006</v>
      </c>
      <c r="B20" s="125" t="s">
        <v>190</v>
      </c>
      <c r="C20" s="126">
        <v>307.85860000000002</v>
      </c>
      <c r="D20" s="126">
        <v>403.58</v>
      </c>
      <c r="E20" s="126">
        <v>488.83449999999999</v>
      </c>
      <c r="F20" s="126">
        <v>450.16239999999999</v>
      </c>
      <c r="G20" s="126">
        <v>394.21629999999999</v>
      </c>
      <c r="H20" s="127"/>
      <c r="I20" s="128"/>
      <c r="J20" s="126"/>
      <c r="K20" s="126"/>
      <c r="L20" s="126"/>
      <c r="M20" s="126"/>
      <c r="N20" s="127"/>
      <c r="O20" s="114" t="str">
        <f>IF(N20="","",SUM(C20:N20))</f>
        <v/>
      </c>
      <c r="P20" s="115">
        <f>SUM(C20:N20)</f>
        <v>2044.6517999999999</v>
      </c>
      <c r="Q20" s="86"/>
    </row>
    <row r="21" spans="1:17" ht="16.5" customHeight="1">
      <c r="A21" s="102" t="s">
        <v>2002</v>
      </c>
      <c r="B21" s="122"/>
      <c r="C21" s="123"/>
      <c r="D21" s="123"/>
      <c r="E21" s="123"/>
      <c r="F21" s="123"/>
      <c r="G21" s="123"/>
      <c r="H21" s="123"/>
      <c r="I21" s="123"/>
      <c r="J21" s="123"/>
      <c r="K21" s="123"/>
      <c r="L21" s="123"/>
      <c r="M21" s="123"/>
      <c r="N21" s="122"/>
      <c r="O21" s="123"/>
      <c r="P21" s="124"/>
      <c r="Q21" s="105"/>
    </row>
    <row r="22" spans="1:17" ht="16.5" customHeight="1">
      <c r="A22" s="107" t="s">
        <v>38</v>
      </c>
      <c r="B22" s="122" t="s">
        <v>190</v>
      </c>
      <c r="C22" s="109">
        <v>8.4598999999999993</v>
      </c>
      <c r="D22" s="109">
        <v>10.1648</v>
      </c>
      <c r="E22" s="109">
        <v>8.8178000000000001</v>
      </c>
      <c r="F22" s="109">
        <v>8.3475000000000001</v>
      </c>
      <c r="G22" s="109">
        <v>8.7643000000000004</v>
      </c>
      <c r="H22" s="113">
        <v>6.5838000000000001</v>
      </c>
      <c r="I22" s="109">
        <v>8.6995000000000005</v>
      </c>
      <c r="J22" s="109">
        <v>8.4673999999999996</v>
      </c>
      <c r="K22" s="109">
        <v>8.8729999999999993</v>
      </c>
      <c r="L22" s="109">
        <v>12.997199999999999</v>
      </c>
      <c r="M22" s="109">
        <v>11.753399999999999</v>
      </c>
      <c r="N22" s="113">
        <v>10.1417</v>
      </c>
      <c r="O22" s="114">
        <f>IF(N22="","",SUM(C22:N22))</f>
        <v>112.07029999999999</v>
      </c>
      <c r="P22" s="115">
        <f>SUM(C22:INDEX(C22:N22,$T$1))</f>
        <v>44.554299999999991</v>
      </c>
      <c r="Q22" s="86"/>
    </row>
    <row r="23" spans="1:17" ht="16.5" customHeight="1">
      <c r="A23" s="116" t="s">
        <v>38</v>
      </c>
      <c r="B23" s="125" t="s">
        <v>190</v>
      </c>
      <c r="C23" s="109">
        <v>7.4664999999999999</v>
      </c>
      <c r="D23" s="109">
        <v>9.2502999999999993</v>
      </c>
      <c r="E23" s="109">
        <v>10.756500000000001</v>
      </c>
      <c r="F23" s="109">
        <v>9.1792999999999996</v>
      </c>
      <c r="G23" s="109">
        <v>8.8436000000000003</v>
      </c>
      <c r="H23" s="113"/>
      <c r="I23" s="109"/>
      <c r="J23" s="109"/>
      <c r="K23" s="109"/>
      <c r="L23" s="109"/>
      <c r="M23" s="109"/>
      <c r="N23" s="113"/>
      <c r="O23" s="114" t="str">
        <f>IF(N23="","",SUM(C23:N23))</f>
        <v/>
      </c>
      <c r="P23" s="115">
        <f>SUM(C23:N23)</f>
        <v>45.496200000000002</v>
      </c>
      <c r="Q23" s="86"/>
    </row>
    <row r="24" spans="1:17" ht="16.5" customHeight="1">
      <c r="A24" s="107" t="s">
        <v>2006</v>
      </c>
      <c r="B24" s="122" t="s">
        <v>190</v>
      </c>
      <c r="C24" s="109">
        <v>8.0806000000000004</v>
      </c>
      <c r="D24" s="109">
        <v>9.7256999999999998</v>
      </c>
      <c r="E24" s="109">
        <v>8.6480999999999995</v>
      </c>
      <c r="F24" s="109">
        <v>8.1195000000000004</v>
      </c>
      <c r="G24" s="109">
        <v>8.3102999999999998</v>
      </c>
      <c r="H24" s="113">
        <v>6.0476999999999999</v>
      </c>
      <c r="I24" s="109">
        <v>8.3882999999999992</v>
      </c>
      <c r="J24" s="109">
        <v>8.1188000000000002</v>
      </c>
      <c r="K24" s="109">
        <v>8.4844000000000008</v>
      </c>
      <c r="L24" s="109">
        <v>12.074199999999999</v>
      </c>
      <c r="M24" s="109">
        <v>10.8421</v>
      </c>
      <c r="N24" s="113">
        <v>9.5966000000000005</v>
      </c>
      <c r="O24" s="114">
        <f>IF(N24="","",SUM(C24:N24))</f>
        <v>106.43629999999999</v>
      </c>
      <c r="P24" s="115">
        <f>SUM(C24:INDEX(C24:N24,$T$1))</f>
        <v>42.8842</v>
      </c>
      <c r="Q24" s="86"/>
    </row>
    <row r="25" spans="1:17" ht="16.5" customHeight="1">
      <c r="A25" s="118" t="s">
        <v>2006</v>
      </c>
      <c r="B25" s="125" t="s">
        <v>190</v>
      </c>
      <c r="C25" s="109">
        <v>6.8555999999999999</v>
      </c>
      <c r="D25" s="109">
        <v>8.5859000000000005</v>
      </c>
      <c r="E25" s="109">
        <v>9.9261999999999997</v>
      </c>
      <c r="F25" s="109">
        <v>8.2685999999999993</v>
      </c>
      <c r="G25" s="109">
        <v>8.2003000000000004</v>
      </c>
      <c r="H25" s="113"/>
      <c r="I25" s="109"/>
      <c r="J25" s="109"/>
      <c r="K25" s="109"/>
      <c r="L25" s="109"/>
      <c r="M25" s="109"/>
      <c r="N25" s="113"/>
      <c r="O25" s="114" t="str">
        <f>IF(N25="","",SUM(C25:N25))</f>
        <v/>
      </c>
      <c r="P25" s="115">
        <f>SUM(C25:N25)</f>
        <v>41.836599999999997</v>
      </c>
      <c r="Q25" s="86"/>
    </row>
    <row r="26" spans="1:17" ht="16.5" customHeight="1">
      <c r="A26" s="102" t="s">
        <v>2001</v>
      </c>
      <c r="B26" s="122"/>
      <c r="C26" s="123"/>
      <c r="D26" s="123"/>
      <c r="E26" s="123"/>
      <c r="F26" s="123"/>
      <c r="G26" s="123"/>
      <c r="H26" s="123"/>
      <c r="I26" s="123"/>
      <c r="J26" s="123"/>
      <c r="K26" s="123"/>
      <c r="L26" s="123"/>
      <c r="M26" s="123"/>
      <c r="N26" s="122"/>
      <c r="O26" s="123"/>
      <c r="P26" s="124"/>
      <c r="Q26" s="105"/>
    </row>
    <row r="27" spans="1:17" ht="16.5" customHeight="1">
      <c r="A27" s="107" t="s">
        <v>38</v>
      </c>
      <c r="B27" s="122" t="s">
        <v>190</v>
      </c>
      <c r="C27" s="109">
        <v>29.1967</v>
      </c>
      <c r="D27" s="109">
        <v>23.508600000000001</v>
      </c>
      <c r="E27" s="109">
        <v>22.728200000000001</v>
      </c>
      <c r="F27" s="109">
        <v>27.208500000000001</v>
      </c>
      <c r="G27" s="109">
        <v>28.371500000000001</v>
      </c>
      <c r="H27" s="113">
        <v>24.331499999999998</v>
      </c>
      <c r="I27" s="109">
        <v>25.225200000000001</v>
      </c>
      <c r="J27" s="109">
        <v>22.7818</v>
      </c>
      <c r="K27" s="109">
        <v>24.695699999999999</v>
      </c>
      <c r="L27" s="109">
        <v>25.636600000000001</v>
      </c>
      <c r="M27" s="109">
        <v>25.321899999999999</v>
      </c>
      <c r="N27" s="113">
        <v>28.969000000000001</v>
      </c>
      <c r="O27" s="114">
        <f>IF(N27="","",SUM(C27:N27))</f>
        <v>307.97520000000003</v>
      </c>
      <c r="P27" s="115">
        <f>SUM(C27:INDEX(C27:N27,$T$1))</f>
        <v>131.01350000000002</v>
      </c>
      <c r="Q27" s="86"/>
    </row>
    <row r="28" spans="1:17" ht="16.5" customHeight="1">
      <c r="A28" s="116" t="s">
        <v>38</v>
      </c>
      <c r="B28" s="125" t="s">
        <v>190</v>
      </c>
      <c r="C28" s="109">
        <v>26.384799999999998</v>
      </c>
      <c r="D28" s="109">
        <v>29.7241</v>
      </c>
      <c r="E28" s="109">
        <v>29.8733</v>
      </c>
      <c r="F28" s="109">
        <v>26.649100000000001</v>
      </c>
      <c r="G28" s="109">
        <v>29.0898</v>
      </c>
      <c r="H28" s="113"/>
      <c r="I28" s="109"/>
      <c r="J28" s="109"/>
      <c r="K28" s="109"/>
      <c r="L28" s="109"/>
      <c r="M28" s="109"/>
      <c r="N28" s="113"/>
      <c r="O28" s="114" t="str">
        <f>IF(N28="","",SUM(C28:N28))</f>
        <v/>
      </c>
      <c r="P28" s="115">
        <f>SUM(C28:N28)</f>
        <v>141.72110000000001</v>
      </c>
      <c r="Q28" s="86"/>
    </row>
    <row r="29" spans="1:17" ht="16.5" customHeight="1">
      <c r="A29" s="107" t="s">
        <v>2006</v>
      </c>
      <c r="B29" s="122" t="s">
        <v>190</v>
      </c>
      <c r="C29" s="109">
        <v>29.058800000000002</v>
      </c>
      <c r="D29" s="109">
        <v>23.399699999999999</v>
      </c>
      <c r="E29" s="109">
        <v>22.6219</v>
      </c>
      <c r="F29" s="109">
        <v>27.031300000000002</v>
      </c>
      <c r="G29" s="109">
        <v>28.1478</v>
      </c>
      <c r="H29" s="113">
        <v>24.1021</v>
      </c>
      <c r="I29" s="109">
        <v>25.0822</v>
      </c>
      <c r="J29" s="109">
        <v>22.607399999999998</v>
      </c>
      <c r="K29" s="109">
        <v>24.501799999999999</v>
      </c>
      <c r="L29" s="109">
        <v>25.5213</v>
      </c>
      <c r="M29" s="109">
        <v>25.136299999999999</v>
      </c>
      <c r="N29" s="113">
        <v>28.843499999999999</v>
      </c>
      <c r="O29" s="114">
        <f>IF(N29="","",SUM(C29:N29))</f>
        <v>306.05410000000001</v>
      </c>
      <c r="P29" s="115">
        <f>SUM(C29:INDEX(C29:N29,$T$1))</f>
        <v>130.2595</v>
      </c>
      <c r="Q29" s="86"/>
    </row>
    <row r="30" spans="1:17" ht="16.5" customHeight="1">
      <c r="A30" s="118" t="s">
        <v>2006</v>
      </c>
      <c r="B30" s="125" t="s">
        <v>190</v>
      </c>
      <c r="C30" s="109">
        <v>26.094200000000001</v>
      </c>
      <c r="D30" s="109">
        <v>29.410799999999998</v>
      </c>
      <c r="E30" s="109">
        <v>29.5487</v>
      </c>
      <c r="F30" s="109">
        <v>26.286300000000001</v>
      </c>
      <c r="G30" s="109">
        <v>28.683299999999999</v>
      </c>
      <c r="H30" s="113"/>
      <c r="I30" s="109"/>
      <c r="J30" s="109"/>
      <c r="K30" s="109"/>
      <c r="L30" s="109"/>
      <c r="M30" s="109"/>
      <c r="N30" s="113"/>
      <c r="O30" s="114" t="str">
        <f>IF(N30="","",SUM(C30:N30))</f>
        <v/>
      </c>
      <c r="P30" s="115">
        <f>SUM(C30:N30)</f>
        <v>140.02329999999998</v>
      </c>
      <c r="Q30" s="86"/>
    </row>
    <row r="31" spans="1:17" ht="16.5" customHeight="1">
      <c r="A31" s="102" t="s">
        <v>2000</v>
      </c>
      <c r="B31" s="120"/>
      <c r="C31" s="103"/>
      <c r="D31" s="103"/>
      <c r="E31" s="103"/>
      <c r="F31" s="103"/>
      <c r="G31" s="103"/>
      <c r="H31" s="103"/>
      <c r="I31" s="103"/>
      <c r="J31" s="103"/>
      <c r="K31" s="103"/>
      <c r="L31" s="103"/>
      <c r="M31" s="103"/>
      <c r="N31" s="120"/>
      <c r="O31" s="103"/>
      <c r="P31" s="104"/>
      <c r="Q31" s="86"/>
    </row>
    <row r="32" spans="1:17" ht="16.5" customHeight="1">
      <c r="A32" s="107" t="s">
        <v>38</v>
      </c>
      <c r="B32" s="122" t="s">
        <v>190</v>
      </c>
      <c r="C32" s="109">
        <v>316.92609199999998</v>
      </c>
      <c r="D32" s="109">
        <v>392.773977</v>
      </c>
      <c r="E32" s="109">
        <v>420.30077799999998</v>
      </c>
      <c r="F32" s="109">
        <v>523.13492799999995</v>
      </c>
      <c r="G32" s="109">
        <v>469.27124700000002</v>
      </c>
      <c r="H32" s="113">
        <v>303.59885700000001</v>
      </c>
      <c r="I32" s="109">
        <v>369.27069599999999</v>
      </c>
      <c r="J32" s="109">
        <v>431.29144000000002</v>
      </c>
      <c r="K32" s="109">
        <v>409.89805200000001</v>
      </c>
      <c r="L32" s="109">
        <v>463.46274599999998</v>
      </c>
      <c r="M32" s="109">
        <v>487.626058</v>
      </c>
      <c r="N32" s="113">
        <v>534.88309200000003</v>
      </c>
      <c r="O32" s="114">
        <f>IF(N32="","",SUM(C32:N32))</f>
        <v>5122.4379629999994</v>
      </c>
      <c r="P32" s="115">
        <f>SUM(C32:INDEX(C32:N32,$T$1))</f>
        <v>2122.4070219999999</v>
      </c>
      <c r="Q32" s="86"/>
    </row>
    <row r="33" spans="1:18" ht="16.5" customHeight="1">
      <c r="A33" s="116" t="s">
        <v>38</v>
      </c>
      <c r="B33" s="125" t="s">
        <v>190</v>
      </c>
      <c r="C33" s="109">
        <v>389.06094300000001</v>
      </c>
      <c r="D33" s="109">
        <v>495.570716</v>
      </c>
      <c r="E33" s="109">
        <v>587.94298000000003</v>
      </c>
      <c r="F33" s="109">
        <v>552.73977000000002</v>
      </c>
      <c r="G33" s="109">
        <v>500.58213599999999</v>
      </c>
      <c r="H33" s="113"/>
      <c r="I33" s="109"/>
      <c r="J33" s="109"/>
      <c r="K33" s="109"/>
      <c r="L33" s="109"/>
      <c r="M33" s="109"/>
      <c r="N33" s="113"/>
      <c r="O33" s="114" t="str">
        <f>IF(N33="","",SUM(C33:N33))</f>
        <v/>
      </c>
      <c r="P33" s="115">
        <f>SUM(C33:N33)</f>
        <v>2525.8965450000001</v>
      </c>
      <c r="Q33" s="86"/>
    </row>
    <row r="34" spans="1:18" ht="16.5" customHeight="1">
      <c r="A34" s="107" t="s">
        <v>2006</v>
      </c>
      <c r="B34" s="122" t="s">
        <v>190</v>
      </c>
      <c r="C34" s="109">
        <v>311.73211500000002</v>
      </c>
      <c r="D34" s="109">
        <v>389.38500499999998</v>
      </c>
      <c r="E34" s="109">
        <v>411.54733700000003</v>
      </c>
      <c r="F34" s="109">
        <v>513.77288599999997</v>
      </c>
      <c r="G34" s="109">
        <v>455.48331100000001</v>
      </c>
      <c r="H34" s="113">
        <v>295.6737</v>
      </c>
      <c r="I34" s="109">
        <v>355.01200899999998</v>
      </c>
      <c r="J34" s="109">
        <v>417.43965200000002</v>
      </c>
      <c r="K34" s="109">
        <v>401.00152700000001</v>
      </c>
      <c r="L34" s="109">
        <v>454.42879099999999</v>
      </c>
      <c r="M34" s="109">
        <v>472.76105799999999</v>
      </c>
      <c r="N34" s="113">
        <v>526.17710699999998</v>
      </c>
      <c r="O34" s="114">
        <f>IF(N34="","",SUM(C34:N34))</f>
        <v>5004.4144980000001</v>
      </c>
      <c r="P34" s="115">
        <f>SUM(C34:INDEX(C34:N34,$T$1))</f>
        <v>2081.920654</v>
      </c>
      <c r="Q34" s="86"/>
    </row>
    <row r="35" spans="1:18" ht="16.5" customHeight="1">
      <c r="A35" s="118" t="s">
        <v>2006</v>
      </c>
      <c r="B35" s="125" t="s">
        <v>190</v>
      </c>
      <c r="C35" s="109">
        <v>382.69264199999998</v>
      </c>
      <c r="D35" s="109">
        <v>489.34230600000001</v>
      </c>
      <c r="E35" s="109">
        <v>579.46816899999999</v>
      </c>
      <c r="F35" s="109">
        <v>533.39916400000004</v>
      </c>
      <c r="G35" s="109">
        <v>489.55798499999997</v>
      </c>
      <c r="H35" s="113"/>
      <c r="I35" s="109"/>
      <c r="J35" s="109"/>
      <c r="K35" s="109"/>
      <c r="L35" s="109"/>
      <c r="M35" s="109"/>
      <c r="N35" s="113"/>
      <c r="O35" s="114" t="str">
        <f>IF(N35="","",SUM(C35:N35))</f>
        <v/>
      </c>
      <c r="P35" s="115">
        <f>SUM(C35:N35)</f>
        <v>2474.460266</v>
      </c>
      <c r="Q35" s="86"/>
    </row>
    <row r="36" spans="1:18" ht="16.5" customHeight="1">
      <c r="A36" s="102" t="s">
        <v>1999</v>
      </c>
      <c r="B36" s="120"/>
      <c r="C36" s="103"/>
      <c r="D36" s="103"/>
      <c r="E36" s="103"/>
      <c r="F36" s="103"/>
      <c r="G36" s="103"/>
      <c r="H36" s="103"/>
      <c r="I36" s="103"/>
      <c r="J36" s="103"/>
      <c r="K36" s="103"/>
      <c r="L36" s="103"/>
      <c r="M36" s="103"/>
      <c r="N36" s="120"/>
      <c r="O36" s="103"/>
      <c r="P36" s="104"/>
      <c r="Q36" s="105"/>
    </row>
    <row r="37" spans="1:18" ht="16.5" customHeight="1">
      <c r="A37" s="107" t="s">
        <v>38</v>
      </c>
      <c r="B37" s="122" t="s">
        <v>190</v>
      </c>
      <c r="C37" s="109">
        <v>22.646795999999998</v>
      </c>
      <c r="D37" s="109">
        <v>38.622776000000002</v>
      </c>
      <c r="E37" s="109">
        <v>30.722874000000001</v>
      </c>
      <c r="F37" s="109">
        <v>39.768859999999997</v>
      </c>
      <c r="G37" s="109">
        <v>42.828145999999997</v>
      </c>
      <c r="H37" s="113">
        <v>16.652235999999998</v>
      </c>
      <c r="I37" s="109">
        <v>21.108376</v>
      </c>
      <c r="J37" s="109">
        <v>23.196738</v>
      </c>
      <c r="K37" s="109">
        <v>29.213718</v>
      </c>
      <c r="L37" s="109">
        <v>31.558654000000001</v>
      </c>
      <c r="M37" s="109">
        <v>29.935065999999999</v>
      </c>
      <c r="N37" s="113">
        <v>43.635814000000003</v>
      </c>
      <c r="O37" s="114">
        <f>IF(N37="","",SUM(C37:N37))</f>
        <v>369.89005399999996</v>
      </c>
      <c r="P37" s="115">
        <f>SUM(C37:INDEX(C37:N37,$T$1))</f>
        <v>174.58945199999999</v>
      </c>
      <c r="Q37" s="86"/>
    </row>
    <row r="38" spans="1:18" ht="16.5" customHeight="1">
      <c r="A38" s="116" t="s">
        <v>38</v>
      </c>
      <c r="B38" s="125" t="s">
        <v>190</v>
      </c>
      <c r="C38" s="109">
        <v>33.577446000000002</v>
      </c>
      <c r="D38" s="109">
        <v>49.373069999999998</v>
      </c>
      <c r="E38" s="109">
        <v>63.218926000000003</v>
      </c>
      <c r="F38" s="109">
        <v>53.808219999999999</v>
      </c>
      <c r="G38" s="109">
        <v>55.304535999999999</v>
      </c>
      <c r="H38" s="113"/>
      <c r="I38" s="109"/>
      <c r="J38" s="109"/>
      <c r="K38" s="109"/>
      <c r="L38" s="109"/>
      <c r="M38" s="109"/>
      <c r="N38" s="113"/>
      <c r="O38" s="114" t="str">
        <f>IF(N38="","",SUM(C38:N38))</f>
        <v/>
      </c>
      <c r="P38" s="115">
        <f>SUM(C38:N38)</f>
        <v>255.28219799999999</v>
      </c>
      <c r="Q38" s="86"/>
    </row>
    <row r="39" spans="1:18" ht="16.5" customHeight="1">
      <c r="A39" s="107" t="s">
        <v>2006</v>
      </c>
      <c r="B39" s="122" t="s">
        <v>190</v>
      </c>
      <c r="C39" s="109">
        <v>22.63758</v>
      </c>
      <c r="D39" s="109">
        <v>38.617536000000001</v>
      </c>
      <c r="E39" s="109">
        <v>30.711064</v>
      </c>
      <c r="F39" s="109">
        <v>39.76681</v>
      </c>
      <c r="G39" s="109">
        <v>42.826186</v>
      </c>
      <c r="H39" s="113">
        <v>16.648330000000001</v>
      </c>
      <c r="I39" s="109">
        <v>21.107755999999998</v>
      </c>
      <c r="J39" s="109">
        <v>22.631817999999999</v>
      </c>
      <c r="K39" s="109">
        <v>28.933637999999998</v>
      </c>
      <c r="L39" s="109">
        <v>31.212133999999999</v>
      </c>
      <c r="M39" s="109">
        <v>29.79364</v>
      </c>
      <c r="N39" s="113">
        <v>43.627473999999999</v>
      </c>
      <c r="O39" s="114">
        <f>IF(N39="","",SUM(C39:N39))</f>
        <v>368.51396599999998</v>
      </c>
      <c r="P39" s="115">
        <f>SUM(C39:INDEX(C39:N39,$T$1))</f>
        <v>174.55917600000001</v>
      </c>
      <c r="Q39" s="86"/>
    </row>
    <row r="40" spans="1:18" ht="16.5" customHeight="1">
      <c r="A40" s="118" t="s">
        <v>2006</v>
      </c>
      <c r="B40" s="125" t="s">
        <v>190</v>
      </c>
      <c r="C40" s="109">
        <v>33.407124000000003</v>
      </c>
      <c r="D40" s="109">
        <v>49.076390000000004</v>
      </c>
      <c r="E40" s="109">
        <v>63.215156</v>
      </c>
      <c r="F40" s="109">
        <v>53.805014</v>
      </c>
      <c r="G40" s="109">
        <v>55.301572</v>
      </c>
      <c r="H40" s="113"/>
      <c r="I40" s="109"/>
      <c r="J40" s="109"/>
      <c r="K40" s="109"/>
      <c r="L40" s="109"/>
      <c r="M40" s="109"/>
      <c r="N40" s="113"/>
      <c r="O40" s="114" t="str">
        <f>IF(N40="","",SUM(C40:N40))</f>
        <v/>
      </c>
      <c r="P40" s="115">
        <f>SUM(C40:N40)</f>
        <v>254.80525600000001</v>
      </c>
      <c r="Q40" s="86"/>
    </row>
    <row r="41" spans="1:18" ht="16.5" customHeight="1">
      <c r="A41" s="102" t="s">
        <v>184</v>
      </c>
      <c r="B41" s="122"/>
      <c r="C41" s="123"/>
      <c r="D41" s="123"/>
      <c r="E41" s="123"/>
      <c r="F41" s="123"/>
      <c r="G41" s="123"/>
      <c r="H41" s="123"/>
      <c r="I41" s="123"/>
      <c r="J41" s="123"/>
      <c r="K41" s="123"/>
      <c r="L41" s="123"/>
      <c r="M41" s="123"/>
      <c r="N41" s="122"/>
      <c r="O41" s="123"/>
      <c r="P41" s="124"/>
      <c r="Q41" s="105"/>
      <c r="R41" s="121"/>
    </row>
    <row r="42" spans="1:18" ht="16.5" customHeight="1">
      <c r="A42" s="107" t="s">
        <v>38</v>
      </c>
      <c r="B42" s="122" t="s">
        <v>190</v>
      </c>
      <c r="C42" s="109">
        <v>182.68190000000001</v>
      </c>
      <c r="D42" s="109">
        <v>139.56809999999999</v>
      </c>
      <c r="E42" s="109">
        <v>88.306399999999996</v>
      </c>
      <c r="F42" s="109">
        <v>129.35679999999999</v>
      </c>
      <c r="G42" s="109">
        <v>138.1712</v>
      </c>
      <c r="H42" s="113">
        <v>116.7377</v>
      </c>
      <c r="I42" s="109">
        <v>99.298199999999994</v>
      </c>
      <c r="J42" s="109">
        <v>117.4161</v>
      </c>
      <c r="K42" s="109">
        <v>166.71119999999999</v>
      </c>
      <c r="L42" s="109">
        <v>118.30549999999999</v>
      </c>
      <c r="M42" s="109">
        <v>101.6388</v>
      </c>
      <c r="N42" s="113">
        <v>132.29300000000001</v>
      </c>
      <c r="O42" s="114">
        <f>IF(N42="","",SUM(C42:N42))</f>
        <v>1530.4848999999999</v>
      </c>
      <c r="P42" s="115">
        <f>SUM(C42:INDEX(C42:N42,$T$1))</f>
        <v>678.08439999999996</v>
      </c>
      <c r="Q42" s="86"/>
    </row>
    <row r="43" spans="1:18" ht="16.5" customHeight="1">
      <c r="A43" s="116" t="s">
        <v>38</v>
      </c>
      <c r="B43" s="125" t="s">
        <v>190</v>
      </c>
      <c r="C43" s="109">
        <v>234.28659999999999</v>
      </c>
      <c r="D43" s="109">
        <v>143.4169</v>
      </c>
      <c r="E43" s="109">
        <v>121.1459</v>
      </c>
      <c r="F43" s="109">
        <v>94.730400000000003</v>
      </c>
      <c r="G43" s="109">
        <v>135.9281</v>
      </c>
      <c r="H43" s="113"/>
      <c r="I43" s="109"/>
      <c r="J43" s="109"/>
      <c r="K43" s="109"/>
      <c r="L43" s="109"/>
      <c r="M43" s="109"/>
      <c r="N43" s="113"/>
      <c r="O43" s="114" t="str">
        <f>IF(N43="","",SUM(C43:N43))</f>
        <v/>
      </c>
      <c r="P43" s="115">
        <f>SUM(C43:N43)</f>
        <v>729.50789999999995</v>
      </c>
      <c r="Q43" s="86"/>
    </row>
    <row r="44" spans="1:18" ht="16.5" customHeight="1">
      <c r="A44" s="107" t="s">
        <v>2006</v>
      </c>
      <c r="B44" s="122" t="s">
        <v>190</v>
      </c>
      <c r="C44" s="109">
        <v>174.3604</v>
      </c>
      <c r="D44" s="109">
        <v>137.0788</v>
      </c>
      <c r="E44" s="109">
        <v>88.285200000000003</v>
      </c>
      <c r="F44" s="109">
        <v>126.6438</v>
      </c>
      <c r="G44" s="109">
        <v>135.54040000000001</v>
      </c>
      <c r="H44" s="113">
        <v>101.9383</v>
      </c>
      <c r="I44" s="109">
        <v>96.6751</v>
      </c>
      <c r="J44" s="109">
        <v>114.21210000000001</v>
      </c>
      <c r="K44" s="109">
        <v>163.93379999999999</v>
      </c>
      <c r="L44" s="109">
        <v>118.2754</v>
      </c>
      <c r="M44" s="109">
        <v>98.403400000000005</v>
      </c>
      <c r="N44" s="113">
        <v>129.21960000000001</v>
      </c>
      <c r="O44" s="114">
        <f>IF(N44="","",SUM(C44:N44))</f>
        <v>1484.5663</v>
      </c>
      <c r="P44" s="115">
        <f>SUM(C44:INDEX(C44:N44,$T$1))</f>
        <v>661.90860000000009</v>
      </c>
      <c r="Q44" s="86"/>
    </row>
    <row r="45" spans="1:18" ht="16.5" customHeight="1">
      <c r="A45" s="118" t="s">
        <v>2006</v>
      </c>
      <c r="B45" s="125" t="s">
        <v>190</v>
      </c>
      <c r="C45" s="109">
        <v>234.1628</v>
      </c>
      <c r="D45" s="109">
        <v>140.41749999999999</v>
      </c>
      <c r="E45" s="109">
        <v>119.56359999999999</v>
      </c>
      <c r="F45" s="109">
        <v>94.722300000000004</v>
      </c>
      <c r="G45" s="109">
        <v>133.23779999999999</v>
      </c>
      <c r="H45" s="113"/>
      <c r="I45" s="109"/>
      <c r="J45" s="109"/>
      <c r="K45" s="109"/>
      <c r="L45" s="109"/>
      <c r="M45" s="109"/>
      <c r="N45" s="113"/>
      <c r="O45" s="114" t="str">
        <f>IF(N45="","",SUM(C45:N45))</f>
        <v/>
      </c>
      <c r="P45" s="115">
        <f>SUM(C45:N45)</f>
        <v>722.10399999999993</v>
      </c>
      <c r="Q45" s="86"/>
    </row>
    <row r="46" spans="1:18" ht="16.5" customHeight="1">
      <c r="A46" s="102" t="s">
        <v>183</v>
      </c>
      <c r="B46" s="122"/>
      <c r="C46" s="123"/>
      <c r="D46" s="123"/>
      <c r="E46" s="123"/>
      <c r="F46" s="123"/>
      <c r="G46" s="123"/>
      <c r="H46" s="123"/>
      <c r="I46" s="123"/>
      <c r="J46" s="123"/>
      <c r="K46" s="123"/>
      <c r="L46" s="123"/>
      <c r="M46" s="123"/>
      <c r="N46" s="122"/>
      <c r="O46" s="123"/>
      <c r="P46" s="124"/>
      <c r="Q46" s="105"/>
    </row>
    <row r="47" spans="1:18" ht="16.5" customHeight="1">
      <c r="A47" s="107" t="s">
        <v>38</v>
      </c>
      <c r="B47" s="122" t="s">
        <v>190</v>
      </c>
      <c r="C47" s="109">
        <v>35.634700000000002</v>
      </c>
      <c r="D47" s="109">
        <v>30.3446</v>
      </c>
      <c r="E47" s="109">
        <v>36.213799999999999</v>
      </c>
      <c r="F47" s="109">
        <v>45.0961</v>
      </c>
      <c r="G47" s="109">
        <v>34.322099999999999</v>
      </c>
      <c r="H47" s="113">
        <v>47.245600000000003</v>
      </c>
      <c r="I47" s="109">
        <v>32.868299999999998</v>
      </c>
      <c r="J47" s="109">
        <v>24.820900000000002</v>
      </c>
      <c r="K47" s="109">
        <v>43.3401</v>
      </c>
      <c r="L47" s="109">
        <v>29.035699999999999</v>
      </c>
      <c r="M47" s="109">
        <v>36.011600000000001</v>
      </c>
      <c r="N47" s="113">
        <v>43.945099999999996</v>
      </c>
      <c r="O47" s="114">
        <f>IF(N47="","",SUM(C47:N47))</f>
        <v>438.87860000000001</v>
      </c>
      <c r="P47" s="115">
        <f>SUM(C47:INDEX(C47:N47,$T$1))</f>
        <v>181.6113</v>
      </c>
      <c r="Q47" s="86"/>
    </row>
    <row r="48" spans="1:18" ht="16.5" customHeight="1">
      <c r="A48" s="116" t="s">
        <v>38</v>
      </c>
      <c r="B48" s="125" t="s">
        <v>190</v>
      </c>
      <c r="C48" s="109">
        <v>37.644399999999997</v>
      </c>
      <c r="D48" s="109">
        <v>28.401399999999999</v>
      </c>
      <c r="E48" s="109">
        <v>28.8017</v>
      </c>
      <c r="F48" s="109">
        <v>36.352499999999999</v>
      </c>
      <c r="G48" s="109">
        <v>75.429199999999994</v>
      </c>
      <c r="H48" s="113"/>
      <c r="I48" s="109"/>
      <c r="J48" s="109"/>
      <c r="K48" s="109"/>
      <c r="L48" s="109"/>
      <c r="M48" s="109"/>
      <c r="N48" s="113"/>
      <c r="O48" s="114" t="str">
        <f>IF(N48="","",SUM(C48:N48))</f>
        <v/>
      </c>
      <c r="P48" s="115">
        <f>SUM(C48:N48)</f>
        <v>206.62919999999997</v>
      </c>
      <c r="Q48" s="86"/>
    </row>
    <row r="49" spans="1:18" ht="16.5" customHeight="1">
      <c r="A49" s="107" t="s">
        <v>2006</v>
      </c>
      <c r="B49" s="122" t="s">
        <v>190</v>
      </c>
      <c r="C49" s="109">
        <v>32.265599999999999</v>
      </c>
      <c r="D49" s="109">
        <v>26.391999999999999</v>
      </c>
      <c r="E49" s="109">
        <v>36.082500000000003</v>
      </c>
      <c r="F49" s="109">
        <v>42.2714</v>
      </c>
      <c r="G49" s="109">
        <v>34.101599999999998</v>
      </c>
      <c r="H49" s="113">
        <v>47.215499999999999</v>
      </c>
      <c r="I49" s="109">
        <v>29.5258</v>
      </c>
      <c r="J49" s="109">
        <v>24.820599999999999</v>
      </c>
      <c r="K49" s="109">
        <v>43.237400000000001</v>
      </c>
      <c r="L49" s="109">
        <v>28.988099999999999</v>
      </c>
      <c r="M49" s="109">
        <v>36.009700000000002</v>
      </c>
      <c r="N49" s="113">
        <v>43.795999999999999</v>
      </c>
      <c r="O49" s="114">
        <f>IF(N49="","",SUM(C49:N49))</f>
        <v>424.70619999999997</v>
      </c>
      <c r="P49" s="115">
        <f>SUM(C49:INDEX(C49:N49,$T$1))</f>
        <v>171.1131</v>
      </c>
      <c r="Q49" s="86"/>
    </row>
    <row r="50" spans="1:18" ht="16.5" customHeight="1">
      <c r="A50" s="118" t="s">
        <v>2006</v>
      </c>
      <c r="B50" s="125" t="s">
        <v>190</v>
      </c>
      <c r="C50" s="109">
        <v>37.4437</v>
      </c>
      <c r="D50" s="109">
        <v>28.211099999999998</v>
      </c>
      <c r="E50" s="109">
        <v>28.747199999999999</v>
      </c>
      <c r="F50" s="109">
        <v>36.259700000000002</v>
      </c>
      <c r="G50" s="109">
        <v>71.976900000000001</v>
      </c>
      <c r="H50" s="113"/>
      <c r="I50" s="109"/>
      <c r="J50" s="109"/>
      <c r="K50" s="109"/>
      <c r="L50" s="109"/>
      <c r="M50" s="109"/>
      <c r="N50" s="113"/>
      <c r="O50" s="114" t="str">
        <f>IF(N50="","",SUM(C50:N50))</f>
        <v/>
      </c>
      <c r="P50" s="115">
        <f>SUM(C50:N50)</f>
        <v>202.6386</v>
      </c>
      <c r="Q50" s="86"/>
    </row>
    <row r="51" spans="1:18" ht="16.5" customHeight="1">
      <c r="A51" s="102" t="s">
        <v>197</v>
      </c>
      <c r="B51" s="122"/>
      <c r="C51" s="123"/>
      <c r="D51" s="123"/>
      <c r="E51" s="123"/>
      <c r="F51" s="123"/>
      <c r="G51" s="123"/>
      <c r="H51" s="123"/>
      <c r="I51" s="123"/>
      <c r="J51" s="123"/>
      <c r="K51" s="123"/>
      <c r="L51" s="123"/>
      <c r="M51" s="123"/>
      <c r="N51" s="122"/>
      <c r="O51" s="123"/>
      <c r="P51" s="124"/>
      <c r="Q51" s="105"/>
      <c r="R51" s="121"/>
    </row>
    <row r="52" spans="1:18" ht="16.5" customHeight="1">
      <c r="A52" s="107" t="s">
        <v>38</v>
      </c>
      <c r="B52" s="122" t="s">
        <v>190</v>
      </c>
      <c r="C52" s="109">
        <v>195.59540000000001</v>
      </c>
      <c r="D52" s="109">
        <v>222.85409999999999</v>
      </c>
      <c r="E52" s="109">
        <v>236.42429999999999</v>
      </c>
      <c r="F52" s="109">
        <v>207.73089999999999</v>
      </c>
      <c r="G52" s="109">
        <v>344.9271</v>
      </c>
      <c r="H52" s="113">
        <v>326.51580000000001</v>
      </c>
      <c r="I52" s="109">
        <v>289.30439999999999</v>
      </c>
      <c r="J52" s="109">
        <v>244.60839999999999</v>
      </c>
      <c r="K52" s="109">
        <v>237.87180000000001</v>
      </c>
      <c r="L52" s="109">
        <v>146.25069999999999</v>
      </c>
      <c r="M52" s="109">
        <v>194.8578</v>
      </c>
      <c r="N52" s="113">
        <v>181.8683</v>
      </c>
      <c r="O52" s="114">
        <f>IF(N52="","",SUM(C52:N52))</f>
        <v>2828.8090000000002</v>
      </c>
      <c r="P52" s="115">
        <f>SUM(C52:INDEX(C52:N52,$T$1))</f>
        <v>1207.5318</v>
      </c>
      <c r="Q52" s="86"/>
    </row>
    <row r="53" spans="1:18" ht="16.5" customHeight="1">
      <c r="A53" s="116" t="s">
        <v>38</v>
      </c>
      <c r="B53" s="125" t="s">
        <v>190</v>
      </c>
      <c r="C53" s="109">
        <v>232.43049999999999</v>
      </c>
      <c r="D53" s="109">
        <v>197.4727</v>
      </c>
      <c r="E53" s="109">
        <v>195.32210000000001</v>
      </c>
      <c r="F53" s="109">
        <v>245.06790000000001</v>
      </c>
      <c r="G53" s="109">
        <v>346.21749999999997</v>
      </c>
      <c r="H53" s="113"/>
      <c r="I53" s="109"/>
      <c r="J53" s="109"/>
      <c r="K53" s="109"/>
      <c r="L53" s="109"/>
      <c r="M53" s="109"/>
      <c r="N53" s="113"/>
      <c r="O53" s="114" t="str">
        <f>IF(N53="","",SUM(C53:N53))</f>
        <v/>
      </c>
      <c r="P53" s="115">
        <f>SUM(C53:N53)</f>
        <v>1216.5106999999998</v>
      </c>
      <c r="Q53" s="86"/>
    </row>
    <row r="54" spans="1:18" ht="16.5" customHeight="1">
      <c r="A54" s="107" t="s">
        <v>2006</v>
      </c>
      <c r="B54" s="122" t="s">
        <v>190</v>
      </c>
      <c r="C54" s="109">
        <v>169.16409999999999</v>
      </c>
      <c r="D54" s="109">
        <v>172.7937</v>
      </c>
      <c r="E54" s="109">
        <v>153.29429999999999</v>
      </c>
      <c r="F54" s="109">
        <v>191.70760000000001</v>
      </c>
      <c r="G54" s="109">
        <v>243.67580000000001</v>
      </c>
      <c r="H54" s="113">
        <v>277.43759999999997</v>
      </c>
      <c r="I54" s="109">
        <v>266.99040000000002</v>
      </c>
      <c r="J54" s="109">
        <v>225.0642</v>
      </c>
      <c r="K54" s="109">
        <v>212.66489999999999</v>
      </c>
      <c r="L54" s="109">
        <v>132.58279999999999</v>
      </c>
      <c r="M54" s="109">
        <v>125.0861</v>
      </c>
      <c r="N54" s="113">
        <v>122.7124</v>
      </c>
      <c r="O54" s="114">
        <f>IF(N54="","",SUM(C54:N54))</f>
        <v>2293.1739000000002</v>
      </c>
      <c r="P54" s="115">
        <f>SUM(C54:INDEX(C54:N54,$T$1))</f>
        <v>930.63550000000009</v>
      </c>
      <c r="Q54" s="86"/>
    </row>
    <row r="55" spans="1:18" ht="16.5" customHeight="1">
      <c r="A55" s="118" t="s">
        <v>2006</v>
      </c>
      <c r="B55" s="125" t="s">
        <v>190</v>
      </c>
      <c r="C55" s="109">
        <v>123.3929</v>
      </c>
      <c r="D55" s="109">
        <v>112.4725</v>
      </c>
      <c r="E55" s="109">
        <v>112.2653</v>
      </c>
      <c r="F55" s="109">
        <v>195.62899999999999</v>
      </c>
      <c r="G55" s="109">
        <v>294.4128</v>
      </c>
      <c r="H55" s="113"/>
      <c r="I55" s="109"/>
      <c r="J55" s="109"/>
      <c r="K55" s="109"/>
      <c r="L55" s="109"/>
      <c r="M55" s="109"/>
      <c r="N55" s="113"/>
      <c r="O55" s="114" t="str">
        <f>IF(N55="","",SUM(C55:N55))</f>
        <v/>
      </c>
      <c r="P55" s="115">
        <f>SUM(C55:N55)</f>
        <v>838.1724999999999</v>
      </c>
      <c r="Q55" s="86"/>
    </row>
    <row r="56" spans="1:18" ht="16.5" customHeight="1">
      <c r="A56" s="102" t="s">
        <v>2056</v>
      </c>
      <c r="B56" s="122"/>
      <c r="C56" s="123"/>
      <c r="D56" s="123"/>
      <c r="E56" s="123"/>
      <c r="F56" s="123"/>
      <c r="G56" s="123"/>
      <c r="H56" s="123"/>
      <c r="I56" s="123"/>
      <c r="J56" s="123"/>
      <c r="K56" s="123"/>
      <c r="L56" s="123"/>
      <c r="M56" s="123"/>
      <c r="N56" s="122"/>
      <c r="O56" s="123"/>
      <c r="P56" s="124"/>
      <c r="Q56" s="86"/>
    </row>
    <row r="57" spans="1:18" ht="16.5" customHeight="1">
      <c r="A57" s="107" t="s">
        <v>38</v>
      </c>
      <c r="B57" s="122" t="s">
        <v>190</v>
      </c>
      <c r="C57" s="109">
        <v>18.849900000000002</v>
      </c>
      <c r="D57" s="109">
        <v>15.2492</v>
      </c>
      <c r="E57" s="109">
        <v>17.9787</v>
      </c>
      <c r="F57" s="109">
        <v>16.459099999999999</v>
      </c>
      <c r="G57" s="109">
        <v>12.915900000000001</v>
      </c>
      <c r="H57" s="113">
        <v>13.656599999999999</v>
      </c>
      <c r="I57" s="109">
        <v>16.160299999999999</v>
      </c>
      <c r="J57" s="109">
        <v>10.4626</v>
      </c>
      <c r="K57" s="109">
        <v>8.1548999999999996</v>
      </c>
      <c r="L57" s="109">
        <v>14.6462</v>
      </c>
      <c r="M57" s="109">
        <v>19.254799999999999</v>
      </c>
      <c r="N57" s="113">
        <v>21.672899999999998</v>
      </c>
      <c r="O57" s="114">
        <f>IF(N57="","",SUM(C57:N57))</f>
        <v>185.46109999999999</v>
      </c>
      <c r="P57" s="115">
        <f>SUM(C57:INDEX(C57:N57,$T$1))</f>
        <v>81.452799999999996</v>
      </c>
      <c r="Q57" s="105"/>
      <c r="R57" s="121"/>
    </row>
    <row r="58" spans="1:18" ht="16.5" customHeight="1">
      <c r="A58" s="116" t="s">
        <v>38</v>
      </c>
      <c r="B58" s="125" t="s">
        <v>190</v>
      </c>
      <c r="C58" s="109">
        <v>17.311599999999999</v>
      </c>
      <c r="D58" s="109">
        <v>17.713100000000001</v>
      </c>
      <c r="E58" s="109">
        <v>12.8216</v>
      </c>
      <c r="F58" s="109">
        <v>11.5619</v>
      </c>
      <c r="G58" s="109">
        <v>15.349</v>
      </c>
      <c r="H58" s="113"/>
      <c r="I58" s="109"/>
      <c r="J58" s="109"/>
      <c r="K58" s="109"/>
      <c r="L58" s="109"/>
      <c r="M58" s="109"/>
      <c r="N58" s="113"/>
      <c r="O58" s="114" t="str">
        <f>IF(N58="","",SUM(C58:N58))</f>
        <v/>
      </c>
      <c r="P58" s="115">
        <f>SUM(C58:N58)</f>
        <v>74.757199999999997</v>
      </c>
      <c r="Q58" s="86"/>
    </row>
    <row r="59" spans="1:18" ht="16.5" customHeight="1">
      <c r="A59" s="107" t="s">
        <v>2006</v>
      </c>
      <c r="B59" s="122" t="s">
        <v>190</v>
      </c>
      <c r="C59" s="109">
        <v>18.633400000000002</v>
      </c>
      <c r="D59" s="109">
        <v>15.08</v>
      </c>
      <c r="E59" s="109">
        <v>17.770700000000001</v>
      </c>
      <c r="F59" s="109">
        <v>16.331900000000001</v>
      </c>
      <c r="G59" s="109">
        <v>12.6798</v>
      </c>
      <c r="H59" s="113">
        <v>13.4175</v>
      </c>
      <c r="I59" s="109">
        <v>16.037500000000001</v>
      </c>
      <c r="J59" s="109">
        <v>10.3505</v>
      </c>
      <c r="K59" s="109">
        <v>7.9606000000000003</v>
      </c>
      <c r="L59" s="109">
        <v>14.514799999999999</v>
      </c>
      <c r="M59" s="109">
        <v>18.593499999999999</v>
      </c>
      <c r="N59" s="113">
        <v>21.562200000000001</v>
      </c>
      <c r="O59" s="114">
        <f>IF(N59="","",SUM(C59:N59))</f>
        <v>182.93240000000003</v>
      </c>
      <c r="P59" s="115">
        <f>SUM(C59:INDEX(C59:N59,$T$1))</f>
        <v>80.495800000000003</v>
      </c>
      <c r="Q59" s="86"/>
    </row>
    <row r="60" spans="1:18" ht="16.5" customHeight="1">
      <c r="A60" s="118" t="s">
        <v>2006</v>
      </c>
      <c r="B60" s="125" t="s">
        <v>190</v>
      </c>
      <c r="C60" s="109">
        <v>15.808400000000001</v>
      </c>
      <c r="D60" s="109">
        <v>16.9176</v>
      </c>
      <c r="E60" s="109">
        <v>12.104900000000001</v>
      </c>
      <c r="F60" s="109">
        <v>10.567</v>
      </c>
      <c r="G60" s="109">
        <v>15.2232</v>
      </c>
      <c r="H60" s="113"/>
      <c r="I60" s="109"/>
      <c r="J60" s="109"/>
      <c r="K60" s="109"/>
      <c r="L60" s="109"/>
      <c r="M60" s="109"/>
      <c r="N60" s="113"/>
      <c r="O60" s="114" t="str">
        <f>IF(N60="","",SUM(C60:N60))</f>
        <v/>
      </c>
      <c r="P60" s="115">
        <f>SUM(C60:N60)</f>
        <v>70.621099999999998</v>
      </c>
      <c r="Q60" s="86"/>
    </row>
    <row r="61" spans="1:18" ht="17.25" customHeight="1">
      <c r="A61" s="102" t="s">
        <v>1998</v>
      </c>
      <c r="B61" s="120"/>
      <c r="C61" s="103"/>
      <c r="D61" s="103"/>
      <c r="E61" s="103"/>
      <c r="F61" s="103"/>
      <c r="G61" s="103"/>
      <c r="H61" s="103"/>
      <c r="I61" s="103"/>
      <c r="J61" s="103"/>
      <c r="K61" s="103"/>
      <c r="L61" s="103"/>
      <c r="M61" s="103"/>
      <c r="N61" s="120"/>
      <c r="O61" s="103"/>
      <c r="P61" s="104"/>
      <c r="Q61" s="86"/>
    </row>
    <row r="62" spans="1:18" ht="16.5" customHeight="1">
      <c r="A62" s="107" t="s">
        <v>38</v>
      </c>
      <c r="B62" s="122" t="s">
        <v>190</v>
      </c>
      <c r="C62" s="109">
        <v>850.80464600000005</v>
      </c>
      <c r="D62" s="109">
        <v>938.51807499999995</v>
      </c>
      <c r="E62" s="109">
        <v>932.94627100000002</v>
      </c>
      <c r="F62" s="109">
        <v>1052.6789000000001</v>
      </c>
      <c r="G62" s="109">
        <v>1118.263101</v>
      </c>
      <c r="H62" s="109">
        <v>875.97848799999997</v>
      </c>
      <c r="I62" s="110">
        <v>881.48758199999997</v>
      </c>
      <c r="J62" s="109">
        <v>917.08048599999995</v>
      </c>
      <c r="K62" s="109">
        <v>970.00445100000002</v>
      </c>
      <c r="L62" s="109">
        <v>866.04776400000003</v>
      </c>
      <c r="M62" s="109">
        <v>950.95256900000004</v>
      </c>
      <c r="N62" s="113">
        <v>1052.937533</v>
      </c>
      <c r="O62" s="114">
        <f>IF(N62="","",SUM(C62:N62))</f>
        <v>11407.699866000003</v>
      </c>
      <c r="P62" s="115">
        <f>SUM(C62:INDEX(C62:N62,$T$1))</f>
        <v>4893.2109930000006</v>
      </c>
      <c r="Q62" s="86"/>
    </row>
    <row r="63" spans="1:18" ht="16.5" customHeight="1">
      <c r="A63" s="116" t="s">
        <v>38</v>
      </c>
      <c r="B63" s="125" t="s">
        <v>190</v>
      </c>
      <c r="C63" s="109">
        <v>1027.8104960000001</v>
      </c>
      <c r="D63" s="109">
        <v>1034.9641320000001</v>
      </c>
      <c r="E63" s="109">
        <v>1090.3990719999999</v>
      </c>
      <c r="F63" s="109">
        <v>1069.9951940000001</v>
      </c>
      <c r="G63" s="109">
        <v>1210.86976</v>
      </c>
      <c r="H63" s="109"/>
      <c r="I63" s="110"/>
      <c r="J63" s="109"/>
      <c r="K63" s="109"/>
      <c r="L63" s="109"/>
      <c r="M63" s="109"/>
      <c r="N63" s="113"/>
      <c r="O63" s="114" t="str">
        <f>IF(N63="","",SUM(C63:N63))</f>
        <v/>
      </c>
      <c r="P63" s="115">
        <f>SUM(C63:N63)</f>
        <v>5434.038654</v>
      </c>
      <c r="Q63" s="86"/>
    </row>
    <row r="64" spans="1:18" ht="16.5" customHeight="1">
      <c r="A64" s="107" t="s">
        <v>2006</v>
      </c>
      <c r="B64" s="122" t="s">
        <v>190</v>
      </c>
      <c r="C64" s="109">
        <v>802.04486199999997</v>
      </c>
      <c r="D64" s="109">
        <v>871.60809700000004</v>
      </c>
      <c r="E64" s="109">
        <v>835.66285200000004</v>
      </c>
      <c r="F64" s="109">
        <v>1016.286926</v>
      </c>
      <c r="G64" s="109">
        <v>994.337897</v>
      </c>
      <c r="H64" s="109">
        <v>800.69309399999997</v>
      </c>
      <c r="I64" s="110">
        <v>835.18573500000002</v>
      </c>
      <c r="J64" s="109">
        <v>874.84119199999998</v>
      </c>
      <c r="K64" s="109">
        <v>929.23473899999999</v>
      </c>
      <c r="L64" s="109">
        <v>839.32945700000005</v>
      </c>
      <c r="M64" s="109">
        <v>858.42774499999996</v>
      </c>
      <c r="N64" s="113">
        <v>976.22655799999995</v>
      </c>
      <c r="O64" s="114">
        <f>IF(N64="","",SUM(C64:N64))</f>
        <v>10633.879154</v>
      </c>
      <c r="P64" s="115">
        <f>SUM(C64:INDEX(C64:N64,$T$1))</f>
        <v>4519.9406340000005</v>
      </c>
      <c r="Q64" s="86"/>
    </row>
    <row r="65" spans="1:17" ht="16.5" customHeight="1">
      <c r="A65" s="118" t="s">
        <v>2006</v>
      </c>
      <c r="B65" s="125" t="s">
        <v>190</v>
      </c>
      <c r="C65" s="109">
        <v>904.06774399999995</v>
      </c>
      <c r="D65" s="109">
        <v>934.75679600000001</v>
      </c>
      <c r="E65" s="109">
        <v>990.81432600000005</v>
      </c>
      <c r="F65" s="109">
        <v>994.32267000000002</v>
      </c>
      <c r="G65" s="109">
        <v>1135.1629600000001</v>
      </c>
      <c r="H65" s="113"/>
      <c r="I65" s="110"/>
      <c r="J65" s="109"/>
      <c r="K65" s="109"/>
      <c r="L65" s="109"/>
      <c r="M65" s="109"/>
      <c r="N65" s="113"/>
      <c r="O65" s="114" t="str">
        <f>IF(N65="","",SUM(C65:N65))</f>
        <v/>
      </c>
      <c r="P65" s="115">
        <f>SUM(C65:N65)</f>
        <v>4959.1244960000004</v>
      </c>
      <c r="Q65" s="86"/>
    </row>
    <row r="66" spans="1:17" ht="16.5" customHeight="1">
      <c r="A66" s="102" t="s">
        <v>1997</v>
      </c>
      <c r="B66" s="120"/>
      <c r="C66" s="103"/>
      <c r="D66" s="103"/>
      <c r="E66" s="103"/>
      <c r="F66" s="103"/>
      <c r="G66" s="103"/>
      <c r="H66" s="103"/>
      <c r="I66" s="103"/>
      <c r="J66" s="103"/>
      <c r="K66" s="103"/>
      <c r="L66" s="103"/>
      <c r="M66" s="103"/>
      <c r="N66" s="120"/>
      <c r="O66" s="103"/>
      <c r="P66" s="104"/>
      <c r="Q66" s="86"/>
    </row>
    <row r="67" spans="1:17" ht="16.5" customHeight="1">
      <c r="A67" s="107" t="s">
        <v>38</v>
      </c>
      <c r="B67" s="122" t="s">
        <v>190</v>
      </c>
      <c r="C67" s="109">
        <v>29.3947</v>
      </c>
      <c r="D67" s="109">
        <v>33.954700000000003</v>
      </c>
      <c r="E67" s="109">
        <v>31.1144</v>
      </c>
      <c r="F67" s="109">
        <v>36.664900000000003</v>
      </c>
      <c r="G67" s="109">
        <v>33.502699999999997</v>
      </c>
      <c r="H67" s="113">
        <v>33.168900000000001</v>
      </c>
      <c r="I67" s="109">
        <v>31.602399999999999</v>
      </c>
      <c r="J67" s="109">
        <v>36.881100000000004</v>
      </c>
      <c r="K67" s="109">
        <v>40.100099999999998</v>
      </c>
      <c r="L67" s="109">
        <v>30.0778</v>
      </c>
      <c r="M67" s="109">
        <v>36.900500000000001</v>
      </c>
      <c r="N67" s="113">
        <v>30.066500000000001</v>
      </c>
      <c r="O67" s="114">
        <f>IF(N67="","",SUM(C67:N67))</f>
        <v>403.42870000000011</v>
      </c>
      <c r="P67" s="115">
        <f>SUM(C67:INDEX(C67:N67,$T$1))</f>
        <v>164.63140000000001</v>
      </c>
      <c r="Q67" s="86"/>
    </row>
    <row r="68" spans="1:17" ht="16.5" customHeight="1">
      <c r="A68" s="116" t="s">
        <v>38</v>
      </c>
      <c r="B68" s="125" t="s">
        <v>190</v>
      </c>
      <c r="C68" s="109">
        <v>31.5258</v>
      </c>
      <c r="D68" s="109">
        <v>29.620999999999999</v>
      </c>
      <c r="E68" s="109">
        <v>24.158899999999999</v>
      </c>
      <c r="F68" s="109">
        <v>30.061299999999999</v>
      </c>
      <c r="G68" s="109">
        <v>30.5488</v>
      </c>
      <c r="H68" s="113"/>
      <c r="I68" s="109"/>
      <c r="J68" s="109"/>
      <c r="K68" s="109"/>
      <c r="L68" s="109"/>
      <c r="M68" s="109"/>
      <c r="N68" s="113"/>
      <c r="O68" s="114" t="str">
        <f>IF(N68="","",SUM(C68:N68))</f>
        <v/>
      </c>
      <c r="P68" s="115">
        <f>SUM(C68:N68)</f>
        <v>145.91579999999999</v>
      </c>
      <c r="Q68" s="86"/>
    </row>
    <row r="69" spans="1:17" ht="16.5" customHeight="1">
      <c r="A69" s="107" t="s">
        <v>2006</v>
      </c>
      <c r="B69" s="122" t="s">
        <v>190</v>
      </c>
      <c r="C69" s="109">
        <v>19.107099999999999</v>
      </c>
      <c r="D69" s="109">
        <v>24.060400000000001</v>
      </c>
      <c r="E69" s="109">
        <v>19.166699999999999</v>
      </c>
      <c r="F69" s="109">
        <v>28.959599999999998</v>
      </c>
      <c r="G69" s="109">
        <v>23.051100000000002</v>
      </c>
      <c r="H69" s="113">
        <v>22.6434</v>
      </c>
      <c r="I69" s="109">
        <v>22.9772</v>
      </c>
      <c r="J69" s="109">
        <v>26.641100000000002</v>
      </c>
      <c r="K69" s="109">
        <v>27.703600000000002</v>
      </c>
      <c r="L69" s="109">
        <v>20.6632</v>
      </c>
      <c r="M69" s="109">
        <v>24.060300000000002</v>
      </c>
      <c r="N69" s="113">
        <v>19.6692</v>
      </c>
      <c r="O69" s="114">
        <f>IF(N69="","",SUM(C69:N69))</f>
        <v>278.7029</v>
      </c>
      <c r="P69" s="115">
        <f>SUM(C69:INDEX(C69:N69,$T$1))</f>
        <v>114.34490000000001</v>
      </c>
      <c r="Q69" s="86"/>
    </row>
    <row r="70" spans="1:17" ht="16.5" customHeight="1">
      <c r="A70" s="118" t="s">
        <v>2006</v>
      </c>
      <c r="B70" s="125" t="s">
        <v>190</v>
      </c>
      <c r="C70" s="109">
        <v>20.230799999999999</v>
      </c>
      <c r="D70" s="109">
        <v>17.987500000000001</v>
      </c>
      <c r="E70" s="109">
        <v>12.7249</v>
      </c>
      <c r="F70" s="109">
        <v>22.364999999999998</v>
      </c>
      <c r="G70" s="109">
        <v>20.5593</v>
      </c>
      <c r="H70" s="113"/>
      <c r="I70" s="109"/>
      <c r="J70" s="109"/>
      <c r="K70" s="109"/>
      <c r="L70" s="109"/>
      <c r="M70" s="109"/>
      <c r="N70" s="113"/>
      <c r="O70" s="114" t="str">
        <f>IF(N70="","",SUM(C70:N70))</f>
        <v/>
      </c>
      <c r="P70" s="115">
        <f>SUM(C70:N70)</f>
        <v>93.867500000000007</v>
      </c>
      <c r="Q70" s="86"/>
    </row>
    <row r="71" spans="1:17" ht="16.5" customHeight="1">
      <c r="A71" s="102" t="s">
        <v>1996</v>
      </c>
      <c r="B71" s="120"/>
      <c r="C71" s="103"/>
      <c r="D71" s="103"/>
      <c r="E71" s="103"/>
      <c r="F71" s="103"/>
      <c r="G71" s="103"/>
      <c r="H71" s="103"/>
      <c r="I71" s="103"/>
      <c r="J71" s="103"/>
      <c r="K71" s="103"/>
      <c r="L71" s="103"/>
      <c r="M71" s="103"/>
      <c r="N71" s="120"/>
      <c r="O71" s="103"/>
      <c r="P71" s="104"/>
      <c r="Q71" s="86"/>
    </row>
    <row r="72" spans="1:17" ht="16.5" customHeight="1">
      <c r="A72" s="107" t="s">
        <v>38</v>
      </c>
      <c r="B72" s="122" t="s">
        <v>190</v>
      </c>
      <c r="C72" s="109">
        <v>50.132199999999997</v>
      </c>
      <c r="D72" s="109">
        <v>19.540199999999999</v>
      </c>
      <c r="E72" s="109">
        <v>25.741399999999999</v>
      </c>
      <c r="F72" s="109">
        <v>35.526600000000002</v>
      </c>
      <c r="G72" s="109">
        <v>39.585900000000002</v>
      </c>
      <c r="H72" s="109">
        <v>37.932899999999997</v>
      </c>
      <c r="I72" s="110">
        <v>29.4908</v>
      </c>
      <c r="J72" s="109">
        <v>20.428899999999999</v>
      </c>
      <c r="K72" s="109">
        <v>45.411700000000003</v>
      </c>
      <c r="L72" s="109">
        <v>42.274099999999997</v>
      </c>
      <c r="M72" s="109">
        <v>68.014700000000005</v>
      </c>
      <c r="N72" s="113">
        <v>77.703800000000001</v>
      </c>
      <c r="O72" s="114">
        <f>IF(N72="","",SUM(C72:N72))</f>
        <v>491.78320000000002</v>
      </c>
      <c r="P72" s="115">
        <f>SUM(C72:INDEX(C72:N72,$T$1))</f>
        <v>170.52630000000002</v>
      </c>
      <c r="Q72" s="86"/>
    </row>
    <row r="73" spans="1:17" ht="16.5" customHeight="1">
      <c r="A73" s="116" t="s">
        <v>38</v>
      </c>
      <c r="B73" s="125" t="s">
        <v>190</v>
      </c>
      <c r="C73" s="109">
        <v>30.235099999999999</v>
      </c>
      <c r="D73" s="109">
        <v>14.475099999999999</v>
      </c>
      <c r="E73" s="109">
        <v>26.609200000000001</v>
      </c>
      <c r="F73" s="109">
        <v>30.1493</v>
      </c>
      <c r="G73" s="109">
        <v>14.7974</v>
      </c>
      <c r="H73" s="109"/>
      <c r="I73" s="110"/>
      <c r="J73" s="109"/>
      <c r="K73" s="109"/>
      <c r="L73" s="109"/>
      <c r="M73" s="109"/>
      <c r="N73" s="113"/>
      <c r="O73" s="114" t="str">
        <f>IF(N73="","",SUM(C73:N73))</f>
        <v/>
      </c>
      <c r="P73" s="115">
        <f>SUM(C73:N73)</f>
        <v>116.26609999999999</v>
      </c>
      <c r="Q73" s="86"/>
    </row>
    <row r="74" spans="1:17" ht="16.5" customHeight="1">
      <c r="A74" s="107" t="s">
        <v>2006</v>
      </c>
      <c r="B74" s="122" t="s">
        <v>190</v>
      </c>
      <c r="C74" s="109">
        <v>44.206899999999997</v>
      </c>
      <c r="D74" s="109">
        <v>13.9504</v>
      </c>
      <c r="E74" s="109">
        <v>25.471800000000002</v>
      </c>
      <c r="F74" s="109">
        <v>32.729999999999997</v>
      </c>
      <c r="G74" s="109">
        <v>39.489400000000003</v>
      </c>
      <c r="H74" s="109">
        <v>37.373899999999999</v>
      </c>
      <c r="I74" s="110">
        <v>29.3306</v>
      </c>
      <c r="J74" s="109">
        <v>18.804500000000001</v>
      </c>
      <c r="K74" s="109">
        <v>29.354700000000001</v>
      </c>
      <c r="L74" s="109">
        <v>30.642700000000001</v>
      </c>
      <c r="M74" s="109">
        <v>30.3004</v>
      </c>
      <c r="N74" s="113">
        <v>49.952599999999997</v>
      </c>
      <c r="O74" s="114">
        <f>IF(N74="","",SUM(C74:N74))</f>
        <v>381.60790000000003</v>
      </c>
      <c r="P74" s="115">
        <f>SUM(C74:INDEX(C74:N74,$T$1))</f>
        <v>155.8485</v>
      </c>
      <c r="Q74" s="86"/>
    </row>
    <row r="75" spans="1:17" ht="16.5" customHeight="1">
      <c r="A75" s="118" t="s">
        <v>2006</v>
      </c>
      <c r="B75" s="125" t="s">
        <v>190</v>
      </c>
      <c r="C75" s="109">
        <v>19.800899999999999</v>
      </c>
      <c r="D75" s="109">
        <v>12.957100000000001</v>
      </c>
      <c r="E75" s="109">
        <v>26.320799999999998</v>
      </c>
      <c r="F75" s="109">
        <v>30.1006</v>
      </c>
      <c r="G75" s="109">
        <v>14.5662</v>
      </c>
      <c r="H75" s="109"/>
      <c r="I75" s="110"/>
      <c r="J75" s="109"/>
      <c r="K75" s="109"/>
      <c r="L75" s="109"/>
      <c r="M75" s="109"/>
      <c r="N75" s="113"/>
      <c r="O75" s="114" t="str">
        <f>IF(N75="","",SUM(C75:N75))</f>
        <v/>
      </c>
      <c r="P75" s="115">
        <f>SUM(C75:N75)</f>
        <v>103.74559999999998</v>
      </c>
      <c r="Q75" s="86"/>
    </row>
    <row r="76" spans="1:17" ht="16.5" customHeight="1">
      <c r="A76" s="102" t="s">
        <v>1995</v>
      </c>
      <c r="B76" s="120"/>
      <c r="C76" s="103"/>
      <c r="D76" s="103"/>
      <c r="E76" s="103"/>
      <c r="F76" s="103"/>
      <c r="G76" s="103"/>
      <c r="H76" s="103"/>
      <c r="I76" s="103"/>
      <c r="J76" s="103"/>
      <c r="K76" s="103"/>
      <c r="L76" s="103"/>
      <c r="M76" s="103"/>
      <c r="N76" s="120"/>
      <c r="O76" s="103"/>
      <c r="P76" s="104"/>
      <c r="Q76" s="86"/>
    </row>
    <row r="77" spans="1:17" ht="16.5" customHeight="1">
      <c r="A77" s="107" t="s">
        <v>38</v>
      </c>
      <c r="B77" s="122" t="s">
        <v>190</v>
      </c>
      <c r="C77" s="109">
        <v>277.33080000000001</v>
      </c>
      <c r="D77" s="109">
        <v>267.56880000000001</v>
      </c>
      <c r="E77" s="109">
        <v>193.78030000000001</v>
      </c>
      <c r="F77" s="109">
        <v>176.9136</v>
      </c>
      <c r="G77" s="109">
        <v>151.3466</v>
      </c>
      <c r="H77" s="113">
        <v>97.548199999999994</v>
      </c>
      <c r="I77" s="109">
        <v>86.808800000000005</v>
      </c>
      <c r="J77" s="109">
        <v>99.011799999999994</v>
      </c>
      <c r="K77" s="109">
        <v>110.41070000000001</v>
      </c>
      <c r="L77" s="109">
        <v>110.9832</v>
      </c>
      <c r="M77" s="109">
        <v>179.911</v>
      </c>
      <c r="N77" s="113">
        <v>267.14109999999999</v>
      </c>
      <c r="O77" s="114">
        <f>IF(N77="","",SUM(C77:N77))</f>
        <v>2018.7548999999999</v>
      </c>
      <c r="P77" s="115">
        <f>SUM(C77:INDEX(C77:N77,$T$1))</f>
        <v>1066.9401</v>
      </c>
      <c r="Q77" s="86"/>
    </row>
    <row r="78" spans="1:17" ht="16.5" customHeight="1">
      <c r="A78" s="116" t="s">
        <v>38</v>
      </c>
      <c r="B78" s="125" t="s">
        <v>190</v>
      </c>
      <c r="C78" s="109">
        <v>251.57589999999999</v>
      </c>
      <c r="D78" s="109">
        <v>219.88659999999999</v>
      </c>
      <c r="E78" s="109">
        <v>194.5857</v>
      </c>
      <c r="F78" s="109">
        <v>174.91249999999999</v>
      </c>
      <c r="G78" s="109">
        <v>163.3381</v>
      </c>
      <c r="H78" s="113"/>
      <c r="I78" s="109"/>
      <c r="J78" s="109"/>
      <c r="K78" s="109"/>
      <c r="L78" s="109"/>
      <c r="M78" s="109"/>
      <c r="N78" s="113"/>
      <c r="O78" s="114" t="str">
        <f>IF(N78="","",SUM(C78:N78))</f>
        <v/>
      </c>
      <c r="P78" s="115">
        <f>SUM(C78:N78)</f>
        <v>1004.2988</v>
      </c>
    </row>
    <row r="79" spans="1:17" ht="16.5" customHeight="1">
      <c r="A79" s="107" t="s">
        <v>2006</v>
      </c>
      <c r="B79" s="122" t="s">
        <v>190</v>
      </c>
      <c r="C79" s="109">
        <v>223.5368</v>
      </c>
      <c r="D79" s="109">
        <v>226.5258</v>
      </c>
      <c r="E79" s="109">
        <v>164.10429999999999</v>
      </c>
      <c r="F79" s="109">
        <v>155.8117</v>
      </c>
      <c r="G79" s="109">
        <v>124.6229</v>
      </c>
      <c r="H79" s="113">
        <v>70.079400000000007</v>
      </c>
      <c r="I79" s="109">
        <v>52.433399999999999</v>
      </c>
      <c r="J79" s="109">
        <v>61.626899999999999</v>
      </c>
      <c r="K79" s="109">
        <v>69.832499999999996</v>
      </c>
      <c r="L79" s="109">
        <v>67.739900000000006</v>
      </c>
      <c r="M79" s="109">
        <v>123.0194</v>
      </c>
      <c r="N79" s="113">
        <v>207.4419</v>
      </c>
      <c r="O79" s="114">
        <f>IF(N79="","",SUM(C79:N79))</f>
        <v>1546.7748999999999</v>
      </c>
      <c r="P79" s="115">
        <f>SUM(C79:INDEX(C79:N79,$T$1))</f>
        <v>894.60149999999987</v>
      </c>
    </row>
    <row r="80" spans="1:17" ht="16.5" customHeight="1">
      <c r="A80" s="118" t="s">
        <v>2006</v>
      </c>
      <c r="B80" s="125" t="s">
        <v>190</v>
      </c>
      <c r="C80" s="109">
        <v>196.0341</v>
      </c>
      <c r="D80" s="109">
        <v>191.52350000000001</v>
      </c>
      <c r="E80" s="109">
        <v>166.81870000000001</v>
      </c>
      <c r="F80" s="109">
        <v>149.60939999999999</v>
      </c>
      <c r="G80" s="109">
        <v>140.87970000000001</v>
      </c>
      <c r="H80" s="113"/>
      <c r="I80" s="109"/>
      <c r="J80" s="109"/>
      <c r="K80" s="109"/>
      <c r="L80" s="109"/>
      <c r="M80" s="109"/>
      <c r="N80" s="113"/>
      <c r="O80" s="114" t="str">
        <f>IF(N80="","",SUM(C80:N80))</f>
        <v/>
      </c>
      <c r="P80" s="115">
        <f>SUM(C80:N80)</f>
        <v>844.86539999999991</v>
      </c>
    </row>
    <row r="81" spans="1:16" ht="16.5" customHeight="1">
      <c r="A81" s="102" t="s">
        <v>1994</v>
      </c>
      <c r="B81" s="120"/>
      <c r="C81" s="103"/>
      <c r="D81" s="103"/>
      <c r="E81" s="103"/>
      <c r="F81" s="103"/>
      <c r="G81" s="103"/>
      <c r="H81" s="103"/>
      <c r="I81" s="103"/>
      <c r="J81" s="103"/>
      <c r="K81" s="103"/>
      <c r="L81" s="103"/>
      <c r="M81" s="103"/>
      <c r="N81" s="120"/>
      <c r="O81" s="103"/>
      <c r="P81" s="104"/>
    </row>
    <row r="82" spans="1:16" ht="16.5" customHeight="1">
      <c r="A82" s="107" t="s">
        <v>38</v>
      </c>
      <c r="B82" s="122" t="s">
        <v>190</v>
      </c>
      <c r="C82" s="109">
        <v>40.574800000000003</v>
      </c>
      <c r="D82" s="109">
        <v>35.6571</v>
      </c>
      <c r="E82" s="109">
        <v>45.950200000000002</v>
      </c>
      <c r="F82" s="109">
        <v>58.721499999999999</v>
      </c>
      <c r="G82" s="109">
        <v>141.8732</v>
      </c>
      <c r="H82" s="113">
        <v>158.1515</v>
      </c>
      <c r="I82" s="109">
        <v>157.20439999999999</v>
      </c>
      <c r="J82" s="109">
        <v>117.0714</v>
      </c>
      <c r="K82" s="109">
        <v>97.278400000000005</v>
      </c>
      <c r="L82" s="109">
        <v>57.3782</v>
      </c>
      <c r="M82" s="109">
        <v>47.332099999999997</v>
      </c>
      <c r="N82" s="113">
        <v>43.464599999999997</v>
      </c>
      <c r="O82" s="114">
        <f>IF(N82="","",SUM(C82:N82))</f>
        <v>1000.6574000000001</v>
      </c>
      <c r="P82" s="115">
        <f>SUM(C82:INDEX(C82:N82,$T$1))</f>
        <v>322.77679999999998</v>
      </c>
    </row>
    <row r="83" spans="1:16" ht="16.5" customHeight="1">
      <c r="A83" s="116" t="s">
        <v>38</v>
      </c>
      <c r="B83" s="125" t="s">
        <v>190</v>
      </c>
      <c r="C83" s="109">
        <v>34.060499999999998</v>
      </c>
      <c r="D83" s="109">
        <v>31.896699999999999</v>
      </c>
      <c r="E83" s="109">
        <v>40.1036</v>
      </c>
      <c r="F83" s="109">
        <v>66.698800000000006</v>
      </c>
      <c r="G83" s="109">
        <v>124.584</v>
      </c>
      <c r="H83" s="113"/>
      <c r="I83" s="109"/>
      <c r="J83" s="109"/>
      <c r="K83" s="109"/>
      <c r="L83" s="109"/>
      <c r="M83" s="109"/>
      <c r="N83" s="113"/>
      <c r="O83" s="114" t="str">
        <f>IF(N83="","",SUM(C83:N83))</f>
        <v/>
      </c>
      <c r="P83" s="115">
        <f>SUM(C83:N83)</f>
        <v>297.34360000000004</v>
      </c>
    </row>
    <row r="84" spans="1:16" ht="16.5" customHeight="1">
      <c r="A84" s="107" t="s">
        <v>2006</v>
      </c>
      <c r="B84" s="122" t="s">
        <v>190</v>
      </c>
      <c r="C84" s="109">
        <v>25.1769</v>
      </c>
      <c r="D84" s="109">
        <v>14.476000000000001</v>
      </c>
      <c r="E84" s="109">
        <v>20.962</v>
      </c>
      <c r="F84" s="109">
        <v>32.392699999999998</v>
      </c>
      <c r="G84" s="109">
        <v>116.74460000000001</v>
      </c>
      <c r="H84" s="113">
        <v>148.10820000000001</v>
      </c>
      <c r="I84" s="109">
        <v>148.01589999999999</v>
      </c>
      <c r="J84" s="109">
        <v>106.8901</v>
      </c>
      <c r="K84" s="109">
        <v>88.406999999999996</v>
      </c>
      <c r="L84" s="109">
        <v>48.818899999999999</v>
      </c>
      <c r="M84" s="109">
        <v>38.195999999999998</v>
      </c>
      <c r="N84" s="113">
        <v>31.650099999999998</v>
      </c>
      <c r="O84" s="114">
        <f>IF(N84="","",SUM(C84:N84))</f>
        <v>819.83839999999998</v>
      </c>
      <c r="P84" s="115">
        <f>SUM(C84:INDEX(C84:N84,$T$1))</f>
        <v>209.75220000000002</v>
      </c>
    </row>
    <row r="85" spans="1:16" ht="16.5" customHeight="1">
      <c r="A85" s="118" t="s">
        <v>2006</v>
      </c>
      <c r="B85" s="125" t="s">
        <v>190</v>
      </c>
      <c r="C85" s="109">
        <v>19.269100000000002</v>
      </c>
      <c r="D85" s="109">
        <v>11.133599999999999</v>
      </c>
      <c r="E85" s="109">
        <v>10.8698</v>
      </c>
      <c r="F85" s="109">
        <v>32.4011</v>
      </c>
      <c r="G85" s="109">
        <v>100.31359999999999</v>
      </c>
      <c r="H85" s="113"/>
      <c r="I85" s="109"/>
      <c r="J85" s="109"/>
      <c r="K85" s="109"/>
      <c r="L85" s="109"/>
      <c r="M85" s="109"/>
      <c r="N85" s="113"/>
      <c r="O85" s="114" t="str">
        <f>IF(N85="","",SUM(C85:N85))</f>
        <v/>
      </c>
      <c r="P85" s="115">
        <f>SUM(C85:N85)</f>
        <v>173.98719999999997</v>
      </c>
    </row>
    <row r="86" spans="1:16" ht="16.5" customHeight="1">
      <c r="A86" s="102" t="s">
        <v>1993</v>
      </c>
      <c r="B86" s="120"/>
      <c r="C86" s="103"/>
      <c r="D86" s="103"/>
      <c r="E86" s="103"/>
      <c r="F86" s="103"/>
      <c r="G86" s="103"/>
      <c r="H86" s="103"/>
      <c r="I86" s="103"/>
      <c r="J86" s="103"/>
      <c r="K86" s="103"/>
      <c r="L86" s="103"/>
      <c r="M86" s="103"/>
      <c r="N86" s="120"/>
      <c r="O86" s="103"/>
      <c r="P86" s="104"/>
    </row>
    <row r="87" spans="1:16" ht="16.5" customHeight="1">
      <c r="A87" s="107" t="s">
        <v>38</v>
      </c>
      <c r="B87" s="122" t="s">
        <v>190</v>
      </c>
      <c r="C87" s="109">
        <v>135.9</v>
      </c>
      <c r="D87" s="109">
        <v>139.62440000000001</v>
      </c>
      <c r="E87" s="109">
        <v>141.85339999999999</v>
      </c>
      <c r="F87" s="109">
        <v>139.31880000000001</v>
      </c>
      <c r="G87" s="109">
        <v>134.6259</v>
      </c>
      <c r="H87" s="113">
        <v>126.41970000000001</v>
      </c>
      <c r="I87" s="109">
        <v>145.98650000000001</v>
      </c>
      <c r="J87" s="109">
        <v>158.5487</v>
      </c>
      <c r="K87" s="109">
        <v>159.85749999999999</v>
      </c>
      <c r="L87" s="109">
        <v>162.6859</v>
      </c>
      <c r="M87" s="109">
        <v>161.68199999999999</v>
      </c>
      <c r="N87" s="113">
        <v>179.63980000000001</v>
      </c>
      <c r="O87" s="114">
        <f>IF(N87="","",SUM(C87:N87))</f>
        <v>1786.1425999999999</v>
      </c>
      <c r="P87" s="115">
        <f>SUM(C87:INDEX(C87:N87,$T$1))</f>
        <v>691.32249999999999</v>
      </c>
    </row>
    <row r="88" spans="1:16" ht="16.5" customHeight="1">
      <c r="A88" s="116" t="s">
        <v>38</v>
      </c>
      <c r="B88" s="125" t="s">
        <v>190</v>
      </c>
      <c r="C88" s="109">
        <v>144.87270000000001</v>
      </c>
      <c r="D88" s="109">
        <v>143.2893</v>
      </c>
      <c r="E88" s="109">
        <v>134.66579999999999</v>
      </c>
      <c r="F88" s="109">
        <v>136.7878</v>
      </c>
      <c r="G88" s="109">
        <v>148.3972</v>
      </c>
      <c r="H88" s="113"/>
      <c r="I88" s="109"/>
      <c r="J88" s="109"/>
      <c r="K88" s="109"/>
      <c r="L88" s="109"/>
      <c r="M88" s="109"/>
      <c r="N88" s="113"/>
      <c r="O88" s="114" t="str">
        <f>IF(N88="","",SUM(C88:N88))</f>
        <v/>
      </c>
      <c r="P88" s="115">
        <f>SUM(C88:N88)</f>
        <v>708.01280000000008</v>
      </c>
    </row>
    <row r="89" spans="1:16" ht="16.5" customHeight="1">
      <c r="A89" s="107" t="s">
        <v>2006</v>
      </c>
      <c r="B89" s="122" t="s">
        <v>190</v>
      </c>
      <c r="C89" s="109">
        <v>4.5336999999999996</v>
      </c>
      <c r="D89" s="109">
        <v>4.5147000000000004</v>
      </c>
      <c r="E89" s="109">
        <v>5.2255000000000003</v>
      </c>
      <c r="F89" s="109">
        <v>8.6948000000000008</v>
      </c>
      <c r="G89" s="109">
        <v>11.330399999999999</v>
      </c>
      <c r="H89" s="113">
        <v>11.423</v>
      </c>
      <c r="I89" s="109">
        <v>13.409700000000001</v>
      </c>
      <c r="J89" s="109">
        <v>14.6668</v>
      </c>
      <c r="K89" s="109">
        <v>11.778700000000001</v>
      </c>
      <c r="L89" s="109">
        <v>8.9834999999999994</v>
      </c>
      <c r="M89" s="109">
        <v>7.032</v>
      </c>
      <c r="N89" s="113">
        <v>6.1954000000000002</v>
      </c>
      <c r="O89" s="114">
        <f>IF(N89="","",SUM(C89:N89))</f>
        <v>107.7882</v>
      </c>
      <c r="P89" s="115">
        <f>SUM(C89:INDEX(C89:N89,$T$1))</f>
        <v>34.299100000000003</v>
      </c>
    </row>
    <row r="90" spans="1:16" ht="16.5" customHeight="1">
      <c r="A90" s="118" t="s">
        <v>2006</v>
      </c>
      <c r="B90" s="125" t="s">
        <v>190</v>
      </c>
      <c r="C90" s="109">
        <v>3.7454999999999998</v>
      </c>
      <c r="D90" s="109">
        <v>4.7241999999999997</v>
      </c>
      <c r="E90" s="109">
        <v>4.2510000000000003</v>
      </c>
      <c r="F90" s="109">
        <v>6.9207999999999998</v>
      </c>
      <c r="G90" s="109">
        <v>11.6693</v>
      </c>
      <c r="H90" s="113"/>
      <c r="I90" s="109"/>
      <c r="J90" s="109"/>
      <c r="K90" s="109"/>
      <c r="L90" s="109"/>
      <c r="M90" s="109"/>
      <c r="N90" s="113"/>
      <c r="O90" s="114" t="str">
        <f>IF(N90="","",SUM(C90:N90))</f>
        <v/>
      </c>
      <c r="P90" s="115">
        <f>SUM(C90:N90)</f>
        <v>31.3108</v>
      </c>
    </row>
    <row r="91" spans="1:16" ht="16.5" customHeight="1">
      <c r="A91" s="102" t="s">
        <v>1992</v>
      </c>
      <c r="B91" s="120"/>
      <c r="C91" s="103"/>
      <c r="D91" s="103"/>
      <c r="E91" s="103"/>
      <c r="F91" s="103"/>
      <c r="G91" s="103"/>
      <c r="H91" s="103"/>
      <c r="I91" s="103"/>
      <c r="J91" s="103"/>
      <c r="K91" s="103"/>
      <c r="L91" s="103"/>
      <c r="M91" s="103"/>
      <c r="N91" s="120"/>
      <c r="O91" s="103"/>
      <c r="P91" s="104"/>
    </row>
    <row r="92" spans="1:16" ht="16.5" customHeight="1">
      <c r="A92" s="107" t="s">
        <v>38</v>
      </c>
      <c r="B92" s="122" t="s">
        <v>190</v>
      </c>
      <c r="C92" s="109">
        <v>56.091000000000001</v>
      </c>
      <c r="D92" s="109">
        <v>64.639399999999995</v>
      </c>
      <c r="E92" s="109">
        <v>57.458399999999997</v>
      </c>
      <c r="F92" s="109">
        <v>63.075800000000001</v>
      </c>
      <c r="G92" s="109">
        <v>66.897499999999994</v>
      </c>
      <c r="H92" s="109">
        <v>54.977499999999999</v>
      </c>
      <c r="I92" s="110">
        <v>54.784100000000002</v>
      </c>
      <c r="J92" s="109">
        <v>58.6511</v>
      </c>
      <c r="K92" s="109">
        <v>54.915999999999997</v>
      </c>
      <c r="L92" s="109">
        <v>50.552199999999999</v>
      </c>
      <c r="M92" s="109">
        <v>55.753900000000002</v>
      </c>
      <c r="N92" s="113">
        <v>56.206400000000002</v>
      </c>
      <c r="O92" s="114">
        <f>IF(N92="","",SUM(C92:N92))</f>
        <v>694.00330000000008</v>
      </c>
      <c r="P92" s="115">
        <f>SUM(C92:INDEX(C92:N92,$T$1))</f>
        <v>308.16210000000001</v>
      </c>
    </row>
    <row r="93" spans="1:16" ht="16.5" customHeight="1">
      <c r="A93" s="116" t="s">
        <v>38</v>
      </c>
      <c r="B93" s="125" t="s">
        <v>190</v>
      </c>
      <c r="C93" s="109">
        <v>53.811999999999998</v>
      </c>
      <c r="D93" s="109">
        <v>58.656100000000002</v>
      </c>
      <c r="E93" s="109">
        <v>52.188099999999999</v>
      </c>
      <c r="F93" s="109">
        <v>60.285499999999999</v>
      </c>
      <c r="G93" s="109">
        <v>64.466499999999996</v>
      </c>
      <c r="H93" s="113"/>
      <c r="I93" s="109"/>
      <c r="J93" s="109"/>
      <c r="K93" s="109"/>
      <c r="L93" s="109"/>
      <c r="M93" s="109"/>
      <c r="N93" s="113"/>
      <c r="O93" s="114" t="str">
        <f>IF(N93="","",SUM(C93:N93))</f>
        <v/>
      </c>
      <c r="P93" s="115">
        <f>SUM(C93:N93)</f>
        <v>289.40819999999997</v>
      </c>
    </row>
    <row r="94" spans="1:16" ht="16.5" customHeight="1">
      <c r="A94" s="107" t="s">
        <v>2006</v>
      </c>
      <c r="B94" s="122" t="s">
        <v>190</v>
      </c>
      <c r="C94" s="109">
        <v>11.4344</v>
      </c>
      <c r="D94" s="109">
        <v>12.7105</v>
      </c>
      <c r="E94" s="109">
        <v>10.8416</v>
      </c>
      <c r="F94" s="109">
        <v>16.5609</v>
      </c>
      <c r="G94" s="109">
        <v>16.303899999999999</v>
      </c>
      <c r="H94" s="113">
        <v>14.584300000000001</v>
      </c>
      <c r="I94" s="109">
        <v>11.0837</v>
      </c>
      <c r="J94" s="109">
        <v>13.124499999999999</v>
      </c>
      <c r="K94" s="109">
        <v>9.6491000000000007</v>
      </c>
      <c r="L94" s="109">
        <v>10.0801</v>
      </c>
      <c r="M94" s="109">
        <v>13.714600000000001</v>
      </c>
      <c r="N94" s="113">
        <v>11.1875</v>
      </c>
      <c r="O94" s="114">
        <f>IF(N94="","",SUM(C94:N94))</f>
        <v>151.27509999999998</v>
      </c>
      <c r="P94" s="115">
        <f>SUM(C94:INDEX(C94:N94,$T$1))</f>
        <v>67.851299999999995</v>
      </c>
    </row>
    <row r="95" spans="1:16" ht="16.5" customHeight="1">
      <c r="A95" s="118" t="s">
        <v>2006</v>
      </c>
      <c r="B95" s="125" t="s">
        <v>190</v>
      </c>
      <c r="C95" s="109">
        <v>11.0311</v>
      </c>
      <c r="D95" s="109">
        <v>11.4307</v>
      </c>
      <c r="E95" s="109">
        <v>10.133100000000001</v>
      </c>
      <c r="F95" s="109">
        <v>15.296799999999999</v>
      </c>
      <c r="G95" s="109">
        <v>17.008400000000002</v>
      </c>
      <c r="H95" s="113"/>
      <c r="I95" s="109"/>
      <c r="J95" s="109"/>
      <c r="K95" s="109"/>
      <c r="L95" s="109"/>
      <c r="M95" s="109"/>
      <c r="N95" s="113"/>
      <c r="O95" s="114" t="str">
        <f>IF(N95="","",SUM(C95:N95))</f>
        <v/>
      </c>
      <c r="P95" s="115">
        <f>SUM(C95:N95)</f>
        <v>64.900100000000009</v>
      </c>
    </row>
    <row r="96" spans="1:16" ht="16.5" customHeight="1">
      <c r="A96" s="102" t="s">
        <v>1991</v>
      </c>
      <c r="B96" s="120"/>
      <c r="C96" s="103"/>
      <c r="D96" s="103"/>
      <c r="E96" s="103"/>
      <c r="F96" s="103"/>
      <c r="G96" s="103"/>
      <c r="H96" s="103"/>
      <c r="I96" s="103"/>
      <c r="J96" s="103"/>
      <c r="K96" s="103"/>
      <c r="L96" s="103"/>
      <c r="M96" s="103"/>
      <c r="N96" s="120"/>
      <c r="O96" s="103"/>
      <c r="P96" s="104"/>
    </row>
    <row r="97" spans="1:16" ht="16.5" customHeight="1">
      <c r="A97" s="107" t="s">
        <v>38</v>
      </c>
      <c r="B97" s="122" t="s">
        <v>190</v>
      </c>
      <c r="C97" s="109">
        <v>60.887</v>
      </c>
      <c r="D97" s="109">
        <v>59.131799999999998</v>
      </c>
      <c r="E97" s="109">
        <v>53.057099999999998</v>
      </c>
      <c r="F97" s="109">
        <v>54.674100000000003</v>
      </c>
      <c r="G97" s="109">
        <v>48.593200000000003</v>
      </c>
      <c r="H97" s="113">
        <v>40.8414</v>
      </c>
      <c r="I97" s="110">
        <v>47.040799999999997</v>
      </c>
      <c r="J97" s="109">
        <v>45.964300000000001</v>
      </c>
      <c r="K97" s="109">
        <v>52.4861</v>
      </c>
      <c r="L97" s="109">
        <v>47.231999999999999</v>
      </c>
      <c r="M97" s="109">
        <v>53.7684</v>
      </c>
      <c r="N97" s="113">
        <v>51.861800000000002</v>
      </c>
      <c r="O97" s="114">
        <f>IF(N97="","",SUM(C97:N97))</f>
        <v>615.53800000000012</v>
      </c>
      <c r="P97" s="115">
        <f>SUM(C97:INDEX(C97:N97,$T$1))</f>
        <v>276.34320000000002</v>
      </c>
    </row>
    <row r="98" spans="1:16" ht="16.5" customHeight="1">
      <c r="A98" s="116" t="s">
        <v>38</v>
      </c>
      <c r="B98" s="125" t="s">
        <v>190</v>
      </c>
      <c r="C98" s="109">
        <v>51.1021</v>
      </c>
      <c r="D98" s="109">
        <v>48.422899999999998</v>
      </c>
      <c r="E98" s="109">
        <v>45.887599999999999</v>
      </c>
      <c r="F98" s="109">
        <v>43.443800000000003</v>
      </c>
      <c r="G98" s="109">
        <v>51.647399999999998</v>
      </c>
      <c r="H98" s="113"/>
      <c r="I98" s="126"/>
      <c r="J98" s="126"/>
      <c r="K98" s="126"/>
      <c r="L98" s="109"/>
      <c r="M98" s="109"/>
      <c r="N98" s="113"/>
      <c r="O98" s="114" t="str">
        <f>IF(N98="","",SUM(C98:N98))</f>
        <v/>
      </c>
      <c r="P98" s="115">
        <f>SUM(C98:N98)</f>
        <v>240.50380000000001</v>
      </c>
    </row>
    <row r="99" spans="1:16" ht="16.5" customHeight="1">
      <c r="A99" s="107" t="s">
        <v>2006</v>
      </c>
      <c r="B99" s="122" t="s">
        <v>190</v>
      </c>
      <c r="C99" s="109">
        <v>27.997199999999999</v>
      </c>
      <c r="D99" s="109">
        <v>26.2378</v>
      </c>
      <c r="E99" s="109">
        <v>27.650099999999998</v>
      </c>
      <c r="F99" s="109">
        <v>30.438800000000001</v>
      </c>
      <c r="G99" s="109">
        <v>26.679500000000001</v>
      </c>
      <c r="H99" s="113">
        <v>21.995100000000001</v>
      </c>
      <c r="I99" s="109">
        <v>28.265899999999998</v>
      </c>
      <c r="J99" s="109">
        <v>25.166599999999999</v>
      </c>
      <c r="K99" s="109">
        <v>27.7698</v>
      </c>
      <c r="L99" s="109">
        <v>24.1372</v>
      </c>
      <c r="M99" s="109">
        <v>27.830500000000001</v>
      </c>
      <c r="N99" s="113">
        <v>23.771599999999999</v>
      </c>
      <c r="O99" s="114">
        <f>IF(N99="","",SUM(C99:N99))</f>
        <v>317.94009999999997</v>
      </c>
      <c r="P99" s="115">
        <f>SUM(C99:INDEX(C99:N99,$T$1))</f>
        <v>139.0034</v>
      </c>
    </row>
    <row r="100" spans="1:16" ht="16.5" customHeight="1">
      <c r="A100" s="118" t="s">
        <v>2006</v>
      </c>
      <c r="B100" s="125" t="s">
        <v>190</v>
      </c>
      <c r="C100" s="109">
        <v>25.3935</v>
      </c>
      <c r="D100" s="109">
        <v>23.7624</v>
      </c>
      <c r="E100" s="109">
        <v>22.806799999999999</v>
      </c>
      <c r="F100" s="109">
        <v>22.757999999999999</v>
      </c>
      <c r="G100" s="109">
        <v>28.6553</v>
      </c>
      <c r="H100" s="113"/>
      <c r="I100" s="109"/>
      <c r="J100" s="109"/>
      <c r="K100" s="109"/>
      <c r="L100" s="109"/>
      <c r="M100" s="109"/>
      <c r="N100" s="129"/>
      <c r="O100" s="114" t="str">
        <f>IF(N100="","",SUM(C100:N100))</f>
        <v/>
      </c>
      <c r="P100" s="115">
        <f>SUM(C100:N100)</f>
        <v>123.37599999999999</v>
      </c>
    </row>
    <row r="101" spans="1:16" ht="16.5" customHeight="1">
      <c r="A101" s="102" t="s">
        <v>1990</v>
      </c>
      <c r="B101" s="120"/>
      <c r="C101" s="103"/>
      <c r="D101" s="103"/>
      <c r="E101" s="103"/>
      <c r="F101" s="103"/>
      <c r="G101" s="103"/>
      <c r="H101" s="103"/>
      <c r="I101" s="103"/>
      <c r="J101" s="103"/>
      <c r="K101" s="103"/>
      <c r="L101" s="103"/>
      <c r="M101" s="103"/>
      <c r="N101" s="120"/>
      <c r="O101" s="103"/>
      <c r="P101" s="104"/>
    </row>
    <row r="102" spans="1:16" ht="16.5" customHeight="1">
      <c r="A102" s="107" t="s">
        <v>38</v>
      </c>
      <c r="B102" s="122" t="s">
        <v>190</v>
      </c>
      <c r="C102" s="109">
        <v>227.60470000000001</v>
      </c>
      <c r="D102" s="109">
        <v>201.6454</v>
      </c>
      <c r="E102" s="109">
        <v>195.34350000000001</v>
      </c>
      <c r="F102" s="109">
        <v>214.9418</v>
      </c>
      <c r="G102" s="109">
        <v>254.09979999999999</v>
      </c>
      <c r="H102" s="113">
        <v>267.32740000000001</v>
      </c>
      <c r="I102" s="109">
        <v>245.70910000000001</v>
      </c>
      <c r="J102" s="109">
        <v>271.89350000000002</v>
      </c>
      <c r="K102" s="109">
        <v>260.63029999999998</v>
      </c>
      <c r="L102" s="109">
        <v>247.7088</v>
      </c>
      <c r="M102" s="109">
        <v>266.5872</v>
      </c>
      <c r="N102" s="113">
        <v>256.43959999999998</v>
      </c>
      <c r="O102" s="114">
        <f>IF(N102="","",SUM(C102:N102))</f>
        <v>2909.9310999999998</v>
      </c>
      <c r="P102" s="115">
        <f>SUM(C102:INDEX(C102:N102,$T$1))</f>
        <v>1093.6351999999999</v>
      </c>
    </row>
    <row r="103" spans="1:16" ht="16.5" customHeight="1">
      <c r="A103" s="116" t="s">
        <v>38</v>
      </c>
      <c r="B103" s="125" t="s">
        <v>190</v>
      </c>
      <c r="C103" s="109">
        <v>220.54310000000001</v>
      </c>
      <c r="D103" s="109">
        <v>206.4392</v>
      </c>
      <c r="E103" s="109">
        <v>172.0763</v>
      </c>
      <c r="F103" s="109">
        <v>196.85599999999999</v>
      </c>
      <c r="G103" s="109">
        <v>237.2167</v>
      </c>
      <c r="H103" s="113"/>
      <c r="I103" s="109"/>
      <c r="J103" s="109"/>
      <c r="K103" s="109"/>
      <c r="L103" s="109"/>
      <c r="M103" s="109"/>
      <c r="N103" s="113"/>
      <c r="O103" s="114" t="str">
        <f>IF(N103="","",SUM(C103:N103))</f>
        <v/>
      </c>
      <c r="P103" s="115">
        <f>SUM(C103:N103)</f>
        <v>1033.1313</v>
      </c>
    </row>
    <row r="104" spans="1:16" ht="16.5" customHeight="1">
      <c r="A104" s="107" t="s">
        <v>2006</v>
      </c>
      <c r="B104" s="122" t="s">
        <v>190</v>
      </c>
      <c r="C104" s="109">
        <v>204.54220000000001</v>
      </c>
      <c r="D104" s="109">
        <v>186.03440000000001</v>
      </c>
      <c r="E104" s="109">
        <v>180.35810000000001</v>
      </c>
      <c r="F104" s="109">
        <v>198.99510000000001</v>
      </c>
      <c r="G104" s="109">
        <v>233.5925</v>
      </c>
      <c r="H104" s="113">
        <v>244.35579999999999</v>
      </c>
      <c r="I104" s="109">
        <v>219.3904</v>
      </c>
      <c r="J104" s="109">
        <v>244.3544</v>
      </c>
      <c r="K104" s="109">
        <v>232.727</v>
      </c>
      <c r="L104" s="109">
        <v>221.6679</v>
      </c>
      <c r="M104" s="109">
        <v>237.99930000000001</v>
      </c>
      <c r="N104" s="113">
        <v>231.94409999999999</v>
      </c>
      <c r="O104" s="114">
        <f>IF(N104="","",SUM(C104:N104))</f>
        <v>2635.9612000000002</v>
      </c>
      <c r="P104" s="115">
        <f>SUM(C104:INDEX(C104:N104,$T$1))</f>
        <v>1003.5223</v>
      </c>
    </row>
    <row r="105" spans="1:16" ht="16.5" customHeight="1">
      <c r="A105" s="118" t="s">
        <v>2006</v>
      </c>
      <c r="B105" s="125" t="s">
        <v>190</v>
      </c>
      <c r="C105" s="109">
        <v>199.45650000000001</v>
      </c>
      <c r="D105" s="109">
        <v>187.1651</v>
      </c>
      <c r="E105" s="109">
        <v>159.04570000000001</v>
      </c>
      <c r="F105" s="109">
        <v>185.2047</v>
      </c>
      <c r="G105" s="109">
        <v>217.7467</v>
      </c>
      <c r="H105" s="113"/>
      <c r="I105" s="109"/>
      <c r="J105" s="109"/>
      <c r="K105" s="109"/>
      <c r="L105" s="109"/>
      <c r="M105" s="109"/>
      <c r="N105" s="113"/>
      <c r="O105" s="114" t="str">
        <f>IF(N105="","",SUM(C105:N105))</f>
        <v/>
      </c>
      <c r="P105" s="115">
        <f>SUM(C105:N105)</f>
        <v>948.6187000000001</v>
      </c>
    </row>
    <row r="106" spans="1:16" ht="16.5" customHeight="1">
      <c r="A106" s="102" t="s">
        <v>1989</v>
      </c>
      <c r="B106" s="120"/>
      <c r="C106" s="103"/>
      <c r="D106" s="103"/>
      <c r="E106" s="103"/>
      <c r="F106" s="103"/>
      <c r="G106" s="103"/>
      <c r="H106" s="103"/>
      <c r="I106" s="103"/>
      <c r="J106" s="103"/>
      <c r="K106" s="103"/>
      <c r="L106" s="103"/>
      <c r="M106" s="103"/>
      <c r="N106" s="120"/>
      <c r="O106" s="103"/>
      <c r="P106" s="104"/>
    </row>
    <row r="107" spans="1:16" ht="16.5" customHeight="1">
      <c r="A107" s="107" t="s">
        <v>38</v>
      </c>
      <c r="B107" s="122" t="s">
        <v>190</v>
      </c>
      <c r="C107" s="109">
        <v>155.5335</v>
      </c>
      <c r="D107" s="109">
        <v>147.85919999999999</v>
      </c>
      <c r="E107" s="109">
        <v>158.017</v>
      </c>
      <c r="F107" s="109">
        <v>183.5044</v>
      </c>
      <c r="G107" s="109">
        <v>188.49619999999999</v>
      </c>
      <c r="H107" s="113">
        <v>167.3663</v>
      </c>
      <c r="I107" s="109">
        <v>164.2988</v>
      </c>
      <c r="J107" s="109">
        <v>151.51310000000001</v>
      </c>
      <c r="K107" s="109">
        <v>160.7079</v>
      </c>
      <c r="L107" s="109">
        <v>129.6397</v>
      </c>
      <c r="M107" s="109">
        <v>153.8133</v>
      </c>
      <c r="N107" s="113">
        <v>153.2826</v>
      </c>
      <c r="O107" s="114">
        <f>IF(N107="","",SUM(C107:N107))</f>
        <v>1914.0319999999997</v>
      </c>
      <c r="P107" s="115">
        <f>SUM(C107:INDEX(C107:N107,$T$1))</f>
        <v>833.41030000000001</v>
      </c>
    </row>
    <row r="108" spans="1:16" ht="16.5" customHeight="1">
      <c r="A108" s="116" t="s">
        <v>38</v>
      </c>
      <c r="B108" s="125" t="s">
        <v>190</v>
      </c>
      <c r="C108" s="109">
        <v>123.158</v>
      </c>
      <c r="D108" s="109">
        <v>142.06890000000001</v>
      </c>
      <c r="E108" s="109">
        <v>126.0311</v>
      </c>
      <c r="F108" s="109">
        <v>164.16980000000001</v>
      </c>
      <c r="G108" s="109">
        <v>167.4923</v>
      </c>
      <c r="H108" s="113"/>
      <c r="I108" s="109"/>
      <c r="J108" s="109"/>
      <c r="K108" s="109"/>
      <c r="L108" s="109"/>
      <c r="M108" s="109"/>
      <c r="N108" s="113"/>
      <c r="O108" s="114" t="str">
        <f>IF(N108="","",SUM(C108:N108))</f>
        <v/>
      </c>
      <c r="P108" s="115">
        <f>SUM(C108:N108)</f>
        <v>722.92009999999993</v>
      </c>
    </row>
    <row r="109" spans="1:16" ht="16.5" customHeight="1">
      <c r="A109" s="107" t="s">
        <v>2006</v>
      </c>
      <c r="B109" s="122" t="s">
        <v>190</v>
      </c>
      <c r="C109" s="109">
        <v>134.11770000000001</v>
      </c>
      <c r="D109" s="109">
        <v>121.1765</v>
      </c>
      <c r="E109" s="109">
        <v>128.08269999999999</v>
      </c>
      <c r="F109" s="109">
        <v>154.09800000000001</v>
      </c>
      <c r="G109" s="109">
        <v>151.82839999999999</v>
      </c>
      <c r="H109" s="113">
        <v>138.69669999999999</v>
      </c>
      <c r="I109" s="109">
        <v>132.7045</v>
      </c>
      <c r="J109" s="109">
        <v>127.661</v>
      </c>
      <c r="K109" s="109">
        <v>133.27189999999999</v>
      </c>
      <c r="L109" s="109">
        <v>103.2373</v>
      </c>
      <c r="M109" s="109">
        <v>121.4019</v>
      </c>
      <c r="N109" s="113">
        <v>120.628</v>
      </c>
      <c r="O109" s="114">
        <f>IF(N109="","",SUM(C109:N109))</f>
        <v>1566.9045999999998</v>
      </c>
      <c r="P109" s="115">
        <f>SUM(C109:INDEX(C109:N109,$T$1))</f>
        <v>689.30329999999992</v>
      </c>
    </row>
    <row r="110" spans="1:16" ht="16.5" customHeight="1">
      <c r="A110" s="118" t="s">
        <v>2006</v>
      </c>
      <c r="B110" s="125" t="s">
        <v>190</v>
      </c>
      <c r="C110" s="109">
        <v>96.920299999999997</v>
      </c>
      <c r="D110" s="109">
        <v>112.58150000000001</v>
      </c>
      <c r="E110" s="109">
        <v>98.402500000000003</v>
      </c>
      <c r="F110" s="109">
        <v>128.8109</v>
      </c>
      <c r="G110" s="109">
        <v>130.821</v>
      </c>
      <c r="H110" s="113"/>
      <c r="I110" s="109"/>
      <c r="J110" s="109"/>
      <c r="K110" s="109"/>
      <c r="L110" s="109"/>
      <c r="M110" s="109"/>
      <c r="N110" s="113"/>
      <c r="O110" s="114" t="str">
        <f>IF(N110="","",SUM(C110:N110))</f>
        <v/>
      </c>
      <c r="P110" s="115">
        <f>SUM(C110:N110)</f>
        <v>567.53620000000001</v>
      </c>
    </row>
    <row r="111" spans="1:16" ht="16.5" customHeight="1">
      <c r="A111" s="130" t="s">
        <v>2057</v>
      </c>
      <c r="B111" s="122"/>
      <c r="C111" s="131"/>
      <c r="D111" s="131"/>
      <c r="E111" s="131"/>
      <c r="F111" s="131"/>
      <c r="G111" s="131"/>
      <c r="H111" s="132"/>
      <c r="I111" s="131"/>
      <c r="J111" s="131"/>
      <c r="K111" s="131"/>
      <c r="L111" s="131"/>
      <c r="M111" s="131"/>
      <c r="N111" s="132"/>
      <c r="O111" s="132"/>
      <c r="P111" s="133"/>
    </row>
    <row r="112" spans="1:16" ht="16.5" customHeight="1">
      <c r="A112" s="107" t="s">
        <v>38</v>
      </c>
      <c r="B112" s="122" t="s">
        <v>190</v>
      </c>
      <c r="C112" s="109">
        <v>34.844776000000003</v>
      </c>
      <c r="D112" s="109">
        <v>39.926107999999999</v>
      </c>
      <c r="E112" s="109">
        <v>36.817256</v>
      </c>
      <c r="F112" s="109">
        <v>34.10962</v>
      </c>
      <c r="G112" s="109">
        <v>36.802044000000002</v>
      </c>
      <c r="H112" s="113">
        <v>31.411515999999999</v>
      </c>
      <c r="I112" s="109">
        <v>32.054791999999999</v>
      </c>
      <c r="J112" s="109">
        <v>31.695764</v>
      </c>
      <c r="K112" s="109">
        <v>39.14772</v>
      </c>
      <c r="L112" s="109">
        <v>37.557228000000002</v>
      </c>
      <c r="M112" s="109">
        <v>40.356104000000002</v>
      </c>
      <c r="N112" s="113">
        <v>42.875500000000002</v>
      </c>
      <c r="O112" s="114">
        <f>IF(N112="","",SUM(C112:N112))</f>
        <v>437.59842800000001</v>
      </c>
      <c r="P112" s="115">
        <f>SUM(C112:INDEX(C112:N112,$T$1))</f>
        <v>182.49980399999998</v>
      </c>
    </row>
    <row r="113" spans="1:16" ht="16.5" customHeight="1">
      <c r="A113" s="116" t="s">
        <v>38</v>
      </c>
      <c r="B113" s="125" t="s">
        <v>190</v>
      </c>
      <c r="C113" s="109">
        <v>44.308756000000002</v>
      </c>
      <c r="D113" s="109">
        <v>56.362411999999999</v>
      </c>
      <c r="E113" s="109">
        <v>50.580632000000001</v>
      </c>
      <c r="F113" s="109">
        <v>41.149264000000002</v>
      </c>
      <c r="G113" s="109">
        <v>44.017968000000003</v>
      </c>
      <c r="H113" s="113"/>
      <c r="I113" s="109"/>
      <c r="J113" s="109"/>
      <c r="K113" s="109"/>
      <c r="L113" s="109"/>
      <c r="M113" s="109"/>
      <c r="N113" s="113"/>
      <c r="O113" s="114" t="str">
        <f>IF(N113="","",SUM(C113:N113))</f>
        <v/>
      </c>
      <c r="P113" s="115">
        <f>SUM(C113:N113)</f>
        <v>236.41903200000002</v>
      </c>
    </row>
    <row r="114" spans="1:16" ht="16.5" customHeight="1">
      <c r="A114" s="107" t="s">
        <v>2006</v>
      </c>
      <c r="B114" s="122" t="s">
        <v>190</v>
      </c>
      <c r="C114" s="109">
        <v>28.649328000000001</v>
      </c>
      <c r="D114" s="109">
        <v>34.455967999999999</v>
      </c>
      <c r="E114" s="109">
        <v>33.748668000000002</v>
      </c>
      <c r="F114" s="109">
        <v>28.444208</v>
      </c>
      <c r="G114" s="109">
        <v>30.197555999999999</v>
      </c>
      <c r="H114" s="113">
        <v>26.31324</v>
      </c>
      <c r="I114" s="109">
        <v>23.001096</v>
      </c>
      <c r="J114" s="109">
        <v>26.211196000000001</v>
      </c>
      <c r="K114" s="109">
        <v>32.304819999999999</v>
      </c>
      <c r="L114" s="109">
        <v>28.422104000000001</v>
      </c>
      <c r="M114" s="109">
        <v>33.746187999999997</v>
      </c>
      <c r="N114" s="113">
        <v>36.602471999999999</v>
      </c>
      <c r="O114" s="114">
        <f>IF(N114="","",SUM(C114:N114))</f>
        <v>362.09684399999998</v>
      </c>
      <c r="P114" s="115">
        <f>SUM(C114:INDEX(C114:N114,$T$1))</f>
        <v>155.49572799999999</v>
      </c>
    </row>
    <row r="115" spans="1:16" ht="16.5" customHeight="1">
      <c r="A115" s="118" t="s">
        <v>2006</v>
      </c>
      <c r="B115" s="125" t="s">
        <v>190</v>
      </c>
      <c r="C115" s="109">
        <v>38.765667999999998</v>
      </c>
      <c r="D115" s="109">
        <v>51.469251999999997</v>
      </c>
      <c r="E115" s="109">
        <v>45.294704000000003</v>
      </c>
      <c r="F115" s="109">
        <v>31.695884</v>
      </c>
      <c r="G115" s="109">
        <v>37.222692000000002</v>
      </c>
      <c r="H115" s="113"/>
      <c r="I115" s="109"/>
      <c r="J115" s="109"/>
      <c r="K115" s="109"/>
      <c r="L115" s="109"/>
      <c r="M115" s="109"/>
      <c r="N115" s="113"/>
      <c r="O115" s="114" t="str">
        <f>IF(N115="","",SUM(C115:N115))</f>
        <v/>
      </c>
      <c r="P115" s="115">
        <f>SUM(C115:N115)</f>
        <v>204.44819999999999</v>
      </c>
    </row>
    <row r="116" spans="1:16" ht="16.5" customHeight="1">
      <c r="A116" s="102" t="s">
        <v>1988</v>
      </c>
      <c r="B116" s="120"/>
      <c r="C116" s="103"/>
      <c r="D116" s="103"/>
      <c r="E116" s="103"/>
      <c r="F116" s="103"/>
      <c r="G116" s="103"/>
      <c r="H116" s="103"/>
      <c r="I116" s="103"/>
      <c r="J116" s="103"/>
      <c r="K116" s="103"/>
      <c r="L116" s="103"/>
      <c r="M116" s="103"/>
      <c r="N116" s="120"/>
      <c r="O116" s="103"/>
      <c r="P116" s="104"/>
    </row>
    <row r="117" spans="1:16" ht="16.5" customHeight="1">
      <c r="A117" s="107" t="s">
        <v>38</v>
      </c>
      <c r="B117" s="122" t="s">
        <v>190</v>
      </c>
      <c r="C117" s="134">
        <v>680.05200000000002</v>
      </c>
      <c r="D117" s="109">
        <v>565.2346</v>
      </c>
      <c r="E117" s="109">
        <v>646.29999999999995</v>
      </c>
      <c r="F117" s="109">
        <v>923.04039999999998</v>
      </c>
      <c r="G117" s="109">
        <v>742.49749999999995</v>
      </c>
      <c r="H117" s="113">
        <v>848.92039999999997</v>
      </c>
      <c r="I117" s="109">
        <v>809.72059999999999</v>
      </c>
      <c r="J117" s="109">
        <v>1035.8603000000001</v>
      </c>
      <c r="K117" s="109">
        <v>881.50559999999996</v>
      </c>
      <c r="L117" s="109">
        <v>950.80269999999996</v>
      </c>
      <c r="M117" s="109">
        <v>1234.6717000000001</v>
      </c>
      <c r="N117" s="113">
        <v>666.28710000000001</v>
      </c>
      <c r="O117" s="114">
        <f>IF(N117="","",SUM(C117:N117))</f>
        <v>9984.8929000000007</v>
      </c>
      <c r="P117" s="115">
        <f>SUM(C117:INDEX(C117:N117,$T$1))</f>
        <v>3557.1244999999999</v>
      </c>
    </row>
    <row r="118" spans="1:16" ht="16.5" customHeight="1">
      <c r="A118" s="116" t="s">
        <v>38</v>
      </c>
      <c r="B118" s="125" t="s">
        <v>190</v>
      </c>
      <c r="C118" s="109">
        <v>428.53230000000002</v>
      </c>
      <c r="D118" s="109">
        <v>1040.8196</v>
      </c>
      <c r="E118" s="109">
        <v>996.79489999999998</v>
      </c>
      <c r="F118" s="109">
        <v>1055.1437000000001</v>
      </c>
      <c r="G118" s="109">
        <v>911.03369999999995</v>
      </c>
      <c r="H118" s="113"/>
      <c r="I118" s="109"/>
      <c r="J118" s="109"/>
      <c r="K118" s="109"/>
      <c r="L118" s="109"/>
      <c r="M118" s="109"/>
      <c r="N118" s="113"/>
      <c r="O118" s="114" t="str">
        <f>IF(N118="","",SUM(C118:N118))</f>
        <v/>
      </c>
      <c r="P118" s="115">
        <f>SUM(C118:N118)</f>
        <v>4432.3242</v>
      </c>
    </row>
    <row r="119" spans="1:16" ht="16.5" customHeight="1">
      <c r="A119" s="107" t="s">
        <v>2006</v>
      </c>
      <c r="B119" s="122" t="s">
        <v>190</v>
      </c>
      <c r="C119" s="109">
        <v>145.34649999999999</v>
      </c>
      <c r="D119" s="109">
        <v>286.93439999999998</v>
      </c>
      <c r="E119" s="109">
        <v>345.69779999999997</v>
      </c>
      <c r="F119" s="109">
        <v>395.79169999999999</v>
      </c>
      <c r="G119" s="109">
        <v>382.90320000000003</v>
      </c>
      <c r="H119" s="113">
        <v>311.19990000000001</v>
      </c>
      <c r="I119" s="109">
        <v>287.30259999999998</v>
      </c>
      <c r="J119" s="109">
        <v>367.51960000000003</v>
      </c>
      <c r="K119" s="109">
        <v>369.5059</v>
      </c>
      <c r="L119" s="109">
        <v>323.0027</v>
      </c>
      <c r="M119" s="109">
        <v>467.82549999999998</v>
      </c>
      <c r="N119" s="113">
        <v>348.34269999999998</v>
      </c>
      <c r="O119" s="114">
        <f>IF(N119="","",SUM(C119:N119))</f>
        <v>4031.3724999999999</v>
      </c>
      <c r="P119" s="115">
        <f>SUM(C119:INDEX(C119:N119,$T$1))</f>
        <v>1556.6735999999999</v>
      </c>
    </row>
    <row r="120" spans="1:16" ht="16.5" customHeight="1">
      <c r="A120" s="118" t="s">
        <v>2006</v>
      </c>
      <c r="B120" s="125" t="s">
        <v>190</v>
      </c>
      <c r="C120" s="109">
        <v>184.51939999999999</v>
      </c>
      <c r="D120" s="109">
        <v>455.61189999999999</v>
      </c>
      <c r="E120" s="109">
        <v>540.09450000000004</v>
      </c>
      <c r="F120" s="109">
        <v>453.71929999999998</v>
      </c>
      <c r="G120" s="109">
        <v>441.71</v>
      </c>
      <c r="H120" s="113"/>
      <c r="I120" s="109"/>
      <c r="J120" s="109"/>
      <c r="K120" s="109"/>
      <c r="L120" s="109"/>
      <c r="M120" s="109"/>
      <c r="N120" s="113"/>
      <c r="O120" s="114" t="str">
        <f>IF(N120="","",SUM(C120:N120))</f>
        <v/>
      </c>
      <c r="P120" s="115">
        <f>SUM(C120:N120)</f>
        <v>2075.6550999999999</v>
      </c>
    </row>
    <row r="121" spans="1:16" ht="16.5" customHeight="1">
      <c r="A121" s="102" t="s">
        <v>1987</v>
      </c>
      <c r="B121" s="120"/>
      <c r="C121" s="103"/>
      <c r="D121" s="103"/>
      <c r="E121" s="103"/>
      <c r="F121" s="103"/>
      <c r="G121" s="103"/>
      <c r="H121" s="103"/>
      <c r="I121" s="103"/>
      <c r="J121" s="103"/>
      <c r="K121" s="103"/>
      <c r="L121" s="103"/>
      <c r="M121" s="103"/>
      <c r="N121" s="120"/>
      <c r="O121" s="103"/>
      <c r="P121" s="104"/>
    </row>
    <row r="122" spans="1:16" ht="16.5" customHeight="1">
      <c r="A122" s="107" t="s">
        <v>38</v>
      </c>
      <c r="B122" s="122" t="s">
        <v>190</v>
      </c>
      <c r="C122" s="109">
        <v>163.04089999999999</v>
      </c>
      <c r="D122" s="109">
        <v>164.8776</v>
      </c>
      <c r="E122" s="109">
        <v>114.0956</v>
      </c>
      <c r="F122" s="109">
        <v>145.2106</v>
      </c>
      <c r="G122" s="109">
        <v>145.0711</v>
      </c>
      <c r="H122" s="113">
        <v>137.91999999999999</v>
      </c>
      <c r="I122" s="109">
        <v>105.8471</v>
      </c>
      <c r="J122" s="109">
        <v>125.06270000000001</v>
      </c>
      <c r="K122" s="109">
        <v>152.73400000000001</v>
      </c>
      <c r="L122" s="109">
        <v>115.71729999999999</v>
      </c>
      <c r="M122" s="109">
        <v>153.3066</v>
      </c>
      <c r="N122" s="113">
        <v>119.3805</v>
      </c>
      <c r="O122" s="114">
        <f>IF(N122="","",SUM(C122:N122))</f>
        <v>1642.2639999999999</v>
      </c>
      <c r="P122" s="115">
        <f>SUM(C122:INDEX(C122:N122,$T$1))</f>
        <v>732.29579999999999</v>
      </c>
    </row>
    <row r="123" spans="1:16" ht="16.5" customHeight="1">
      <c r="A123" s="116" t="s">
        <v>38</v>
      </c>
      <c r="B123" s="125" t="s">
        <v>190</v>
      </c>
      <c r="C123" s="109">
        <v>116.19580000000001</v>
      </c>
      <c r="D123" s="109">
        <v>148.5095</v>
      </c>
      <c r="E123" s="109">
        <v>160.94120000000001</v>
      </c>
      <c r="F123" s="109">
        <v>156.2424</v>
      </c>
      <c r="G123" s="109">
        <v>135.92779999999999</v>
      </c>
      <c r="H123" s="113"/>
      <c r="I123" s="109"/>
      <c r="J123" s="109"/>
      <c r="K123" s="109"/>
      <c r="L123" s="109"/>
      <c r="M123" s="109"/>
      <c r="N123" s="113"/>
      <c r="O123" s="114" t="str">
        <f>IF(N123="","",SUM(C123:N123))</f>
        <v/>
      </c>
      <c r="P123" s="115">
        <f>SUM(C123:N123)</f>
        <v>717.81670000000008</v>
      </c>
    </row>
    <row r="124" spans="1:16" ht="16.5" customHeight="1">
      <c r="A124" s="107" t="s">
        <v>2006</v>
      </c>
      <c r="B124" s="122" t="s">
        <v>190</v>
      </c>
      <c r="C124" s="109">
        <v>118.8853</v>
      </c>
      <c r="D124" s="109">
        <v>108.172</v>
      </c>
      <c r="E124" s="109">
        <v>75.860100000000003</v>
      </c>
      <c r="F124" s="109">
        <v>91.782200000000003</v>
      </c>
      <c r="G124" s="109">
        <v>106.81480000000001</v>
      </c>
      <c r="H124" s="113">
        <v>81.075599999999994</v>
      </c>
      <c r="I124" s="109">
        <v>81.046099999999996</v>
      </c>
      <c r="J124" s="109">
        <v>93.671800000000005</v>
      </c>
      <c r="K124" s="109">
        <v>92.326300000000003</v>
      </c>
      <c r="L124" s="109">
        <v>69.799000000000007</v>
      </c>
      <c r="M124" s="109">
        <v>97.490200000000002</v>
      </c>
      <c r="N124" s="113">
        <v>78.945800000000006</v>
      </c>
      <c r="O124" s="114">
        <f>IF(N124="","",SUM(C124:N124))</f>
        <v>1095.8691999999999</v>
      </c>
      <c r="P124" s="115">
        <f>SUM(C124:INDEX(C124:N124,$T$1))</f>
        <v>501.51439999999997</v>
      </c>
    </row>
    <row r="125" spans="1:16" ht="16.5" customHeight="1">
      <c r="A125" s="118" t="s">
        <v>2006</v>
      </c>
      <c r="B125" s="125" t="s">
        <v>190</v>
      </c>
      <c r="C125" s="109">
        <v>97.184299999999993</v>
      </c>
      <c r="D125" s="109">
        <v>107.6447</v>
      </c>
      <c r="E125" s="109">
        <v>112.9602</v>
      </c>
      <c r="F125" s="109">
        <v>103.20740000000001</v>
      </c>
      <c r="G125" s="109">
        <v>97.364800000000002</v>
      </c>
      <c r="H125" s="113"/>
      <c r="I125" s="109"/>
      <c r="J125" s="109"/>
      <c r="K125" s="109"/>
      <c r="L125" s="109"/>
      <c r="M125" s="109"/>
      <c r="N125" s="113"/>
      <c r="O125" s="114" t="str">
        <f>IF(N125="","",SUM(C125:N125))</f>
        <v/>
      </c>
      <c r="P125" s="115">
        <f>SUM(C125:N125)</f>
        <v>518.3614</v>
      </c>
    </row>
    <row r="126" spans="1:16" ht="16.5" customHeight="1">
      <c r="A126" s="102" t="s">
        <v>1986</v>
      </c>
      <c r="B126" s="122"/>
      <c r="C126" s="123"/>
      <c r="D126" s="123"/>
      <c r="E126" s="123"/>
      <c r="F126" s="123"/>
      <c r="G126" s="123"/>
      <c r="H126" s="123"/>
      <c r="I126" s="123"/>
      <c r="J126" s="123"/>
      <c r="K126" s="123"/>
      <c r="L126" s="123"/>
      <c r="M126" s="123"/>
      <c r="N126" s="122"/>
      <c r="O126" s="123"/>
      <c r="P126" s="124"/>
    </row>
    <row r="127" spans="1:16" ht="16.5" customHeight="1">
      <c r="A127" s="107" t="s">
        <v>38</v>
      </c>
      <c r="B127" s="122" t="s">
        <v>190</v>
      </c>
      <c r="C127" s="109">
        <v>3.1139999999999999</v>
      </c>
      <c r="D127" s="109">
        <v>3.1080000000000001</v>
      </c>
      <c r="E127" s="109">
        <v>3.1440000000000001</v>
      </c>
      <c r="F127" s="109">
        <v>3.4470000000000001</v>
      </c>
      <c r="G127" s="109">
        <v>3.38</v>
      </c>
      <c r="H127" s="109">
        <v>2.1480000000000001</v>
      </c>
      <c r="I127" s="110">
        <v>1.9870000000000001</v>
      </c>
      <c r="J127" s="109">
        <v>2.0910000000000002</v>
      </c>
      <c r="K127" s="109">
        <v>2.6509999999999998</v>
      </c>
      <c r="L127" s="109">
        <v>1.615</v>
      </c>
      <c r="M127" s="109">
        <v>1.462</v>
      </c>
      <c r="N127" s="113">
        <v>0.874</v>
      </c>
      <c r="O127" s="114">
        <f>IF(N127="","",SUM(C127:N127))</f>
        <v>29.020999999999994</v>
      </c>
      <c r="P127" s="115">
        <f>SUM(C127:INDEX(C127:N127,$T$1))</f>
        <v>16.192999999999998</v>
      </c>
    </row>
    <row r="128" spans="1:16" ht="16.5" customHeight="1">
      <c r="A128" s="116" t="s">
        <v>38</v>
      </c>
      <c r="B128" s="125" t="s">
        <v>190</v>
      </c>
      <c r="C128" s="109">
        <v>1.244</v>
      </c>
      <c r="D128" s="109">
        <v>0.94199999999999995</v>
      </c>
      <c r="E128" s="109">
        <v>1.155</v>
      </c>
      <c r="F128" s="109">
        <v>1.9630000000000001</v>
      </c>
      <c r="G128" s="109">
        <v>1.4239999999999999</v>
      </c>
      <c r="H128" s="109"/>
      <c r="I128" s="110"/>
      <c r="J128" s="109"/>
      <c r="K128" s="109"/>
      <c r="L128" s="109"/>
      <c r="M128" s="109"/>
      <c r="N128" s="113"/>
      <c r="O128" s="114" t="str">
        <f>IF(N128="","",SUM(C128:N128))</f>
        <v/>
      </c>
      <c r="P128" s="115">
        <f>SUM(C128:N128)</f>
        <v>6.7279999999999998</v>
      </c>
    </row>
    <row r="129" spans="1:16" ht="16.5" customHeight="1">
      <c r="A129" s="107" t="s">
        <v>2006</v>
      </c>
      <c r="B129" s="122" t="s">
        <v>190</v>
      </c>
      <c r="C129" s="109">
        <v>3.1139999999999999</v>
      </c>
      <c r="D129" s="109">
        <v>3.1080000000000001</v>
      </c>
      <c r="E129" s="109">
        <v>3.1440000000000001</v>
      </c>
      <c r="F129" s="109">
        <v>3.4470000000000001</v>
      </c>
      <c r="G129" s="109">
        <v>3.38</v>
      </c>
      <c r="H129" s="109">
        <v>2.1480000000000001</v>
      </c>
      <c r="I129" s="110">
        <v>1.9870000000000001</v>
      </c>
      <c r="J129" s="109">
        <v>2.0910000000000002</v>
      </c>
      <c r="K129" s="109">
        <v>2.6509999999999998</v>
      </c>
      <c r="L129" s="109">
        <v>1.615</v>
      </c>
      <c r="M129" s="109">
        <v>1.462</v>
      </c>
      <c r="N129" s="113">
        <v>0.874</v>
      </c>
      <c r="O129" s="114">
        <f>IF(N129="","",SUM(C129:N129))</f>
        <v>29.020999999999994</v>
      </c>
      <c r="P129" s="115">
        <f>SUM(C129:INDEX(C129:N129,$T$1))</f>
        <v>16.192999999999998</v>
      </c>
    </row>
    <row r="130" spans="1:16" ht="16.5" customHeight="1">
      <c r="A130" s="118" t="s">
        <v>2006</v>
      </c>
      <c r="B130" s="125" t="s">
        <v>190</v>
      </c>
      <c r="C130" s="109">
        <v>1.244</v>
      </c>
      <c r="D130" s="109">
        <v>0.94199999999999995</v>
      </c>
      <c r="E130" s="109">
        <v>1.155</v>
      </c>
      <c r="F130" s="109">
        <v>1.9630000000000001</v>
      </c>
      <c r="G130" s="109">
        <v>1.4239999999999999</v>
      </c>
      <c r="H130" s="109"/>
      <c r="I130" s="110"/>
      <c r="J130" s="109"/>
      <c r="K130" s="109"/>
      <c r="L130" s="109"/>
      <c r="M130" s="109"/>
      <c r="N130" s="113"/>
      <c r="O130" s="114" t="str">
        <f>IF(N130="","",SUM(C130:N130))</f>
        <v/>
      </c>
      <c r="P130" s="115">
        <f>SUM(C130:N130)</f>
        <v>6.7279999999999998</v>
      </c>
    </row>
    <row r="131" spans="1:16" ht="16.5" customHeight="1">
      <c r="A131" s="102" t="s">
        <v>1985</v>
      </c>
      <c r="B131" s="122"/>
      <c r="C131" s="123"/>
      <c r="D131" s="123"/>
      <c r="E131" s="123"/>
      <c r="F131" s="123"/>
      <c r="G131" s="123"/>
      <c r="H131" s="123"/>
      <c r="I131" s="123"/>
      <c r="J131" s="123"/>
      <c r="K131" s="123"/>
      <c r="L131" s="123"/>
      <c r="M131" s="123"/>
      <c r="N131" s="122"/>
      <c r="O131" s="123"/>
      <c r="P131" s="124"/>
    </row>
    <row r="132" spans="1:16" ht="16.5" customHeight="1">
      <c r="A132" s="107" t="s">
        <v>38</v>
      </c>
      <c r="B132" s="122" t="s">
        <v>190</v>
      </c>
      <c r="C132" s="109">
        <v>25.601800000000001</v>
      </c>
      <c r="D132" s="109">
        <v>30.8096</v>
      </c>
      <c r="E132" s="109">
        <v>27.704000000000001</v>
      </c>
      <c r="F132" s="109">
        <v>28.881399999999999</v>
      </c>
      <c r="G132" s="109">
        <v>30.0519</v>
      </c>
      <c r="H132" s="113">
        <v>29.105</v>
      </c>
      <c r="I132" s="109">
        <v>22.830300000000001</v>
      </c>
      <c r="J132" s="109">
        <v>21.359300000000001</v>
      </c>
      <c r="K132" s="109">
        <v>24.0304</v>
      </c>
      <c r="L132" s="109">
        <v>23.305900000000001</v>
      </c>
      <c r="M132" s="109">
        <v>22.588000000000001</v>
      </c>
      <c r="N132" s="113">
        <v>21.5121</v>
      </c>
      <c r="O132" s="114">
        <f>IF(N132="","",SUM(C132:N132))</f>
        <v>307.77969999999999</v>
      </c>
      <c r="P132" s="115">
        <f>SUM(C132:INDEX(C132:N132,$T$1))</f>
        <v>143.0487</v>
      </c>
    </row>
    <row r="133" spans="1:16" ht="16.5" customHeight="1">
      <c r="A133" s="116" t="s">
        <v>38</v>
      </c>
      <c r="B133" s="125" t="s">
        <v>190</v>
      </c>
      <c r="C133" s="109">
        <v>19.421399999999998</v>
      </c>
      <c r="D133" s="109">
        <v>22.057500000000001</v>
      </c>
      <c r="E133" s="109">
        <v>20.1096</v>
      </c>
      <c r="F133" s="109">
        <v>25.107099999999999</v>
      </c>
      <c r="G133" s="109">
        <v>24.727900000000002</v>
      </c>
      <c r="H133" s="113"/>
      <c r="I133" s="109"/>
      <c r="J133" s="109"/>
      <c r="K133" s="109"/>
      <c r="L133" s="109"/>
      <c r="M133" s="109"/>
      <c r="N133" s="113"/>
      <c r="O133" s="114" t="str">
        <f>IF(N133="","",SUM(C133:N133))</f>
        <v/>
      </c>
      <c r="P133" s="115">
        <f>SUM(C133:N133)</f>
        <v>111.4235</v>
      </c>
    </row>
    <row r="134" spans="1:16" ht="16.5" customHeight="1">
      <c r="A134" s="107" t="s">
        <v>2006</v>
      </c>
      <c r="B134" s="122" t="s">
        <v>190</v>
      </c>
      <c r="C134" s="109">
        <v>22.099</v>
      </c>
      <c r="D134" s="109">
        <v>26.803599999999999</v>
      </c>
      <c r="E134" s="109">
        <v>23.9968</v>
      </c>
      <c r="F134" s="109">
        <v>24.604099999999999</v>
      </c>
      <c r="G134" s="109">
        <v>25.980899999999998</v>
      </c>
      <c r="H134" s="113">
        <v>25.667899999999999</v>
      </c>
      <c r="I134" s="109">
        <v>19.515599999999999</v>
      </c>
      <c r="J134" s="109">
        <v>18.362100000000002</v>
      </c>
      <c r="K134" s="109">
        <v>20.350999999999999</v>
      </c>
      <c r="L134" s="109">
        <v>19.552600000000002</v>
      </c>
      <c r="M134" s="109">
        <v>18.944900000000001</v>
      </c>
      <c r="N134" s="113">
        <v>18.0944</v>
      </c>
      <c r="O134" s="114">
        <f>IF(N134="","",SUM(C134:N134))</f>
        <v>263.97289999999998</v>
      </c>
      <c r="P134" s="115">
        <f>SUM(C134:INDEX(C134:N134,$T$1))</f>
        <v>123.48439999999999</v>
      </c>
    </row>
    <row r="135" spans="1:16" ht="16.5" customHeight="1">
      <c r="A135" s="118" t="s">
        <v>2006</v>
      </c>
      <c r="B135" s="125" t="s">
        <v>190</v>
      </c>
      <c r="C135" s="109">
        <v>15.9087</v>
      </c>
      <c r="D135" s="109">
        <v>17.937100000000001</v>
      </c>
      <c r="E135" s="109">
        <v>17.241399999999999</v>
      </c>
      <c r="F135" s="109">
        <v>20.869599999999998</v>
      </c>
      <c r="G135" s="109">
        <v>21.036300000000001</v>
      </c>
      <c r="H135" s="113"/>
      <c r="I135" s="109"/>
      <c r="J135" s="109"/>
      <c r="K135" s="109"/>
      <c r="L135" s="109"/>
      <c r="M135" s="109"/>
      <c r="N135" s="113"/>
      <c r="O135" s="114" t="str">
        <f>IF(N135="","",SUM(C135:N135))</f>
        <v/>
      </c>
      <c r="P135" s="115">
        <f>SUM(C135:N135)</f>
        <v>92.993099999999984</v>
      </c>
    </row>
    <row r="136" spans="1:16" ht="16.5" customHeight="1">
      <c r="A136" s="102" t="s">
        <v>1984</v>
      </c>
      <c r="B136" s="122"/>
      <c r="C136" s="123"/>
      <c r="D136" s="123"/>
      <c r="E136" s="123"/>
      <c r="F136" s="123"/>
      <c r="G136" s="123"/>
      <c r="H136" s="123"/>
      <c r="I136" s="123"/>
      <c r="J136" s="123"/>
      <c r="K136" s="123"/>
      <c r="L136" s="123"/>
      <c r="M136" s="123"/>
      <c r="N136" s="122"/>
      <c r="O136" s="123"/>
      <c r="P136" s="124"/>
    </row>
    <row r="137" spans="1:16" ht="16.5" customHeight="1">
      <c r="A137" s="107" t="s">
        <v>38</v>
      </c>
      <c r="B137" s="122" t="s">
        <v>190</v>
      </c>
      <c r="C137" s="109">
        <v>2.3753000000000002</v>
      </c>
      <c r="D137" s="109">
        <v>2.2665999999999999</v>
      </c>
      <c r="E137" s="109">
        <v>1.9198</v>
      </c>
      <c r="F137" s="109">
        <v>1.7343</v>
      </c>
      <c r="G137" s="109">
        <v>2.3065000000000002</v>
      </c>
      <c r="H137" s="113">
        <v>1.8427</v>
      </c>
      <c r="I137" s="109">
        <v>1.3464</v>
      </c>
      <c r="J137" s="109">
        <v>1.3934</v>
      </c>
      <c r="K137" s="109">
        <v>1.9683999999999999</v>
      </c>
      <c r="L137" s="109">
        <v>1.3763000000000001</v>
      </c>
      <c r="M137" s="109">
        <v>1.4564999999999999</v>
      </c>
      <c r="N137" s="113">
        <v>1.5741000000000001</v>
      </c>
      <c r="O137" s="114">
        <f>IF(N137="","",SUM(C137:N137))</f>
        <v>21.560299999999998</v>
      </c>
      <c r="P137" s="115">
        <f>SUM(C137:INDEX(C137:N137,$T$1))</f>
        <v>10.602499999999999</v>
      </c>
    </row>
    <row r="138" spans="1:16" ht="16.5" customHeight="1">
      <c r="A138" s="116" t="s">
        <v>38</v>
      </c>
      <c r="B138" s="125" t="s">
        <v>190</v>
      </c>
      <c r="C138" s="109">
        <v>1.2266999999999999</v>
      </c>
      <c r="D138" s="109">
        <v>1.2423999999999999</v>
      </c>
      <c r="E138" s="109">
        <v>1.5150999999999999</v>
      </c>
      <c r="F138" s="109">
        <v>1.5794999999999999</v>
      </c>
      <c r="G138" s="109">
        <v>1.6102000000000001</v>
      </c>
      <c r="H138" s="113"/>
      <c r="I138" s="109"/>
      <c r="J138" s="109"/>
      <c r="K138" s="109"/>
      <c r="L138" s="109"/>
      <c r="M138" s="109"/>
      <c r="N138" s="113"/>
      <c r="O138" s="114" t="str">
        <f>IF(N138="","",SUM(C138:N138))</f>
        <v/>
      </c>
      <c r="P138" s="115">
        <f>SUM(C138:N138)</f>
        <v>7.1738999999999997</v>
      </c>
    </row>
    <row r="139" spans="1:16" ht="16.5" customHeight="1">
      <c r="A139" s="107" t="s">
        <v>2006</v>
      </c>
      <c r="B139" s="122" t="s">
        <v>190</v>
      </c>
      <c r="C139" s="109">
        <v>1.6619999999999999</v>
      </c>
      <c r="D139" s="109">
        <v>2.0318999999999998</v>
      </c>
      <c r="E139" s="109">
        <v>1.5725</v>
      </c>
      <c r="F139" s="109">
        <v>1.5507</v>
      </c>
      <c r="G139" s="109">
        <v>1.9008</v>
      </c>
      <c r="H139" s="113">
        <v>1.5314000000000001</v>
      </c>
      <c r="I139" s="109">
        <v>1.095</v>
      </c>
      <c r="J139" s="109">
        <v>1.0863</v>
      </c>
      <c r="K139" s="109">
        <v>1.8050999999999999</v>
      </c>
      <c r="L139" s="109">
        <v>1.1927000000000001</v>
      </c>
      <c r="M139" s="109">
        <v>1.252</v>
      </c>
      <c r="N139" s="113">
        <v>1.3106</v>
      </c>
      <c r="O139" s="114">
        <f>IF(N139="","",SUM(C139:N139))</f>
        <v>17.991</v>
      </c>
      <c r="P139" s="115">
        <f>SUM(C139:INDEX(C139:N139,$T$1))</f>
        <v>8.7179000000000002</v>
      </c>
    </row>
    <row r="140" spans="1:16" ht="16.5" customHeight="1">
      <c r="A140" s="118" t="s">
        <v>2006</v>
      </c>
      <c r="B140" s="125" t="s">
        <v>190</v>
      </c>
      <c r="C140" s="109">
        <v>1.1395999999999999</v>
      </c>
      <c r="D140" s="109">
        <v>1.0515000000000001</v>
      </c>
      <c r="E140" s="109">
        <v>1.3483000000000001</v>
      </c>
      <c r="F140" s="109">
        <v>1.3757999999999999</v>
      </c>
      <c r="G140" s="109">
        <v>1.5086999999999999</v>
      </c>
      <c r="H140" s="113"/>
      <c r="I140" s="109"/>
      <c r="J140" s="109"/>
      <c r="K140" s="109"/>
      <c r="L140" s="109"/>
      <c r="M140" s="109"/>
      <c r="N140" s="113"/>
      <c r="O140" s="114" t="str">
        <f>IF(N140="","",SUM(C140:N140))</f>
        <v/>
      </c>
      <c r="P140" s="115">
        <f>SUM(C140:N140)</f>
        <v>6.4239000000000006</v>
      </c>
    </row>
    <row r="141" spans="1:16" ht="16.5" customHeight="1">
      <c r="A141" s="102" t="s">
        <v>2058</v>
      </c>
      <c r="B141" s="120"/>
      <c r="C141" s="103"/>
      <c r="D141" s="103"/>
      <c r="E141" s="103"/>
      <c r="F141" s="103"/>
      <c r="G141" s="103"/>
      <c r="H141" s="103"/>
      <c r="I141" s="103"/>
      <c r="J141" s="103"/>
      <c r="K141" s="103"/>
      <c r="L141" s="103"/>
      <c r="M141" s="103"/>
      <c r="N141" s="120"/>
      <c r="O141" s="103"/>
      <c r="P141" s="104"/>
    </row>
    <row r="142" spans="1:16" ht="16.5" customHeight="1">
      <c r="A142" s="107" t="s">
        <v>38</v>
      </c>
      <c r="B142" s="122" t="s">
        <v>190</v>
      </c>
      <c r="C142" s="109">
        <v>30.329649</v>
      </c>
      <c r="D142" s="109">
        <v>35.569671</v>
      </c>
      <c r="E142" s="109">
        <v>32.141547000000003</v>
      </c>
      <c r="F142" s="109">
        <v>33.342230999999998</v>
      </c>
      <c r="G142" s="109">
        <v>35.081335000000003</v>
      </c>
      <c r="H142" s="109">
        <v>33.260083999999999</v>
      </c>
      <c r="I142" s="110">
        <v>26.250309000000001</v>
      </c>
      <c r="J142" s="109">
        <v>24.688500999999999</v>
      </c>
      <c r="K142" s="109">
        <v>28.192125000000001</v>
      </c>
      <c r="L142" s="109">
        <v>26.465858999999998</v>
      </c>
      <c r="M142" s="109">
        <v>26.003482000000002</v>
      </c>
      <c r="N142" s="113">
        <v>24.740874000000002</v>
      </c>
      <c r="O142" s="114">
        <f>IF(N142="","",SUM(C142:N142))</f>
        <v>356.06566700000008</v>
      </c>
      <c r="P142" s="115">
        <f>SUM(C142:INDEX(C142:N142,$T$1))</f>
        <v>166.46443300000001</v>
      </c>
    </row>
    <row r="143" spans="1:16" ht="16.5" customHeight="1">
      <c r="A143" s="116" t="s">
        <v>38</v>
      </c>
      <c r="B143" s="125" t="s">
        <v>190</v>
      </c>
      <c r="C143" s="109">
        <v>22.314715</v>
      </c>
      <c r="D143" s="109">
        <v>25.339205</v>
      </c>
      <c r="E143" s="109">
        <v>23.572172999999999</v>
      </c>
      <c r="F143" s="109">
        <v>28.710384999999999</v>
      </c>
      <c r="G143" s="109">
        <v>28.272893</v>
      </c>
      <c r="H143" s="109"/>
      <c r="I143" s="110"/>
      <c r="J143" s="109"/>
      <c r="K143" s="109"/>
      <c r="L143" s="109"/>
      <c r="M143" s="109"/>
      <c r="N143" s="113"/>
      <c r="O143" s="114" t="str">
        <f>IF(N143="","",SUM(C143:N143))</f>
        <v/>
      </c>
      <c r="P143" s="115">
        <f>SUM(C143:N143)</f>
        <v>128.209371</v>
      </c>
    </row>
    <row r="144" spans="1:16" ht="16.5" customHeight="1">
      <c r="A144" s="107" t="s">
        <v>2006</v>
      </c>
      <c r="B144" s="122" t="s">
        <v>190</v>
      </c>
      <c r="C144" s="109">
        <v>26.015649</v>
      </c>
      <c r="D144" s="109">
        <v>31.161071</v>
      </c>
      <c r="E144" s="109">
        <v>27.953946999999999</v>
      </c>
      <c r="F144" s="109">
        <v>28.747731000000002</v>
      </c>
      <c r="G144" s="109">
        <v>30.450634999999998</v>
      </c>
      <c r="H144" s="109">
        <v>29.395084000000001</v>
      </c>
      <c r="I144" s="110">
        <v>22.575209000000001</v>
      </c>
      <c r="J144" s="109">
        <v>21.261500999999999</v>
      </c>
      <c r="K144" s="109">
        <v>24.227525</v>
      </c>
      <c r="L144" s="109">
        <v>22.421258999999999</v>
      </c>
      <c r="M144" s="109">
        <v>22.015682000000002</v>
      </c>
      <c r="N144" s="113">
        <v>20.951974</v>
      </c>
      <c r="O144" s="114">
        <f>IF(N144="","",SUM(C144:N144))</f>
        <v>307.17726700000009</v>
      </c>
      <c r="P144" s="115">
        <f>SUM(C144:INDEX(C144:N144,$T$1))</f>
        <v>144.32903300000001</v>
      </c>
    </row>
    <row r="145" spans="1:16" ht="16.5" customHeight="1">
      <c r="A145" s="118" t="s">
        <v>2006</v>
      </c>
      <c r="B145" s="125" t="s">
        <v>190</v>
      </c>
      <c r="C145" s="109">
        <v>18.604514999999999</v>
      </c>
      <c r="D145" s="109">
        <v>20.890805</v>
      </c>
      <c r="E145" s="109">
        <v>20.446173000000002</v>
      </c>
      <c r="F145" s="109">
        <v>24.150285</v>
      </c>
      <c r="G145" s="109">
        <v>24.337492999999998</v>
      </c>
      <c r="H145" s="109"/>
      <c r="I145" s="110"/>
      <c r="J145" s="109"/>
      <c r="K145" s="109"/>
      <c r="L145" s="109"/>
      <c r="M145" s="109"/>
      <c r="N145" s="113"/>
      <c r="O145" s="114" t="str">
        <f>IF(N145="","",SUM(C145:N145))</f>
        <v/>
      </c>
      <c r="P145" s="115">
        <f>SUM(C145:N145)</f>
        <v>108.429271</v>
      </c>
    </row>
    <row r="146" spans="1:16" ht="16.5" customHeight="1">
      <c r="A146" s="102" t="s">
        <v>1983</v>
      </c>
      <c r="B146" s="122"/>
      <c r="C146" s="123"/>
      <c r="D146" s="123"/>
      <c r="E146" s="123"/>
      <c r="F146" s="123"/>
      <c r="G146" s="123"/>
      <c r="H146" s="123"/>
      <c r="I146" s="123"/>
      <c r="J146" s="123"/>
      <c r="K146" s="123"/>
      <c r="L146" s="123"/>
      <c r="M146" s="123"/>
      <c r="N146" s="122"/>
      <c r="O146" s="123"/>
      <c r="P146" s="124"/>
    </row>
    <row r="147" spans="1:16" ht="16.5" customHeight="1">
      <c r="A147" s="107" t="s">
        <v>38</v>
      </c>
      <c r="B147" s="122" t="s">
        <v>190</v>
      </c>
      <c r="C147" s="109">
        <v>58.061999999999998</v>
      </c>
      <c r="D147" s="109">
        <v>81.289000000000001</v>
      </c>
      <c r="E147" s="109">
        <v>112.795</v>
      </c>
      <c r="F147" s="109">
        <v>68.712000000000003</v>
      </c>
      <c r="G147" s="109">
        <v>108.714</v>
      </c>
      <c r="H147" s="113">
        <v>101.71599999999999</v>
      </c>
      <c r="I147" s="109">
        <v>125.218</v>
      </c>
      <c r="J147" s="109">
        <v>122.28100000000001</v>
      </c>
      <c r="K147" s="109">
        <v>152.96600000000001</v>
      </c>
      <c r="L147" s="109">
        <v>90.754000000000005</v>
      </c>
      <c r="M147" s="109">
        <v>94.545000000000002</v>
      </c>
      <c r="N147" s="113">
        <v>97.525999999999996</v>
      </c>
      <c r="O147" s="114">
        <f>IF(N147="","",SUM(C147:N147))</f>
        <v>1214.5780000000002</v>
      </c>
      <c r="P147" s="115">
        <f>SUM(C147:INDEX(C147:N147,$T$1))</f>
        <v>429.572</v>
      </c>
    </row>
    <row r="148" spans="1:16" ht="16.5" customHeight="1">
      <c r="A148" s="116" t="s">
        <v>38</v>
      </c>
      <c r="B148" s="125" t="s">
        <v>190</v>
      </c>
      <c r="C148" s="109">
        <v>96.772000000000006</v>
      </c>
      <c r="D148" s="109">
        <v>122.621</v>
      </c>
      <c r="E148" s="109">
        <v>125.664</v>
      </c>
      <c r="F148" s="109">
        <v>104.268</v>
      </c>
      <c r="G148" s="109">
        <v>122.617</v>
      </c>
      <c r="H148" s="113"/>
      <c r="I148" s="109"/>
      <c r="J148" s="109"/>
      <c r="K148" s="109"/>
      <c r="L148" s="109"/>
      <c r="M148" s="109"/>
      <c r="N148" s="113"/>
      <c r="O148" s="114" t="str">
        <f>IF(N148="","",SUM(C148:N148))</f>
        <v/>
      </c>
      <c r="P148" s="115">
        <f>SUM(C148:N148)</f>
        <v>571.94200000000001</v>
      </c>
    </row>
    <row r="149" spans="1:16" ht="16.5" customHeight="1">
      <c r="A149" s="107" t="s">
        <v>2006</v>
      </c>
      <c r="B149" s="122" t="s">
        <v>190</v>
      </c>
      <c r="C149" s="109">
        <v>58.061999999999998</v>
      </c>
      <c r="D149" s="109">
        <v>81.289000000000001</v>
      </c>
      <c r="E149" s="109">
        <v>112.795</v>
      </c>
      <c r="F149" s="109">
        <v>68.712000000000003</v>
      </c>
      <c r="G149" s="109">
        <v>108.714</v>
      </c>
      <c r="H149" s="113">
        <v>101.71599999999999</v>
      </c>
      <c r="I149" s="109">
        <v>125.218</v>
      </c>
      <c r="J149" s="109">
        <v>122.28100000000001</v>
      </c>
      <c r="K149" s="109">
        <v>152.96600000000001</v>
      </c>
      <c r="L149" s="109">
        <v>90.754000000000005</v>
      </c>
      <c r="M149" s="109">
        <v>94.545000000000002</v>
      </c>
      <c r="N149" s="113">
        <v>97.525999999999996</v>
      </c>
      <c r="O149" s="114">
        <f>IF(N149="","",SUM(C149:N149))</f>
        <v>1214.5780000000002</v>
      </c>
      <c r="P149" s="115">
        <f>SUM(C149:INDEX(C149:N149,$T$1))</f>
        <v>429.572</v>
      </c>
    </row>
    <row r="150" spans="1:16" ht="16.5" customHeight="1">
      <c r="A150" s="118" t="s">
        <v>2006</v>
      </c>
      <c r="B150" s="125" t="s">
        <v>190</v>
      </c>
      <c r="C150" s="109">
        <v>96.772000000000006</v>
      </c>
      <c r="D150" s="109">
        <v>122.621</v>
      </c>
      <c r="E150" s="109">
        <v>125.664</v>
      </c>
      <c r="F150" s="109">
        <v>104.256</v>
      </c>
      <c r="G150" s="109">
        <v>122.617</v>
      </c>
      <c r="H150" s="113"/>
      <c r="I150" s="109"/>
      <c r="J150" s="109"/>
      <c r="K150" s="109"/>
      <c r="L150" s="109"/>
      <c r="M150" s="109"/>
      <c r="N150" s="113"/>
      <c r="O150" s="114" t="str">
        <f>IF(N150="","",SUM(C150:N150))</f>
        <v/>
      </c>
      <c r="P150" s="115">
        <f>SUM(C150:N150)</f>
        <v>571.92999999999995</v>
      </c>
    </row>
    <row r="151" spans="1:16" ht="16.5" customHeight="1">
      <c r="A151" s="102" t="s">
        <v>1982</v>
      </c>
      <c r="B151" s="122"/>
      <c r="C151" s="123"/>
      <c r="D151" s="123"/>
      <c r="E151" s="123"/>
      <c r="F151" s="123"/>
      <c r="G151" s="123"/>
      <c r="H151" s="123"/>
      <c r="I151" s="123"/>
      <c r="J151" s="123"/>
      <c r="K151" s="123"/>
      <c r="L151" s="123"/>
      <c r="M151" s="123"/>
      <c r="N151" s="122"/>
      <c r="O151" s="123"/>
      <c r="P151" s="124"/>
    </row>
    <row r="152" spans="1:16" ht="16.5" customHeight="1">
      <c r="A152" s="107" t="s">
        <v>38</v>
      </c>
      <c r="B152" s="122" t="s">
        <v>190</v>
      </c>
      <c r="C152" s="109">
        <v>68.081500000000005</v>
      </c>
      <c r="D152" s="109">
        <v>55.379600000000003</v>
      </c>
      <c r="E152" s="109">
        <v>58.861899999999999</v>
      </c>
      <c r="F152" s="109">
        <v>54.5732</v>
      </c>
      <c r="G152" s="109">
        <v>54.489699999999999</v>
      </c>
      <c r="H152" s="113">
        <v>52.676000000000002</v>
      </c>
      <c r="I152" s="109">
        <v>44.441200000000002</v>
      </c>
      <c r="J152" s="109">
        <v>50.365099999999998</v>
      </c>
      <c r="K152" s="109">
        <v>54.298299999999998</v>
      </c>
      <c r="L152" s="109">
        <v>49.147500000000001</v>
      </c>
      <c r="M152" s="109">
        <v>48.91</v>
      </c>
      <c r="N152" s="113">
        <v>51.099200000000003</v>
      </c>
      <c r="O152" s="114">
        <f>IF(N152="","",SUM(C152:N152))</f>
        <v>642.32319999999993</v>
      </c>
      <c r="P152" s="115">
        <f>SUM(C152:INDEX(C152:N152,$T$1))</f>
        <v>291.38589999999999</v>
      </c>
    </row>
    <row r="153" spans="1:16" ht="16.5" customHeight="1">
      <c r="A153" s="116" t="s">
        <v>38</v>
      </c>
      <c r="B153" s="125" t="s">
        <v>190</v>
      </c>
      <c r="C153" s="109">
        <v>47.751399999999997</v>
      </c>
      <c r="D153" s="109">
        <v>49.359400000000001</v>
      </c>
      <c r="E153" s="109">
        <v>48.104599999999998</v>
      </c>
      <c r="F153" s="109">
        <v>52.134900000000002</v>
      </c>
      <c r="G153" s="109">
        <v>50.361199999999997</v>
      </c>
      <c r="H153" s="113"/>
      <c r="I153" s="109"/>
      <c r="J153" s="109"/>
      <c r="K153" s="109"/>
      <c r="L153" s="109"/>
      <c r="M153" s="109"/>
      <c r="N153" s="113"/>
      <c r="O153" s="114" t="str">
        <f>IF(N153="","",SUM(C153:N153))</f>
        <v/>
      </c>
      <c r="P153" s="115">
        <f>SUM(C153:N153)</f>
        <v>247.7115</v>
      </c>
    </row>
    <row r="154" spans="1:16" ht="16.5" customHeight="1">
      <c r="A154" s="107" t="s">
        <v>2006</v>
      </c>
      <c r="B154" s="122" t="s">
        <v>190</v>
      </c>
      <c r="C154" s="109">
        <v>66.672600000000003</v>
      </c>
      <c r="D154" s="109">
        <v>54.025300000000001</v>
      </c>
      <c r="E154" s="109">
        <v>57.536200000000001</v>
      </c>
      <c r="F154" s="109">
        <v>53.200299999999999</v>
      </c>
      <c r="G154" s="109">
        <v>53.235199999999999</v>
      </c>
      <c r="H154" s="113">
        <v>51.487099999999998</v>
      </c>
      <c r="I154" s="109">
        <v>43.005600000000001</v>
      </c>
      <c r="J154" s="109">
        <v>48.965699999999998</v>
      </c>
      <c r="K154" s="109">
        <v>52.645600000000002</v>
      </c>
      <c r="L154" s="109">
        <v>47.8005</v>
      </c>
      <c r="M154" s="109">
        <v>47.713099999999997</v>
      </c>
      <c r="N154" s="113">
        <v>49.871099999999998</v>
      </c>
      <c r="O154" s="114">
        <f>IF(N154="","",SUM(C154:N154))</f>
        <v>626.15829999999994</v>
      </c>
      <c r="P154" s="115">
        <f>SUM(C154:INDEX(C154:N154,$T$1))</f>
        <v>284.6696</v>
      </c>
    </row>
    <row r="155" spans="1:16" ht="16.5" customHeight="1">
      <c r="A155" s="118" t="s">
        <v>2006</v>
      </c>
      <c r="B155" s="125" t="s">
        <v>190</v>
      </c>
      <c r="C155" s="109">
        <v>46.668599999999998</v>
      </c>
      <c r="D155" s="109">
        <v>48.226700000000001</v>
      </c>
      <c r="E155" s="109">
        <v>47.063499999999998</v>
      </c>
      <c r="F155" s="109">
        <v>51.130600000000001</v>
      </c>
      <c r="G155" s="109">
        <v>49.311700000000002</v>
      </c>
      <c r="H155" s="113"/>
      <c r="I155" s="109"/>
      <c r="J155" s="109"/>
      <c r="K155" s="109"/>
      <c r="L155" s="109"/>
      <c r="M155" s="109"/>
      <c r="N155" s="113"/>
      <c r="O155" s="114" t="str">
        <f>IF(N155="","",SUM(C155:N155))</f>
        <v/>
      </c>
      <c r="P155" s="115">
        <f>SUM(C155:N155)</f>
        <v>242.40110000000001</v>
      </c>
    </row>
    <row r="156" spans="1:16" ht="16.5" customHeight="1">
      <c r="A156" s="102" t="s">
        <v>1981</v>
      </c>
      <c r="B156" s="122"/>
      <c r="C156" s="123"/>
      <c r="D156" s="123"/>
      <c r="E156" s="123"/>
      <c r="F156" s="123"/>
      <c r="G156" s="123"/>
      <c r="H156" s="123"/>
      <c r="I156" s="123"/>
      <c r="J156" s="123"/>
      <c r="K156" s="123"/>
      <c r="L156" s="123"/>
      <c r="M156" s="123"/>
      <c r="N156" s="122"/>
      <c r="O156" s="123"/>
      <c r="P156" s="124"/>
    </row>
    <row r="157" spans="1:16" ht="16.5" customHeight="1">
      <c r="A157" s="107" t="s">
        <v>38</v>
      </c>
      <c r="B157" s="122" t="s">
        <v>190</v>
      </c>
      <c r="C157" s="109">
        <v>6.2850999999999999</v>
      </c>
      <c r="D157" s="109">
        <v>6.5984999999999996</v>
      </c>
      <c r="E157" s="109">
        <v>6.6029</v>
      </c>
      <c r="F157" s="109">
        <v>6.0312999999999999</v>
      </c>
      <c r="G157" s="109">
        <v>8.3370999999999995</v>
      </c>
      <c r="H157" s="113">
        <v>6.7633000000000001</v>
      </c>
      <c r="I157" s="109">
        <v>12.861800000000001</v>
      </c>
      <c r="J157" s="109">
        <v>14.688499999999999</v>
      </c>
      <c r="K157" s="109">
        <v>17.093499999999999</v>
      </c>
      <c r="L157" s="109">
        <v>14.603300000000001</v>
      </c>
      <c r="M157" s="109">
        <v>15.4811</v>
      </c>
      <c r="N157" s="113">
        <v>16.032399999999999</v>
      </c>
      <c r="O157" s="114">
        <f>IF(N157="","",SUM(C157:N157))</f>
        <v>131.37880000000001</v>
      </c>
      <c r="P157" s="115">
        <f>SUM(C157:INDEX(C157:N157,$T$1))</f>
        <v>33.854900000000001</v>
      </c>
    </row>
    <row r="158" spans="1:16" ht="16.5" customHeight="1">
      <c r="A158" s="116" t="s">
        <v>38</v>
      </c>
      <c r="B158" s="125" t="s">
        <v>190</v>
      </c>
      <c r="C158" s="109">
        <v>14.0075</v>
      </c>
      <c r="D158" s="109">
        <v>16.721299999999999</v>
      </c>
      <c r="E158" s="109">
        <v>16.804600000000001</v>
      </c>
      <c r="F158" s="109">
        <v>16.985199999999999</v>
      </c>
      <c r="G158" s="109">
        <v>16.524799999999999</v>
      </c>
      <c r="H158" s="113"/>
      <c r="I158" s="109"/>
      <c r="J158" s="109"/>
      <c r="K158" s="109"/>
      <c r="L158" s="109"/>
      <c r="M158" s="109"/>
      <c r="N158" s="113"/>
      <c r="O158" s="114" t="str">
        <f>IF(N158="","",SUM(C158:N158))</f>
        <v/>
      </c>
      <c r="P158" s="115">
        <f>SUM(C158:N158)</f>
        <v>81.043399999999991</v>
      </c>
    </row>
    <row r="159" spans="1:16" ht="16.5" customHeight="1">
      <c r="A159" s="107" t="s">
        <v>2006</v>
      </c>
      <c r="B159" s="122" t="s">
        <v>190</v>
      </c>
      <c r="C159" s="109">
        <v>6.2252999999999998</v>
      </c>
      <c r="D159" s="109">
        <v>6.5391000000000004</v>
      </c>
      <c r="E159" s="109">
        <v>6.5233999999999996</v>
      </c>
      <c r="F159" s="109">
        <v>5.9774000000000003</v>
      </c>
      <c r="G159" s="109">
        <v>8.2375000000000007</v>
      </c>
      <c r="H159" s="113">
        <v>6.7065000000000001</v>
      </c>
      <c r="I159" s="110">
        <v>12.7706</v>
      </c>
      <c r="J159" s="109">
        <v>14.62</v>
      </c>
      <c r="K159" s="109">
        <v>17.005800000000001</v>
      </c>
      <c r="L159" s="109">
        <v>14.496700000000001</v>
      </c>
      <c r="M159" s="109">
        <v>15.408099999999999</v>
      </c>
      <c r="N159" s="113">
        <v>15.935700000000001</v>
      </c>
      <c r="O159" s="114">
        <f>IF(N159="","",SUM(C159:N159))</f>
        <v>130.44610000000003</v>
      </c>
      <c r="P159" s="115">
        <f>SUM(C159:INDEX(C159:N159,$T$1))</f>
        <v>33.502700000000004</v>
      </c>
    </row>
    <row r="160" spans="1:16" ht="16.5" customHeight="1">
      <c r="A160" s="118" t="s">
        <v>2006</v>
      </c>
      <c r="B160" s="125" t="s">
        <v>190</v>
      </c>
      <c r="C160" s="109">
        <v>13.952999999999999</v>
      </c>
      <c r="D160" s="109">
        <v>16.682400000000001</v>
      </c>
      <c r="E160" s="109">
        <v>16.791699999999999</v>
      </c>
      <c r="F160" s="109">
        <v>16.9421</v>
      </c>
      <c r="G160" s="109">
        <v>16.502600000000001</v>
      </c>
      <c r="H160" s="113"/>
      <c r="I160" s="135"/>
      <c r="J160" s="135"/>
      <c r="K160" s="135"/>
      <c r="L160" s="135"/>
      <c r="M160" s="135"/>
      <c r="N160" s="136"/>
      <c r="O160" s="114" t="str">
        <f>IF(N160="","",SUM(C160:N160))</f>
        <v/>
      </c>
      <c r="P160" s="115">
        <f>SUM(C160:N160)</f>
        <v>80.871799999999993</v>
      </c>
    </row>
    <row r="161" spans="1:16" ht="16.5" customHeight="1">
      <c r="A161" s="102" t="s">
        <v>2059</v>
      </c>
      <c r="B161" s="120"/>
      <c r="C161" s="103"/>
      <c r="D161" s="103"/>
      <c r="E161" s="103"/>
      <c r="F161" s="103"/>
      <c r="G161" s="103"/>
      <c r="H161" s="103"/>
      <c r="I161" s="103"/>
      <c r="J161" s="103"/>
      <c r="K161" s="103"/>
      <c r="L161" s="103"/>
      <c r="M161" s="103"/>
      <c r="N161" s="120"/>
      <c r="O161" s="103"/>
      <c r="P161" s="104"/>
    </row>
    <row r="162" spans="1:16" ht="16.5" customHeight="1">
      <c r="A162" s="107" t="s">
        <v>38</v>
      </c>
      <c r="B162" s="122" t="s">
        <v>190</v>
      </c>
      <c r="C162" s="134">
        <v>94.787514000000002</v>
      </c>
      <c r="D162" s="134">
        <v>85.284909999999996</v>
      </c>
      <c r="E162" s="134">
        <v>89.517784000000006</v>
      </c>
      <c r="F162" s="134">
        <v>84.079535000000007</v>
      </c>
      <c r="G162" s="134">
        <v>88.869474999999994</v>
      </c>
      <c r="H162" s="137">
        <v>82.812697999999997</v>
      </c>
      <c r="I162" s="134">
        <v>73.142047000000005</v>
      </c>
      <c r="J162" s="134">
        <v>80.052057000000005</v>
      </c>
      <c r="K162" s="134">
        <v>90.228527</v>
      </c>
      <c r="L162" s="134">
        <v>76.031289000000001</v>
      </c>
      <c r="M162" s="134">
        <v>77.112701000000001</v>
      </c>
      <c r="N162" s="137">
        <v>81.699064000000007</v>
      </c>
      <c r="O162" s="114">
        <f>IF(N162="","",SUM(C162:N162))</f>
        <v>1003.617601</v>
      </c>
      <c r="P162" s="115">
        <f>SUM(C162:INDEX(C162:N162,$T$1))</f>
        <v>442.53921800000001</v>
      </c>
    </row>
    <row r="163" spans="1:16" ht="16.5" customHeight="1">
      <c r="A163" s="116" t="s">
        <v>38</v>
      </c>
      <c r="B163" s="125" t="s">
        <v>190</v>
      </c>
      <c r="C163" s="134">
        <v>75.857052999999993</v>
      </c>
      <c r="D163" s="134">
        <v>82.373727000000002</v>
      </c>
      <c r="E163" s="134">
        <v>80.581609999999998</v>
      </c>
      <c r="F163" s="134">
        <v>84.318743999999995</v>
      </c>
      <c r="G163" s="134">
        <v>83.538302000000002</v>
      </c>
      <c r="H163" s="137"/>
      <c r="I163" s="134"/>
      <c r="J163" s="134"/>
      <c r="K163" s="134"/>
      <c r="L163" s="134"/>
      <c r="M163" s="134"/>
      <c r="N163" s="137"/>
      <c r="O163" s="114" t="str">
        <f>IF(N163="","",SUM(C163:N163))</f>
        <v/>
      </c>
      <c r="P163" s="115">
        <f>SUM(C163:N163)</f>
        <v>406.66943599999996</v>
      </c>
    </row>
    <row r="164" spans="1:16" ht="16.5" customHeight="1">
      <c r="A164" s="107" t="s">
        <v>2006</v>
      </c>
      <c r="B164" s="122" t="s">
        <v>190</v>
      </c>
      <c r="C164" s="134">
        <v>92.598414000000005</v>
      </c>
      <c r="D164" s="134">
        <v>83.022210000000001</v>
      </c>
      <c r="E164" s="134">
        <v>87.204784000000004</v>
      </c>
      <c r="F164" s="134">
        <v>81.709035</v>
      </c>
      <c r="G164" s="134">
        <v>86.634074999999996</v>
      </c>
      <c r="H164" s="137">
        <v>80.824697999999998</v>
      </c>
      <c r="I164" s="134">
        <v>70.851747000000003</v>
      </c>
      <c r="J164" s="134">
        <v>77.980756999999997</v>
      </c>
      <c r="K164" s="134">
        <v>87.709926999999993</v>
      </c>
      <c r="L164" s="134">
        <v>73.929188999999994</v>
      </c>
      <c r="M164" s="134">
        <v>75.106500999999994</v>
      </c>
      <c r="N164" s="137">
        <v>79.628364000000005</v>
      </c>
      <c r="O164" s="114">
        <f>IF(N164="","",SUM(C164:N164))</f>
        <v>977.199701</v>
      </c>
      <c r="P164" s="115">
        <f>SUM(C164:INDEX(C164:N164,$T$1))</f>
        <v>431.16851800000001</v>
      </c>
    </row>
    <row r="165" spans="1:16" ht="16.5" customHeight="1">
      <c r="A165" s="118" t="s">
        <v>2006</v>
      </c>
      <c r="B165" s="125" t="s">
        <v>190</v>
      </c>
      <c r="C165" s="134">
        <v>73.987453000000002</v>
      </c>
      <c r="D165" s="134">
        <v>80.361526999999995</v>
      </c>
      <c r="E165" s="134">
        <v>78.711510000000004</v>
      </c>
      <c r="F165" s="134">
        <v>82.379135000000005</v>
      </c>
      <c r="G165" s="134">
        <v>81.580901999999995</v>
      </c>
      <c r="H165" s="137"/>
      <c r="I165" s="134"/>
      <c r="J165" s="134"/>
      <c r="K165" s="134"/>
      <c r="L165" s="134"/>
      <c r="M165" s="134"/>
      <c r="N165" s="137"/>
      <c r="O165" s="114" t="str">
        <f>IF(N165="","",SUM(C165:N165))</f>
        <v/>
      </c>
      <c r="P165" s="115">
        <f>SUM(C165:N165)</f>
        <v>397.02052699999996</v>
      </c>
    </row>
    <row r="166" spans="1:16" ht="16.5" customHeight="1">
      <c r="A166" s="138" t="s">
        <v>2060</v>
      </c>
      <c r="B166" s="139"/>
      <c r="C166" s="140"/>
      <c r="D166" s="140"/>
      <c r="E166" s="140"/>
      <c r="F166" s="140"/>
      <c r="G166" s="140"/>
      <c r="H166" s="140"/>
      <c r="I166" s="140"/>
      <c r="J166" s="140"/>
      <c r="K166" s="140"/>
      <c r="L166" s="140"/>
      <c r="M166" s="140"/>
      <c r="N166" s="139"/>
      <c r="O166" s="140"/>
      <c r="P166" s="104"/>
    </row>
    <row r="167" spans="1:16" ht="16.5" customHeight="1">
      <c r="A167" s="107" t="s">
        <v>38</v>
      </c>
      <c r="B167" s="122" t="s">
        <v>190</v>
      </c>
      <c r="C167" s="134">
        <v>129.472264</v>
      </c>
      <c r="D167" s="134">
        <v>124.783461</v>
      </c>
      <c r="E167" s="134">
        <v>126.243888</v>
      </c>
      <c r="F167" s="134">
        <v>121.16819</v>
      </c>
      <c r="G167" s="134">
        <v>127.573999</v>
      </c>
      <c r="H167" s="137">
        <v>119.55350799999999</v>
      </c>
      <c r="I167" s="134">
        <v>102.410982</v>
      </c>
      <c r="J167" s="134">
        <v>107.48788999999999</v>
      </c>
      <c r="K167" s="134">
        <v>122.945449</v>
      </c>
      <c r="L167" s="134">
        <v>106.68112000000001</v>
      </c>
      <c r="M167" s="134">
        <v>107.399415</v>
      </c>
      <c r="N167" s="137">
        <v>110.615241</v>
      </c>
      <c r="O167" s="114">
        <f>IF(N167="","",SUM(C167:N167))</f>
        <v>1406.3354069999998</v>
      </c>
      <c r="P167" s="115">
        <f>SUM(C167:INDEX(C167:N167,$T$1))</f>
        <v>629.24180199999989</v>
      </c>
    </row>
    <row r="168" spans="1:16" ht="16.5" customHeight="1">
      <c r="A168" s="116" t="s">
        <v>38</v>
      </c>
      <c r="B168" s="125" t="s">
        <v>190</v>
      </c>
      <c r="C168" s="134">
        <v>101.20041000000001</v>
      </c>
      <c r="D168" s="134">
        <v>110.79971</v>
      </c>
      <c r="E168" s="134">
        <v>107.071794</v>
      </c>
      <c r="F168" s="134">
        <v>116.016031</v>
      </c>
      <c r="G168" s="134">
        <v>114.473719</v>
      </c>
      <c r="H168" s="137"/>
      <c r="I168" s="134"/>
      <c r="J168" s="134"/>
      <c r="K168" s="134"/>
      <c r="L168" s="134"/>
      <c r="M168" s="134"/>
      <c r="N168" s="137"/>
      <c r="O168" s="114" t="str">
        <f>IF(N168="","",SUM(C168:N168))</f>
        <v/>
      </c>
      <c r="P168" s="115">
        <f>SUM(C168:N168)</f>
        <v>549.56166399999995</v>
      </c>
    </row>
    <row r="169" spans="1:16" ht="16.5" customHeight="1">
      <c r="A169" s="107" t="s">
        <v>2006</v>
      </c>
      <c r="B169" s="122" t="s">
        <v>190</v>
      </c>
      <c r="C169" s="134">
        <v>121.219964</v>
      </c>
      <c r="D169" s="134">
        <v>116.082561</v>
      </c>
      <c r="E169" s="134">
        <v>117.509488</v>
      </c>
      <c r="F169" s="134">
        <v>112.71859000000001</v>
      </c>
      <c r="G169" s="134">
        <v>118.981199</v>
      </c>
      <c r="H169" s="137">
        <v>112.339508</v>
      </c>
      <c r="I169" s="134">
        <v>95.341881999999998</v>
      </c>
      <c r="J169" s="134">
        <v>100.69739</v>
      </c>
      <c r="K169" s="134">
        <v>114.033649</v>
      </c>
      <c r="L169" s="134">
        <v>99.06662</v>
      </c>
      <c r="M169" s="134">
        <v>99.044915000000003</v>
      </c>
      <c r="N169" s="137">
        <v>102.749341</v>
      </c>
      <c r="O169" s="114">
        <f>IF(N169="","",SUM(C169:N169))</f>
        <v>1309.7851069999999</v>
      </c>
      <c r="P169" s="115">
        <f>SUM(C169:INDEX(C169:N169,$T$1))</f>
        <v>586.51180199999999</v>
      </c>
    </row>
    <row r="170" spans="1:16" ht="16.5" customHeight="1">
      <c r="A170" s="118" t="s">
        <v>2006</v>
      </c>
      <c r="B170" s="125" t="s">
        <v>190</v>
      </c>
      <c r="C170" s="134">
        <v>93.751509999999996</v>
      </c>
      <c r="D170" s="134">
        <v>102.94781</v>
      </c>
      <c r="E170" s="134">
        <v>101.018894</v>
      </c>
      <c r="F170" s="134">
        <v>108.467472</v>
      </c>
      <c r="G170" s="134">
        <v>107.484269</v>
      </c>
      <c r="H170" s="137"/>
      <c r="I170" s="134"/>
      <c r="J170" s="134"/>
      <c r="K170" s="134"/>
      <c r="L170" s="134"/>
      <c r="M170" s="134"/>
      <c r="N170" s="141"/>
      <c r="O170" s="114" t="str">
        <f>IF(N170="","",SUM(C170:N170))</f>
        <v/>
      </c>
      <c r="P170" s="115">
        <f>SUM(C170:N170)</f>
        <v>513.66995499999996</v>
      </c>
    </row>
    <row r="171" spans="1:16" ht="16.5" customHeight="1">
      <c r="A171" s="138" t="s">
        <v>1980</v>
      </c>
      <c r="B171" s="142"/>
      <c r="C171" s="85"/>
      <c r="D171" s="85"/>
      <c r="E171" s="85"/>
      <c r="F171" s="85"/>
      <c r="G171" s="85"/>
      <c r="H171" s="85"/>
      <c r="I171" s="85"/>
      <c r="J171" s="85"/>
      <c r="K171" s="85"/>
      <c r="L171" s="85"/>
      <c r="M171" s="85"/>
      <c r="N171" s="142"/>
      <c r="O171" s="85"/>
      <c r="P171" s="124"/>
    </row>
    <row r="172" spans="1:16" ht="16.5" customHeight="1">
      <c r="A172" s="107" t="s">
        <v>38</v>
      </c>
      <c r="B172" s="122" t="s">
        <v>190</v>
      </c>
      <c r="C172" s="134">
        <v>47.372100000000003</v>
      </c>
      <c r="D172" s="134">
        <v>52.216999999999999</v>
      </c>
      <c r="E172" s="134">
        <v>54.245199999999997</v>
      </c>
      <c r="F172" s="134">
        <v>58.253999999999998</v>
      </c>
      <c r="G172" s="134">
        <v>60.970999999999997</v>
      </c>
      <c r="H172" s="137">
        <v>52.8934</v>
      </c>
      <c r="I172" s="134">
        <v>44.242400000000004</v>
      </c>
      <c r="J172" s="134">
        <v>48.252400000000002</v>
      </c>
      <c r="K172" s="134">
        <v>45.458100000000002</v>
      </c>
      <c r="L172" s="134">
        <v>44.292200000000001</v>
      </c>
      <c r="M172" s="134">
        <v>48.1922</v>
      </c>
      <c r="N172" s="137">
        <v>47.026400000000002</v>
      </c>
      <c r="O172" s="114">
        <f>IF(N172="","",SUM(C172:N172))</f>
        <v>603.41639999999984</v>
      </c>
      <c r="P172" s="115">
        <f>SUM(C172:INDEX(C172:N172,$T$1))</f>
        <v>273.05929999999995</v>
      </c>
    </row>
    <row r="173" spans="1:16" ht="16.5" customHeight="1">
      <c r="A173" s="116" t="s">
        <v>38</v>
      </c>
      <c r="B173" s="125" t="s">
        <v>190</v>
      </c>
      <c r="C173" s="134">
        <v>44.033900000000003</v>
      </c>
      <c r="D173" s="134">
        <v>44.1006</v>
      </c>
      <c r="E173" s="134">
        <v>47.026400000000002</v>
      </c>
      <c r="F173" s="134">
        <v>43.580500000000001</v>
      </c>
      <c r="G173" s="134">
        <v>56.815399999999997</v>
      </c>
      <c r="H173" s="137"/>
      <c r="I173" s="134"/>
      <c r="J173" s="134"/>
      <c r="K173" s="134"/>
      <c r="L173" s="134"/>
      <c r="M173" s="134"/>
      <c r="N173" s="137"/>
      <c r="O173" s="114" t="str">
        <f>IF(N173="","",SUM(C173:N173))</f>
        <v/>
      </c>
      <c r="P173" s="115">
        <f>SUM(C173:N173)</f>
        <v>235.55680000000001</v>
      </c>
    </row>
    <row r="174" spans="1:16" ht="16.5" customHeight="1">
      <c r="A174" s="107" t="s">
        <v>2006</v>
      </c>
      <c r="B174" s="122" t="s">
        <v>190</v>
      </c>
      <c r="C174" s="134">
        <v>43.75</v>
      </c>
      <c r="D174" s="134">
        <v>48.461199999999998</v>
      </c>
      <c r="E174" s="134">
        <v>48.211100000000002</v>
      </c>
      <c r="F174" s="134">
        <v>55.834800000000001</v>
      </c>
      <c r="G174" s="134">
        <v>56.984099999999998</v>
      </c>
      <c r="H174" s="137">
        <v>50.177199999999999</v>
      </c>
      <c r="I174" s="134">
        <v>41.369100000000003</v>
      </c>
      <c r="J174" s="134">
        <v>45.119500000000002</v>
      </c>
      <c r="K174" s="134">
        <v>42.605400000000003</v>
      </c>
      <c r="L174" s="134">
        <v>41.366100000000003</v>
      </c>
      <c r="M174" s="134">
        <v>44.504600000000003</v>
      </c>
      <c r="N174" s="137">
        <v>42.850099999999998</v>
      </c>
      <c r="O174" s="114">
        <f>IF(N174="","",SUM(C174:N174))</f>
        <v>561.23320000000012</v>
      </c>
      <c r="P174" s="115">
        <f>SUM(C174:INDEX(C174:N174,$T$1))</f>
        <v>253.24119999999999</v>
      </c>
    </row>
    <row r="175" spans="1:16" ht="16.5" customHeight="1">
      <c r="A175" s="118" t="s">
        <v>2006</v>
      </c>
      <c r="B175" s="125" t="s">
        <v>190</v>
      </c>
      <c r="C175" s="134">
        <v>40.565300000000001</v>
      </c>
      <c r="D175" s="134">
        <v>41.742800000000003</v>
      </c>
      <c r="E175" s="134">
        <v>45.642899999999997</v>
      </c>
      <c r="F175" s="134">
        <v>41.528100000000002</v>
      </c>
      <c r="G175" s="134">
        <v>54.331200000000003</v>
      </c>
      <c r="H175" s="137"/>
      <c r="I175" s="134"/>
      <c r="J175" s="134"/>
      <c r="K175" s="134"/>
      <c r="L175" s="134"/>
      <c r="M175" s="134"/>
      <c r="N175" s="137"/>
      <c r="O175" s="114" t="str">
        <f>IF(N175="","",SUM(C175:N175))</f>
        <v/>
      </c>
      <c r="P175" s="115">
        <f>SUM(C175:N175)</f>
        <v>223.81029999999998</v>
      </c>
    </row>
    <row r="176" spans="1:16" ht="16.5" customHeight="1">
      <c r="A176" s="130" t="s">
        <v>2061</v>
      </c>
      <c r="B176" s="122"/>
      <c r="C176" s="143"/>
      <c r="D176" s="143"/>
      <c r="E176" s="143"/>
      <c r="F176" s="143"/>
      <c r="G176" s="143"/>
      <c r="H176" s="144"/>
      <c r="I176" s="143"/>
      <c r="J176" s="143"/>
      <c r="K176" s="143"/>
      <c r="L176" s="143"/>
      <c r="M176" s="143"/>
      <c r="N176" s="144"/>
      <c r="O176" s="144"/>
      <c r="P176" s="133"/>
    </row>
    <row r="177" spans="1:16" ht="16.5" customHeight="1">
      <c r="A177" s="107" t="s">
        <v>38</v>
      </c>
      <c r="B177" s="122" t="s">
        <v>190</v>
      </c>
      <c r="C177" s="109">
        <v>74.5544625</v>
      </c>
      <c r="D177" s="109">
        <v>81.225149500000001</v>
      </c>
      <c r="E177" s="109">
        <v>82.558798999999993</v>
      </c>
      <c r="F177" s="109">
        <v>86.628004000000004</v>
      </c>
      <c r="G177" s="109">
        <v>88.209356</v>
      </c>
      <c r="H177" s="113">
        <v>74.089663999999999</v>
      </c>
      <c r="I177" s="109">
        <v>67.177609000000004</v>
      </c>
      <c r="J177" s="109">
        <v>69.516551500000006</v>
      </c>
      <c r="K177" s="109">
        <v>67.507701999999995</v>
      </c>
      <c r="L177" s="109">
        <v>64.257444500000005</v>
      </c>
      <c r="M177" s="109">
        <v>74.155901</v>
      </c>
      <c r="N177" s="113">
        <v>74.267193000000006</v>
      </c>
      <c r="O177" s="114">
        <f>IF(N177="","",SUM(C177:N177))</f>
        <v>904.14783599999998</v>
      </c>
      <c r="P177" s="115">
        <f>SUM(C177:INDEX(C177:N177,$T$1))</f>
        <v>413.175771</v>
      </c>
    </row>
    <row r="178" spans="1:16" ht="16.5" customHeight="1">
      <c r="A178" s="116" t="s">
        <v>38</v>
      </c>
      <c r="B178" s="125" t="s">
        <v>190</v>
      </c>
      <c r="C178" s="109">
        <v>68.022039500000005</v>
      </c>
      <c r="D178" s="109">
        <v>62.552132499999999</v>
      </c>
      <c r="E178" s="109">
        <v>77.931431000000003</v>
      </c>
      <c r="F178" s="109">
        <v>69.981645999999998</v>
      </c>
      <c r="G178" s="109">
        <v>84.929075499999996</v>
      </c>
      <c r="H178" s="113"/>
      <c r="I178" s="109"/>
      <c r="J178" s="109"/>
      <c r="K178" s="109"/>
      <c r="L178" s="109"/>
      <c r="M178" s="109"/>
      <c r="N178" s="113"/>
      <c r="O178" s="114" t="str">
        <f>IF(N178="","",SUM(C178:N178))</f>
        <v/>
      </c>
      <c r="P178" s="115">
        <f>SUM(C178:N178)</f>
        <v>363.41632450000003</v>
      </c>
    </row>
    <row r="179" spans="1:16" ht="16.5" customHeight="1">
      <c r="A179" s="107" t="s">
        <v>2006</v>
      </c>
      <c r="B179" s="122" t="s">
        <v>190</v>
      </c>
      <c r="C179" s="109">
        <v>66.802877499999994</v>
      </c>
      <c r="D179" s="109">
        <v>73.293351999999999</v>
      </c>
      <c r="E179" s="109">
        <v>72.691651500000006</v>
      </c>
      <c r="F179" s="109">
        <v>80.416803999999999</v>
      </c>
      <c r="G179" s="109">
        <v>80.993756000000005</v>
      </c>
      <c r="H179" s="113">
        <v>68.844064000000003</v>
      </c>
      <c r="I179" s="109">
        <v>61.297809000000001</v>
      </c>
      <c r="J179" s="109">
        <v>63.869844000000001</v>
      </c>
      <c r="K179" s="109">
        <v>62.058551999999999</v>
      </c>
      <c r="L179" s="109">
        <v>58.287509499999999</v>
      </c>
      <c r="M179" s="109">
        <v>66.153536000000003</v>
      </c>
      <c r="N179" s="113">
        <v>66.496313000000001</v>
      </c>
      <c r="O179" s="114">
        <f>IF(N179="","",SUM(C179:N179))</f>
        <v>821.20606850000001</v>
      </c>
      <c r="P179" s="115">
        <f>SUM(C179:INDEX(C179:N179,$T$1))</f>
        <v>374.198441</v>
      </c>
    </row>
    <row r="180" spans="1:16" ht="16.5" customHeight="1">
      <c r="A180" s="118" t="s">
        <v>2006</v>
      </c>
      <c r="B180" s="125" t="s">
        <v>190</v>
      </c>
      <c r="C180" s="109">
        <v>61.225867000000001</v>
      </c>
      <c r="D180" s="109">
        <v>56.339910000000003</v>
      </c>
      <c r="E180" s="109">
        <v>73.660228500000002</v>
      </c>
      <c r="F180" s="109">
        <v>65.046978499999994</v>
      </c>
      <c r="G180" s="109">
        <v>79.487347999999997</v>
      </c>
      <c r="H180" s="113"/>
      <c r="I180" s="109"/>
      <c r="J180" s="109"/>
      <c r="K180" s="109"/>
      <c r="L180" s="109"/>
      <c r="M180" s="109"/>
      <c r="N180" s="113"/>
      <c r="O180" s="114" t="str">
        <f>IF(N180="","",SUM(C180:N180))</f>
        <v/>
      </c>
      <c r="P180" s="115">
        <f>SUM(C180:N180)</f>
        <v>335.76033199999995</v>
      </c>
    </row>
    <row r="181" spans="1:16" ht="16.5" customHeight="1">
      <c r="A181" s="102" t="s">
        <v>1979</v>
      </c>
      <c r="B181" s="120"/>
      <c r="C181" s="103"/>
      <c r="D181" s="103"/>
      <c r="E181" s="103"/>
      <c r="F181" s="103"/>
      <c r="G181" s="103"/>
      <c r="H181" s="103"/>
      <c r="I181" s="103"/>
      <c r="J181" s="103"/>
      <c r="K181" s="103"/>
      <c r="L181" s="103"/>
      <c r="M181" s="103"/>
      <c r="N181" s="120"/>
      <c r="O181" s="103"/>
      <c r="P181" s="104"/>
    </row>
    <row r="182" spans="1:16" ht="16.5" customHeight="1">
      <c r="A182" s="107" t="s">
        <v>38</v>
      </c>
      <c r="B182" s="122" t="s">
        <v>190</v>
      </c>
      <c r="C182" s="109">
        <v>23.312000000000001</v>
      </c>
      <c r="D182" s="109">
        <v>24.3202</v>
      </c>
      <c r="E182" s="109">
        <v>22.577200000000001</v>
      </c>
      <c r="F182" s="109">
        <v>26.1889</v>
      </c>
      <c r="G182" s="109">
        <v>25.152100000000001</v>
      </c>
      <c r="H182" s="113">
        <v>27.3812</v>
      </c>
      <c r="I182" s="109">
        <v>19.2987</v>
      </c>
      <c r="J182" s="109">
        <v>21.134699999999999</v>
      </c>
      <c r="K182" s="109">
        <v>17.666499999999999</v>
      </c>
      <c r="L182" s="109">
        <v>22.7117</v>
      </c>
      <c r="M182" s="109">
        <v>15.1959</v>
      </c>
      <c r="N182" s="113">
        <v>29.703199999999999</v>
      </c>
      <c r="O182" s="114">
        <f>IF(N182="","",SUM(C182:N182))</f>
        <v>274.64229999999998</v>
      </c>
      <c r="P182" s="115">
        <f>SUM(C182:INDEX(C182:N182,$T$1))</f>
        <v>121.55040000000001</v>
      </c>
    </row>
    <row r="183" spans="1:16" ht="16.5" customHeight="1">
      <c r="A183" s="116" t="s">
        <v>38</v>
      </c>
      <c r="B183" s="125" t="s">
        <v>190</v>
      </c>
      <c r="C183" s="109">
        <v>25.584900000000001</v>
      </c>
      <c r="D183" s="109">
        <v>26.161899999999999</v>
      </c>
      <c r="E183" s="109">
        <v>27.271599999999999</v>
      </c>
      <c r="F183" s="109">
        <v>26.944299999999998</v>
      </c>
      <c r="G183" s="109">
        <v>25.2928</v>
      </c>
      <c r="H183" s="113"/>
      <c r="I183" s="109"/>
      <c r="J183" s="109"/>
      <c r="K183" s="109"/>
      <c r="L183" s="109"/>
      <c r="M183" s="109"/>
      <c r="N183" s="113"/>
      <c r="O183" s="114" t="str">
        <f>IF(N183="","",SUM(C183:N183))</f>
        <v/>
      </c>
      <c r="P183" s="115">
        <f>SUM(C183:N183)</f>
        <v>131.25549999999998</v>
      </c>
    </row>
    <row r="184" spans="1:16" ht="16.5" customHeight="1">
      <c r="A184" s="107" t="s">
        <v>2006</v>
      </c>
      <c r="B184" s="122" t="s">
        <v>190</v>
      </c>
      <c r="C184" s="109">
        <v>23.3109</v>
      </c>
      <c r="D184" s="109">
        <v>24.241700000000002</v>
      </c>
      <c r="E184" s="109">
        <v>22.5746</v>
      </c>
      <c r="F184" s="109">
        <v>26.1755</v>
      </c>
      <c r="G184" s="109">
        <v>25.152000000000001</v>
      </c>
      <c r="H184" s="113">
        <v>27.380800000000001</v>
      </c>
      <c r="I184" s="109">
        <v>19.298400000000001</v>
      </c>
      <c r="J184" s="109">
        <v>21.1341</v>
      </c>
      <c r="K184" s="109">
        <v>17.659600000000001</v>
      </c>
      <c r="L184" s="109">
        <v>22.7117</v>
      </c>
      <c r="M184" s="109">
        <v>15.061500000000001</v>
      </c>
      <c r="N184" s="113">
        <v>29.5595</v>
      </c>
      <c r="O184" s="114">
        <f>IF(N184="","",SUM(C184:N184))</f>
        <v>274.26029999999997</v>
      </c>
      <c r="P184" s="115">
        <f>SUM(C184:INDEX(C184:N184,$T$1))</f>
        <v>121.4547</v>
      </c>
    </row>
    <row r="185" spans="1:16" ht="16.5" customHeight="1">
      <c r="A185" s="118" t="s">
        <v>2006</v>
      </c>
      <c r="B185" s="125" t="s">
        <v>190</v>
      </c>
      <c r="C185" s="109">
        <v>25.5276</v>
      </c>
      <c r="D185" s="109">
        <v>25.931999999999999</v>
      </c>
      <c r="E185" s="109">
        <v>27.0505</v>
      </c>
      <c r="F185" s="109">
        <v>26.888999999999999</v>
      </c>
      <c r="G185" s="109">
        <v>25.2349</v>
      </c>
      <c r="H185" s="113"/>
      <c r="I185" s="109"/>
      <c r="J185" s="109"/>
      <c r="K185" s="109"/>
      <c r="L185" s="109"/>
      <c r="M185" s="109"/>
      <c r="N185" s="113"/>
      <c r="O185" s="114" t="str">
        <f>IF(N185="","",SUM(C185:N185))</f>
        <v/>
      </c>
      <c r="P185" s="115">
        <f>SUM(C185:N185)</f>
        <v>130.63399999999999</v>
      </c>
    </row>
    <row r="186" spans="1:16" ht="16.5" customHeight="1">
      <c r="A186" s="102" t="s">
        <v>1978</v>
      </c>
      <c r="B186" s="120"/>
      <c r="C186" s="103"/>
      <c r="D186" s="103"/>
      <c r="E186" s="103"/>
      <c r="F186" s="103"/>
      <c r="G186" s="103"/>
      <c r="H186" s="103"/>
      <c r="I186" s="103"/>
      <c r="J186" s="103"/>
      <c r="K186" s="103"/>
      <c r="L186" s="103"/>
      <c r="M186" s="103"/>
      <c r="N186" s="120"/>
      <c r="O186" s="103"/>
      <c r="P186" s="104"/>
    </row>
    <row r="187" spans="1:16" ht="16.5" customHeight="1">
      <c r="A187" s="107" t="s">
        <v>38</v>
      </c>
      <c r="B187" s="122" t="s">
        <v>190</v>
      </c>
      <c r="C187" s="109">
        <v>224.79570000000001</v>
      </c>
      <c r="D187" s="109">
        <v>231.74430000000001</v>
      </c>
      <c r="E187" s="109">
        <v>220.73939999999999</v>
      </c>
      <c r="F187" s="109">
        <v>194.45240000000001</v>
      </c>
      <c r="G187" s="109">
        <v>213.9238</v>
      </c>
      <c r="H187" s="113">
        <v>220.37039999999999</v>
      </c>
      <c r="I187" s="109">
        <v>220.8509</v>
      </c>
      <c r="J187" s="109">
        <v>300.71199999999999</v>
      </c>
      <c r="K187" s="109">
        <v>237.15100000000001</v>
      </c>
      <c r="L187" s="109">
        <v>212.62790000000001</v>
      </c>
      <c r="M187" s="109">
        <v>281.94850000000002</v>
      </c>
      <c r="N187" s="113">
        <v>268.57979999999998</v>
      </c>
      <c r="O187" s="114">
        <f>IF(N187="","",SUM(C187:N187))</f>
        <v>2827.8960999999999</v>
      </c>
      <c r="P187" s="115">
        <f>SUM(C187:INDEX(C187:N187,$T$1))</f>
        <v>1085.6556</v>
      </c>
    </row>
    <row r="188" spans="1:16" ht="16.5" customHeight="1">
      <c r="A188" s="116" t="s">
        <v>38</v>
      </c>
      <c r="B188" s="125" t="s">
        <v>190</v>
      </c>
      <c r="C188" s="109">
        <v>259.59320000000002</v>
      </c>
      <c r="D188" s="109">
        <v>200.512</v>
      </c>
      <c r="E188" s="109">
        <v>240.63759999999999</v>
      </c>
      <c r="F188" s="109">
        <v>199.9297</v>
      </c>
      <c r="G188" s="109">
        <v>236.9744</v>
      </c>
      <c r="H188" s="113"/>
      <c r="I188" s="109"/>
      <c r="J188" s="109"/>
      <c r="K188" s="109"/>
      <c r="L188" s="109"/>
      <c r="M188" s="109"/>
      <c r="N188" s="113"/>
      <c r="O188" s="114" t="str">
        <f>IF(N188="","",SUM(C188:N188))</f>
        <v/>
      </c>
      <c r="P188" s="115">
        <f>SUM(C188:N188)</f>
        <v>1137.6469</v>
      </c>
    </row>
    <row r="189" spans="1:16" ht="16.5" customHeight="1">
      <c r="A189" s="107" t="s">
        <v>2006</v>
      </c>
      <c r="B189" s="122" t="s">
        <v>190</v>
      </c>
      <c r="C189" s="109">
        <v>224.60820000000001</v>
      </c>
      <c r="D189" s="109">
        <v>231.44739999999999</v>
      </c>
      <c r="E189" s="109">
        <v>220.59950000000001</v>
      </c>
      <c r="F189" s="109">
        <v>194.19550000000001</v>
      </c>
      <c r="G189" s="109">
        <v>213.73400000000001</v>
      </c>
      <c r="H189" s="113">
        <v>220.18</v>
      </c>
      <c r="I189" s="109">
        <v>220.63640000000001</v>
      </c>
      <c r="J189" s="109">
        <v>300.44490000000002</v>
      </c>
      <c r="K189" s="109">
        <v>236.89080000000001</v>
      </c>
      <c r="L189" s="109">
        <v>212.51130000000001</v>
      </c>
      <c r="M189" s="109">
        <v>281.73500000000001</v>
      </c>
      <c r="N189" s="113">
        <v>268.22910000000002</v>
      </c>
      <c r="O189" s="114">
        <f>IF(N189="","",SUM(C189:N189))</f>
        <v>2825.2121000000006</v>
      </c>
      <c r="P189" s="115">
        <f>SUM(C189:INDEX(C189:N189,$T$1))</f>
        <v>1084.5846000000001</v>
      </c>
    </row>
    <row r="190" spans="1:16" ht="16.5" customHeight="1">
      <c r="A190" s="118" t="s">
        <v>2006</v>
      </c>
      <c r="B190" s="125" t="s">
        <v>190</v>
      </c>
      <c r="C190" s="109">
        <v>259.42959999999999</v>
      </c>
      <c r="D190" s="109">
        <v>200.16759999999999</v>
      </c>
      <c r="E190" s="109">
        <v>240.36580000000001</v>
      </c>
      <c r="F190" s="109">
        <v>199.7056</v>
      </c>
      <c r="G190" s="109">
        <v>236.70410000000001</v>
      </c>
      <c r="H190" s="113"/>
      <c r="I190" s="109"/>
      <c r="J190" s="109"/>
      <c r="K190" s="109"/>
      <c r="L190" s="109"/>
      <c r="M190" s="109"/>
      <c r="N190" s="113"/>
      <c r="O190" s="114" t="str">
        <f>IF(N190="","",SUM(C190:N190))</f>
        <v/>
      </c>
      <c r="P190" s="115">
        <f>SUM(C190:N190)</f>
        <v>1136.3726999999999</v>
      </c>
    </row>
    <row r="191" spans="1:16" ht="16.5" customHeight="1">
      <c r="A191" s="102" t="s">
        <v>1977</v>
      </c>
      <c r="B191" s="120"/>
      <c r="C191" s="103"/>
      <c r="D191" s="103"/>
      <c r="E191" s="103"/>
      <c r="F191" s="103"/>
      <c r="G191" s="103"/>
      <c r="H191" s="103"/>
      <c r="I191" s="103"/>
      <c r="J191" s="103"/>
      <c r="K191" s="103"/>
      <c r="L191" s="103"/>
      <c r="M191" s="103"/>
      <c r="N191" s="120"/>
      <c r="O191" s="103"/>
      <c r="P191" s="104"/>
    </row>
    <row r="192" spans="1:16" ht="16.5" customHeight="1">
      <c r="A192" s="107" t="s">
        <v>38</v>
      </c>
      <c r="B192" s="122" t="s">
        <v>190</v>
      </c>
      <c r="C192" s="109">
        <v>69.552599999999998</v>
      </c>
      <c r="D192" s="109">
        <v>75.070999999999998</v>
      </c>
      <c r="E192" s="109">
        <v>68.212400000000002</v>
      </c>
      <c r="F192" s="109">
        <v>74.724699999999999</v>
      </c>
      <c r="G192" s="109">
        <v>84.956999999999994</v>
      </c>
      <c r="H192" s="113">
        <v>79.099299999999999</v>
      </c>
      <c r="I192" s="109">
        <v>67.144999999999996</v>
      </c>
      <c r="J192" s="109">
        <v>73.852800000000002</v>
      </c>
      <c r="K192" s="109">
        <v>74.473600000000005</v>
      </c>
      <c r="L192" s="109">
        <v>61.185699999999997</v>
      </c>
      <c r="M192" s="109">
        <v>72.885900000000007</v>
      </c>
      <c r="N192" s="113">
        <v>74.581599999999995</v>
      </c>
      <c r="O192" s="114">
        <f>IF(N192="","",SUM(C192:N192))</f>
        <v>875.74159999999995</v>
      </c>
      <c r="P192" s="115">
        <f>SUM(C192:INDEX(C192:N192,$T$1))</f>
        <v>372.51769999999999</v>
      </c>
    </row>
    <row r="193" spans="1:16" ht="16.5" customHeight="1">
      <c r="A193" s="116" t="s">
        <v>38</v>
      </c>
      <c r="B193" s="125" t="s">
        <v>190</v>
      </c>
      <c r="C193" s="109">
        <v>65.245999999999995</v>
      </c>
      <c r="D193" s="109">
        <v>74.974100000000007</v>
      </c>
      <c r="E193" s="109">
        <v>69.263599999999997</v>
      </c>
      <c r="F193" s="109">
        <v>73.582499999999996</v>
      </c>
      <c r="G193" s="109">
        <v>78.025899999999993</v>
      </c>
      <c r="H193" s="113"/>
      <c r="I193" s="109"/>
      <c r="J193" s="109"/>
      <c r="K193" s="109"/>
      <c r="L193" s="109"/>
      <c r="M193" s="109"/>
      <c r="N193" s="113"/>
      <c r="O193" s="114" t="str">
        <f>IF(N193="","",SUM(C193:N193))</f>
        <v/>
      </c>
      <c r="P193" s="115">
        <f>SUM(C193:N193)</f>
        <v>361.09209999999996</v>
      </c>
    </row>
    <row r="194" spans="1:16" ht="16.5" customHeight="1">
      <c r="A194" s="107" t="s">
        <v>2006</v>
      </c>
      <c r="B194" s="122" t="s">
        <v>190</v>
      </c>
      <c r="C194" s="109">
        <v>65.927400000000006</v>
      </c>
      <c r="D194" s="109">
        <v>71.164199999999994</v>
      </c>
      <c r="E194" s="109">
        <v>64.169600000000003</v>
      </c>
      <c r="F194" s="109">
        <v>70.274799999999999</v>
      </c>
      <c r="G194" s="109">
        <v>79.172200000000004</v>
      </c>
      <c r="H194" s="113">
        <v>73.836200000000005</v>
      </c>
      <c r="I194" s="109">
        <v>63.739800000000002</v>
      </c>
      <c r="J194" s="109">
        <v>70.413899999999998</v>
      </c>
      <c r="K194" s="109">
        <v>69.712800000000001</v>
      </c>
      <c r="L194" s="109">
        <v>57.658900000000003</v>
      </c>
      <c r="M194" s="109">
        <v>69.3</v>
      </c>
      <c r="N194" s="113">
        <v>71.243300000000005</v>
      </c>
      <c r="O194" s="114">
        <f>IF(N194="","",SUM(C194:N194))</f>
        <v>826.61310000000003</v>
      </c>
      <c r="P194" s="115">
        <f>SUM(C194:INDEX(C194:N194,$T$1))</f>
        <v>350.70820000000003</v>
      </c>
    </row>
    <row r="195" spans="1:16" ht="16.5" customHeight="1">
      <c r="A195" s="118" t="s">
        <v>2006</v>
      </c>
      <c r="B195" s="125" t="s">
        <v>190</v>
      </c>
      <c r="C195" s="109">
        <v>62.062199999999997</v>
      </c>
      <c r="D195" s="109">
        <v>71.659700000000001</v>
      </c>
      <c r="E195" s="109">
        <v>65.033299999999997</v>
      </c>
      <c r="F195" s="109">
        <v>69.128</v>
      </c>
      <c r="G195" s="109">
        <v>72.861400000000003</v>
      </c>
      <c r="H195" s="113"/>
      <c r="I195" s="109"/>
      <c r="J195" s="109"/>
      <c r="K195" s="109"/>
      <c r="L195" s="109"/>
      <c r="M195" s="109"/>
      <c r="N195" s="113"/>
      <c r="O195" s="114" t="str">
        <f>IF(N195="","",SUM(C195:N195))</f>
        <v/>
      </c>
      <c r="P195" s="115">
        <f>SUM(C195:N195)</f>
        <v>340.74459999999999</v>
      </c>
    </row>
    <row r="196" spans="1:16" ht="16.5" customHeight="1">
      <c r="A196" s="102" t="s">
        <v>1976</v>
      </c>
      <c r="B196" s="120"/>
      <c r="C196" s="103"/>
      <c r="D196" s="103"/>
      <c r="E196" s="103"/>
      <c r="F196" s="103"/>
      <c r="G196" s="103"/>
      <c r="H196" s="103"/>
      <c r="I196" s="103"/>
      <c r="J196" s="103"/>
      <c r="K196" s="103"/>
      <c r="L196" s="103"/>
      <c r="M196" s="103"/>
      <c r="N196" s="120"/>
      <c r="O196" s="103"/>
      <c r="P196" s="104"/>
    </row>
    <row r="197" spans="1:16" ht="16.5" customHeight="1">
      <c r="A197" s="107" t="s">
        <v>38</v>
      </c>
      <c r="B197" s="122" t="s">
        <v>190</v>
      </c>
      <c r="C197" s="109">
        <v>16.7165</v>
      </c>
      <c r="D197" s="109">
        <v>15.2753</v>
      </c>
      <c r="E197" s="109">
        <v>7.6749000000000001</v>
      </c>
      <c r="F197" s="109">
        <v>16.1614</v>
      </c>
      <c r="G197" s="109">
        <v>20.8993</v>
      </c>
      <c r="H197" s="113">
        <v>11.029199999999999</v>
      </c>
      <c r="I197" s="109">
        <v>8.4103999999999992</v>
      </c>
      <c r="J197" s="109">
        <v>15.2742</v>
      </c>
      <c r="K197" s="109">
        <v>13.9832</v>
      </c>
      <c r="L197" s="109">
        <v>9.3398000000000003</v>
      </c>
      <c r="M197" s="109">
        <v>7.1047000000000002</v>
      </c>
      <c r="N197" s="113">
        <v>10.231199999999999</v>
      </c>
      <c r="O197" s="114">
        <f>IF(N197="","",SUM(C197:N197))</f>
        <v>152.10010000000003</v>
      </c>
      <c r="P197" s="115">
        <f>SUM(C197:INDEX(C197:N197,$T$1))</f>
        <v>76.727400000000003</v>
      </c>
    </row>
    <row r="198" spans="1:16" ht="16.5" customHeight="1">
      <c r="A198" s="116" t="s">
        <v>38</v>
      </c>
      <c r="B198" s="125" t="s">
        <v>190</v>
      </c>
      <c r="C198" s="109">
        <v>7.5103</v>
      </c>
      <c r="D198" s="109">
        <v>7.9301000000000004</v>
      </c>
      <c r="E198" s="109">
        <v>11.5685</v>
      </c>
      <c r="F198" s="109">
        <v>8.4428999999999998</v>
      </c>
      <c r="G198" s="109">
        <v>13.3658</v>
      </c>
      <c r="H198" s="113"/>
      <c r="I198" s="109"/>
      <c r="J198" s="109"/>
      <c r="K198" s="109"/>
      <c r="L198" s="109"/>
      <c r="M198" s="109"/>
      <c r="N198" s="113"/>
      <c r="O198" s="114" t="str">
        <f>IF(N198="","",SUM(C198:N198))</f>
        <v/>
      </c>
      <c r="P198" s="115">
        <f>SUM(C198:N198)</f>
        <v>48.817599999999999</v>
      </c>
    </row>
    <row r="199" spans="1:16" ht="16.5" customHeight="1">
      <c r="A199" s="107" t="s">
        <v>2006</v>
      </c>
      <c r="B199" s="122" t="s">
        <v>190</v>
      </c>
      <c r="C199" s="109">
        <v>16.668700000000001</v>
      </c>
      <c r="D199" s="109">
        <v>15.1014</v>
      </c>
      <c r="E199" s="109">
        <v>7.5540000000000003</v>
      </c>
      <c r="F199" s="109">
        <v>16.104500000000002</v>
      </c>
      <c r="G199" s="109">
        <v>20.8307</v>
      </c>
      <c r="H199" s="113">
        <v>11.0115</v>
      </c>
      <c r="I199" s="109">
        <v>8.3877000000000006</v>
      </c>
      <c r="J199" s="109">
        <v>15.23</v>
      </c>
      <c r="K199" s="109">
        <v>13.966200000000001</v>
      </c>
      <c r="L199" s="109">
        <v>9.3193000000000001</v>
      </c>
      <c r="M199" s="109">
        <v>7.0612000000000004</v>
      </c>
      <c r="N199" s="113">
        <v>10.2143</v>
      </c>
      <c r="O199" s="114">
        <f>IF(N199="","",SUM(C199:N199))</f>
        <v>151.44950000000003</v>
      </c>
      <c r="P199" s="115">
        <f>SUM(C199:INDEX(C199:N199,$T$1))</f>
        <v>76.259299999999996</v>
      </c>
    </row>
    <row r="200" spans="1:16" ht="16.5" customHeight="1">
      <c r="A200" s="118" t="s">
        <v>2006</v>
      </c>
      <c r="B200" s="125" t="s">
        <v>190</v>
      </c>
      <c r="C200" s="109">
        <v>7.4915000000000003</v>
      </c>
      <c r="D200" s="109">
        <v>7.9131999999999998</v>
      </c>
      <c r="E200" s="109">
        <v>11.541700000000001</v>
      </c>
      <c r="F200" s="109">
        <v>8.3964999999999996</v>
      </c>
      <c r="G200" s="109">
        <v>13.205</v>
      </c>
      <c r="H200" s="113"/>
      <c r="I200" s="109"/>
      <c r="J200" s="109"/>
      <c r="K200" s="109"/>
      <c r="L200" s="109"/>
      <c r="M200" s="109"/>
      <c r="N200" s="113"/>
      <c r="O200" s="114" t="str">
        <f>IF(N200="","",SUM(C200:N200))</f>
        <v/>
      </c>
      <c r="P200" s="115">
        <f>SUM(C200:N200)</f>
        <v>48.547899999999998</v>
      </c>
    </row>
    <row r="201" spans="1:16" ht="16.5" customHeight="1">
      <c r="A201" s="102" t="s">
        <v>2062</v>
      </c>
      <c r="B201" s="120"/>
      <c r="C201" s="103"/>
      <c r="D201" s="103"/>
      <c r="E201" s="103"/>
      <c r="F201" s="103"/>
      <c r="G201" s="103"/>
      <c r="H201" s="103"/>
      <c r="I201" s="103"/>
      <c r="J201" s="103"/>
      <c r="K201" s="103"/>
      <c r="L201" s="103"/>
      <c r="M201" s="103"/>
      <c r="N201" s="120"/>
      <c r="O201" s="103"/>
      <c r="P201" s="104"/>
    </row>
    <row r="202" spans="1:16" ht="16.5" customHeight="1">
      <c r="A202" s="107" t="s">
        <v>38</v>
      </c>
      <c r="B202" s="122" t="s">
        <v>190</v>
      </c>
      <c r="C202" s="109">
        <v>70.352699999999999</v>
      </c>
      <c r="D202" s="109">
        <v>76.233000000000004</v>
      </c>
      <c r="E202" s="109">
        <v>76.789400000000001</v>
      </c>
      <c r="F202" s="109">
        <v>89.395499999999998</v>
      </c>
      <c r="G202" s="109">
        <v>85.674899999999994</v>
      </c>
      <c r="H202" s="113">
        <v>85.441500000000005</v>
      </c>
      <c r="I202" s="109">
        <v>62.835700000000003</v>
      </c>
      <c r="J202" s="109">
        <v>64.619699999999995</v>
      </c>
      <c r="K202" s="109">
        <v>67.613500000000002</v>
      </c>
      <c r="L202" s="109">
        <v>58.09</v>
      </c>
      <c r="M202" s="109">
        <v>61.2883</v>
      </c>
      <c r="N202" s="113">
        <v>62.242400000000004</v>
      </c>
      <c r="O202" s="114">
        <f>IF(N202="","",SUM(C202:N202))</f>
        <v>860.5766000000001</v>
      </c>
      <c r="P202" s="115">
        <f>SUM(C202:INDEX(C202:N202,$T$1))</f>
        <v>398.44549999999998</v>
      </c>
    </row>
    <row r="203" spans="1:16" ht="16.5" customHeight="1">
      <c r="A203" s="116" t="s">
        <v>38</v>
      </c>
      <c r="B203" s="125" t="s">
        <v>190</v>
      </c>
      <c r="C203" s="109">
        <v>57.673099999999998</v>
      </c>
      <c r="D203" s="109">
        <v>61.601100000000002</v>
      </c>
      <c r="E203" s="109">
        <v>62.617600000000003</v>
      </c>
      <c r="F203" s="109">
        <v>67.378100000000003</v>
      </c>
      <c r="G203" s="109">
        <v>70.497399999999999</v>
      </c>
      <c r="H203" s="113"/>
      <c r="I203" s="109"/>
      <c r="J203" s="109"/>
      <c r="K203" s="109"/>
      <c r="L203" s="109"/>
      <c r="M203" s="109"/>
      <c r="N203" s="113"/>
      <c r="O203" s="114" t="str">
        <f>IF(N203="","",SUM(C203:N203))</f>
        <v/>
      </c>
      <c r="P203" s="115">
        <f>SUM(C203:N203)</f>
        <v>319.76729999999998</v>
      </c>
    </row>
    <row r="204" spans="1:16" ht="16.5" customHeight="1">
      <c r="A204" s="107" t="s">
        <v>2006</v>
      </c>
      <c r="B204" s="122" t="s">
        <v>190</v>
      </c>
      <c r="C204" s="109">
        <v>30.567599999999999</v>
      </c>
      <c r="D204" s="109">
        <v>33.507800000000003</v>
      </c>
      <c r="E204" s="109">
        <v>32.750399999999999</v>
      </c>
      <c r="F204" s="109">
        <v>41.458300000000001</v>
      </c>
      <c r="G204" s="109">
        <v>35.498399999999997</v>
      </c>
      <c r="H204" s="113">
        <v>46.967700000000001</v>
      </c>
      <c r="I204" s="109">
        <v>27.105</v>
      </c>
      <c r="J204" s="109">
        <v>29.9665</v>
      </c>
      <c r="K204" s="109">
        <v>29.458300000000001</v>
      </c>
      <c r="L204" s="109">
        <v>24.854600000000001</v>
      </c>
      <c r="M204" s="109">
        <v>27.330200000000001</v>
      </c>
      <c r="N204" s="113">
        <v>27.068300000000001</v>
      </c>
      <c r="O204" s="114">
        <f>IF(N204="","",SUM(C204:N204))</f>
        <v>386.53310000000005</v>
      </c>
      <c r="P204" s="115">
        <f>SUM(C204:INDEX(C204:N204,$T$1))</f>
        <v>173.7825</v>
      </c>
    </row>
    <row r="205" spans="1:16" ht="16.5" customHeight="1">
      <c r="A205" s="118" t="s">
        <v>2006</v>
      </c>
      <c r="B205" s="125" t="s">
        <v>190</v>
      </c>
      <c r="C205" s="109">
        <v>25.938400000000001</v>
      </c>
      <c r="D205" s="109">
        <v>32.297600000000003</v>
      </c>
      <c r="E205" s="109">
        <v>27.154699999999998</v>
      </c>
      <c r="F205" s="109">
        <v>34.794499999999999</v>
      </c>
      <c r="G205" s="109">
        <v>31.507100000000001</v>
      </c>
      <c r="H205" s="113"/>
      <c r="I205" s="109"/>
      <c r="J205" s="109"/>
      <c r="K205" s="109"/>
      <c r="L205" s="109"/>
      <c r="M205" s="109"/>
      <c r="N205" s="113"/>
      <c r="O205" s="114" t="str">
        <f>IF(N205="","",SUM(C205:N205))</f>
        <v/>
      </c>
      <c r="P205" s="115">
        <f>SUM(C205:N205)</f>
        <v>151.69230000000002</v>
      </c>
    </row>
    <row r="206" spans="1:16" ht="16.5" customHeight="1">
      <c r="A206" s="102" t="s">
        <v>1975</v>
      </c>
      <c r="B206" s="120"/>
      <c r="C206" s="103"/>
      <c r="D206" s="103"/>
      <c r="E206" s="103"/>
      <c r="F206" s="103"/>
      <c r="G206" s="103"/>
      <c r="H206" s="103"/>
      <c r="I206" s="103"/>
      <c r="J206" s="103"/>
      <c r="K206" s="103"/>
      <c r="L206" s="103"/>
      <c r="M206" s="103"/>
      <c r="N206" s="120"/>
      <c r="O206" s="103"/>
      <c r="P206" s="104"/>
    </row>
    <row r="207" spans="1:16" ht="16.5" customHeight="1">
      <c r="A207" s="107" t="s">
        <v>38</v>
      </c>
      <c r="B207" s="122" t="s">
        <v>190</v>
      </c>
      <c r="C207" s="109">
        <v>1184.16518</v>
      </c>
      <c r="D207" s="109">
        <v>1208.1183799999999</v>
      </c>
      <c r="E207" s="109">
        <v>1137.3720599999999</v>
      </c>
      <c r="F207" s="109">
        <v>1268.7203099999999</v>
      </c>
      <c r="G207" s="109">
        <v>1292.11852</v>
      </c>
      <c r="H207" s="109">
        <v>1160.0761500000001</v>
      </c>
      <c r="I207" s="109">
        <v>952.69605999999999</v>
      </c>
      <c r="J207" s="109">
        <v>1139.0080399999999</v>
      </c>
      <c r="K207" s="109">
        <v>1095.62141</v>
      </c>
      <c r="L207" s="109">
        <v>1086.2927299999999</v>
      </c>
      <c r="M207" s="109">
        <v>1108.24432</v>
      </c>
      <c r="N207" s="113">
        <v>1162.9764399999999</v>
      </c>
      <c r="O207" s="114">
        <f>IF(N207="","",SUM(C207:N207))</f>
        <v>13795.409599999999</v>
      </c>
      <c r="P207" s="115">
        <f>SUM(C207:INDEX(C207:N207,$T$1))</f>
        <v>6090.4944499999992</v>
      </c>
    </row>
    <row r="208" spans="1:16" ht="16.5" customHeight="1">
      <c r="A208" s="116" t="s">
        <v>38</v>
      </c>
      <c r="B208" s="125" t="s">
        <v>190</v>
      </c>
      <c r="C208" s="109">
        <v>1264.9754800000001</v>
      </c>
      <c r="D208" s="109">
        <v>1164.2642900000001</v>
      </c>
      <c r="E208" s="109">
        <v>1175.54583</v>
      </c>
      <c r="F208" s="109">
        <v>1111.5575699999999</v>
      </c>
      <c r="G208" s="109">
        <v>1311.2706800000001</v>
      </c>
      <c r="H208" s="109"/>
      <c r="I208" s="109"/>
      <c r="J208" s="109"/>
      <c r="K208" s="109"/>
      <c r="L208" s="109"/>
      <c r="M208" s="109"/>
      <c r="N208" s="113"/>
      <c r="O208" s="114" t="str">
        <f>IF(N208="","",SUM(C208:N208))</f>
        <v/>
      </c>
      <c r="P208" s="115">
        <f>SUM(C208:N208)</f>
        <v>6027.6138499999997</v>
      </c>
    </row>
    <row r="209" spans="1:16" ht="16.5" customHeight="1">
      <c r="A209" s="107" t="s">
        <v>2006</v>
      </c>
      <c r="B209" s="122" t="s">
        <v>190</v>
      </c>
      <c r="C209" s="109">
        <v>1031.0307</v>
      </c>
      <c r="D209" s="109">
        <v>1030.7142799999999</v>
      </c>
      <c r="E209" s="109">
        <v>971.55538999999999</v>
      </c>
      <c r="F209" s="109">
        <v>1087.7871500000001</v>
      </c>
      <c r="G209" s="109">
        <v>1109.16813</v>
      </c>
      <c r="H209" s="109">
        <v>1006.00669</v>
      </c>
      <c r="I209" s="109">
        <v>779.69236000000001</v>
      </c>
      <c r="J209" s="109">
        <v>1017.45002</v>
      </c>
      <c r="K209" s="109">
        <v>941.77383999999995</v>
      </c>
      <c r="L209" s="109">
        <v>943.09100000000001</v>
      </c>
      <c r="M209" s="109">
        <v>965.75909000000001</v>
      </c>
      <c r="N209" s="113">
        <v>1027.2618299999999</v>
      </c>
      <c r="O209" s="114">
        <f>IF(N209="","",SUM(C209:N209))</f>
        <v>11911.29048</v>
      </c>
      <c r="P209" s="115">
        <f>SUM(C209:INDEX(C209:N209,$T$1))</f>
        <v>5230.2556500000001</v>
      </c>
    </row>
    <row r="210" spans="1:16" ht="16.5" customHeight="1">
      <c r="A210" s="118" t="s">
        <v>2006</v>
      </c>
      <c r="B210" s="125" t="s">
        <v>190</v>
      </c>
      <c r="C210" s="109">
        <v>1140.4072000000001</v>
      </c>
      <c r="D210" s="109">
        <v>1023.80948</v>
      </c>
      <c r="E210" s="109">
        <v>1049.2999299999999</v>
      </c>
      <c r="F210" s="109">
        <v>960.95497999999998</v>
      </c>
      <c r="G210" s="109">
        <v>1162.5167300000001</v>
      </c>
      <c r="H210" s="109"/>
      <c r="I210" s="109"/>
      <c r="J210" s="109"/>
      <c r="K210" s="109"/>
      <c r="L210" s="109"/>
      <c r="M210" s="109"/>
      <c r="N210" s="113"/>
      <c r="O210" s="114" t="str">
        <f>IF(N210="","",SUM(C210:N210))</f>
        <v/>
      </c>
      <c r="P210" s="115">
        <f>SUM(C210:N210)</f>
        <v>5336.9883199999995</v>
      </c>
    </row>
    <row r="211" spans="1:16" ht="16.5" customHeight="1">
      <c r="A211" s="102" t="s">
        <v>1974</v>
      </c>
      <c r="B211" s="120"/>
      <c r="C211" s="103"/>
      <c r="D211" s="103"/>
      <c r="E211" s="103"/>
      <c r="F211" s="103"/>
      <c r="G211" s="103"/>
      <c r="H211" s="103"/>
      <c r="I211" s="103"/>
      <c r="J211" s="103"/>
      <c r="K211" s="103"/>
      <c r="L211" s="103"/>
      <c r="M211" s="103"/>
      <c r="N211" s="120"/>
      <c r="O211" s="103"/>
      <c r="P211" s="104"/>
    </row>
    <row r="212" spans="1:16" ht="16.5" customHeight="1">
      <c r="A212" s="107" t="s">
        <v>38</v>
      </c>
      <c r="B212" s="122" t="s">
        <v>190</v>
      </c>
      <c r="C212" s="109">
        <v>354.38959999999997</v>
      </c>
      <c r="D212" s="109">
        <v>331.51650000000001</v>
      </c>
      <c r="E212" s="109">
        <v>315.56970000000001</v>
      </c>
      <c r="F212" s="109">
        <v>313.31</v>
      </c>
      <c r="G212" s="109">
        <v>368.57960000000003</v>
      </c>
      <c r="H212" s="113">
        <v>394.58929999999998</v>
      </c>
      <c r="I212" s="109">
        <v>393.2072</v>
      </c>
      <c r="J212" s="109">
        <v>346.52980000000002</v>
      </c>
      <c r="K212" s="109">
        <v>329.64440000000002</v>
      </c>
      <c r="L212" s="109">
        <v>377.00630000000001</v>
      </c>
      <c r="M212" s="109">
        <v>362.21589999999998</v>
      </c>
      <c r="N212" s="113">
        <v>308.23180000000002</v>
      </c>
      <c r="O212" s="114">
        <f>IF(N212="","",SUM(C212:N212))</f>
        <v>4194.7901000000002</v>
      </c>
      <c r="P212" s="115">
        <f>SUM(C212:INDEX(C212:N212,$T$1))</f>
        <v>1683.3653999999999</v>
      </c>
    </row>
    <row r="213" spans="1:16" ht="16.5" customHeight="1">
      <c r="A213" s="116" t="s">
        <v>38</v>
      </c>
      <c r="B213" s="125" t="s">
        <v>190</v>
      </c>
      <c r="C213" s="109">
        <v>443.95740000000001</v>
      </c>
      <c r="D213" s="109">
        <v>333.9633</v>
      </c>
      <c r="E213" s="109">
        <v>367.62990000000002</v>
      </c>
      <c r="F213" s="109">
        <v>285.2912</v>
      </c>
      <c r="G213" s="109">
        <v>298.47179999999997</v>
      </c>
      <c r="H213" s="113"/>
      <c r="I213" s="109"/>
      <c r="J213" s="109"/>
      <c r="K213" s="109"/>
      <c r="L213" s="109"/>
      <c r="M213" s="109"/>
      <c r="N213" s="113"/>
      <c r="O213" s="114" t="str">
        <f>IF(N213="","",SUM(C213:N213))</f>
        <v/>
      </c>
      <c r="P213" s="115">
        <f>SUM(C213:N213)</f>
        <v>1729.3136000000002</v>
      </c>
    </row>
    <row r="214" spans="1:16" ht="16.5" customHeight="1">
      <c r="A214" s="107" t="s">
        <v>2006</v>
      </c>
      <c r="B214" s="122" t="s">
        <v>190</v>
      </c>
      <c r="C214" s="109">
        <v>148.77260000000001</v>
      </c>
      <c r="D214" s="109">
        <v>176.43170000000001</v>
      </c>
      <c r="E214" s="109">
        <v>171.18790000000001</v>
      </c>
      <c r="F214" s="109">
        <v>175.48310000000001</v>
      </c>
      <c r="G214" s="109">
        <v>173.30629999999999</v>
      </c>
      <c r="H214" s="113">
        <v>177.73050000000001</v>
      </c>
      <c r="I214" s="109">
        <v>174.6831</v>
      </c>
      <c r="J214" s="109">
        <v>178.6738</v>
      </c>
      <c r="K214" s="109">
        <v>186.89789999999999</v>
      </c>
      <c r="L214" s="109">
        <v>178.69749999999999</v>
      </c>
      <c r="M214" s="109">
        <v>176.11199999999999</v>
      </c>
      <c r="N214" s="113">
        <v>187.7884</v>
      </c>
      <c r="O214" s="114">
        <f>IF(N214="","",SUM(C214:N214))</f>
        <v>2105.7647999999999</v>
      </c>
      <c r="P214" s="115">
        <f>SUM(C214:INDEX(C214:N214,$T$1))</f>
        <v>845.1816</v>
      </c>
    </row>
    <row r="215" spans="1:16" ht="16.5" customHeight="1">
      <c r="A215" s="118" t="s">
        <v>2006</v>
      </c>
      <c r="B215" s="125" t="s">
        <v>190</v>
      </c>
      <c r="C215" s="109">
        <v>154.89089999999999</v>
      </c>
      <c r="D215" s="109">
        <v>178.94210000000001</v>
      </c>
      <c r="E215" s="109">
        <v>181.79519999999999</v>
      </c>
      <c r="F215" s="109">
        <v>156.72569999999999</v>
      </c>
      <c r="G215" s="109">
        <v>173.67910000000001</v>
      </c>
      <c r="H215" s="113"/>
      <c r="I215" s="109"/>
      <c r="J215" s="109"/>
      <c r="K215" s="109"/>
      <c r="L215" s="109"/>
      <c r="M215" s="109"/>
      <c r="N215" s="113"/>
      <c r="O215" s="114" t="str">
        <f>IF(N215="","",SUM(C215:N215))</f>
        <v/>
      </c>
      <c r="P215" s="115">
        <f>SUM(C215:N215)</f>
        <v>846.0329999999999</v>
      </c>
    </row>
    <row r="216" spans="1:16" ht="16.5" customHeight="1">
      <c r="A216" s="145" t="s">
        <v>1973</v>
      </c>
      <c r="B216" s="122"/>
      <c r="C216" s="123"/>
      <c r="D216" s="123"/>
      <c r="E216" s="123"/>
      <c r="F216" s="123"/>
      <c r="G216" s="123"/>
      <c r="H216" s="123"/>
      <c r="I216" s="123"/>
      <c r="J216" s="123"/>
      <c r="K216" s="123"/>
      <c r="L216" s="123"/>
      <c r="M216" s="123"/>
      <c r="N216" s="122"/>
      <c r="O216" s="123"/>
      <c r="P216" s="124"/>
    </row>
    <row r="217" spans="1:16" ht="16.5" customHeight="1">
      <c r="A217" s="107" t="s">
        <v>38</v>
      </c>
      <c r="B217" s="122" t="s">
        <v>190</v>
      </c>
      <c r="C217" s="109">
        <v>309.11329999999998</v>
      </c>
      <c r="D217" s="109">
        <v>275.03160000000003</v>
      </c>
      <c r="E217" s="109">
        <v>274.14420000000001</v>
      </c>
      <c r="F217" s="109">
        <v>249.7499</v>
      </c>
      <c r="G217" s="109">
        <v>329.48829999999998</v>
      </c>
      <c r="H217" s="113">
        <v>336.42239999999998</v>
      </c>
      <c r="I217" s="109">
        <v>348.15620000000001</v>
      </c>
      <c r="J217" s="109">
        <v>307.59559999999999</v>
      </c>
      <c r="K217" s="109">
        <v>291.46420000000001</v>
      </c>
      <c r="L217" s="109">
        <v>330.85109999999997</v>
      </c>
      <c r="M217" s="109">
        <v>321.58330000000001</v>
      </c>
      <c r="N217" s="113">
        <v>258.88810000000001</v>
      </c>
      <c r="O217" s="114">
        <f>IF(N217="","",SUM(C217:N217))</f>
        <v>3632.4881999999998</v>
      </c>
      <c r="P217" s="115">
        <f>SUM(C217:INDEX(C217:N217,$T$1))</f>
        <v>1437.5273</v>
      </c>
    </row>
    <row r="218" spans="1:16" ht="16.5" customHeight="1">
      <c r="A218" s="116" t="s">
        <v>38</v>
      </c>
      <c r="B218" s="125" t="s">
        <v>190</v>
      </c>
      <c r="C218" s="109">
        <v>395.14940000000001</v>
      </c>
      <c r="D218" s="109">
        <v>292.83940000000001</v>
      </c>
      <c r="E218" s="109">
        <v>321.62459999999999</v>
      </c>
      <c r="F218" s="109">
        <v>252.0223</v>
      </c>
      <c r="G218" s="109">
        <v>263.96879999999999</v>
      </c>
      <c r="H218" s="113"/>
      <c r="I218" s="109"/>
      <c r="J218" s="109"/>
      <c r="K218" s="109"/>
      <c r="L218" s="109"/>
      <c r="M218" s="109"/>
      <c r="N218" s="113"/>
      <c r="O218" s="114" t="str">
        <f>IF(N218="","",SUM(C218:N218))</f>
        <v/>
      </c>
      <c r="P218" s="115">
        <f>SUM(C218:N218)</f>
        <v>1525.6044999999999</v>
      </c>
    </row>
    <row r="219" spans="1:16" ht="16.5" customHeight="1">
      <c r="A219" s="107" t="s">
        <v>2006</v>
      </c>
      <c r="B219" s="122" t="s">
        <v>190</v>
      </c>
      <c r="C219" s="109">
        <v>106.95099999999999</v>
      </c>
      <c r="D219" s="109">
        <v>132.5112</v>
      </c>
      <c r="E219" s="109">
        <v>133.15719999999999</v>
      </c>
      <c r="F219" s="109">
        <v>124.9623</v>
      </c>
      <c r="G219" s="109">
        <v>137.67850000000001</v>
      </c>
      <c r="H219" s="113">
        <v>133.53809999999999</v>
      </c>
      <c r="I219" s="109">
        <v>139.85570000000001</v>
      </c>
      <c r="J219" s="109">
        <v>145.6739</v>
      </c>
      <c r="K219" s="109">
        <v>153.56960000000001</v>
      </c>
      <c r="L219" s="109">
        <v>139.61250000000001</v>
      </c>
      <c r="M219" s="109">
        <v>145.25890000000001</v>
      </c>
      <c r="N219" s="113">
        <v>151.45760000000001</v>
      </c>
      <c r="O219" s="114">
        <f>IF(N219="","",SUM(C219:N219))</f>
        <v>1644.2265</v>
      </c>
      <c r="P219" s="115">
        <f>SUM(C219:INDEX(C219:N219,$T$1))</f>
        <v>635.26019999999994</v>
      </c>
    </row>
    <row r="220" spans="1:16" ht="16.5" customHeight="1">
      <c r="A220" s="118" t="s">
        <v>2006</v>
      </c>
      <c r="B220" s="125" t="s">
        <v>190</v>
      </c>
      <c r="C220" s="109">
        <v>119.488</v>
      </c>
      <c r="D220" s="109">
        <v>140.92330000000001</v>
      </c>
      <c r="E220" s="109">
        <v>143.23910000000001</v>
      </c>
      <c r="F220" s="109">
        <v>125.94889999999999</v>
      </c>
      <c r="G220" s="109">
        <v>141.38659999999999</v>
      </c>
      <c r="H220" s="113"/>
      <c r="I220" s="109"/>
      <c r="J220" s="109"/>
      <c r="K220" s="109"/>
      <c r="L220" s="109"/>
      <c r="M220" s="109"/>
      <c r="N220" s="113"/>
      <c r="O220" s="114" t="str">
        <f>IF(N220="","",SUM(C220:N220))</f>
        <v/>
      </c>
      <c r="P220" s="115">
        <f>SUM(C220:N220)</f>
        <v>670.9858999999999</v>
      </c>
    </row>
    <row r="221" spans="1:16" ht="16.5" customHeight="1">
      <c r="A221" s="102" t="s">
        <v>1972</v>
      </c>
      <c r="B221" s="120"/>
      <c r="C221" s="103"/>
      <c r="D221" s="103"/>
      <c r="E221" s="103"/>
      <c r="F221" s="103"/>
      <c r="G221" s="103"/>
      <c r="H221" s="103"/>
      <c r="I221" s="103"/>
      <c r="J221" s="103"/>
      <c r="K221" s="103"/>
      <c r="L221" s="103"/>
      <c r="M221" s="103"/>
      <c r="N221" s="120"/>
      <c r="O221" s="103"/>
      <c r="P221" s="104"/>
    </row>
    <row r="222" spans="1:16" ht="16.5" customHeight="1">
      <c r="A222" s="107" t="s">
        <v>38</v>
      </c>
      <c r="B222" s="122" t="s">
        <v>190</v>
      </c>
      <c r="C222" s="109">
        <v>209.79570000000001</v>
      </c>
      <c r="D222" s="109">
        <v>157.25450000000001</v>
      </c>
      <c r="E222" s="109">
        <v>172.2045</v>
      </c>
      <c r="F222" s="109">
        <v>179.2903</v>
      </c>
      <c r="G222" s="109">
        <v>226.79259999999999</v>
      </c>
      <c r="H222" s="113">
        <v>217.11859999999999</v>
      </c>
      <c r="I222" s="109">
        <v>128.8272</v>
      </c>
      <c r="J222" s="109">
        <v>149.2835</v>
      </c>
      <c r="K222" s="109">
        <v>130.5958</v>
      </c>
      <c r="L222" s="109">
        <v>142.07919999999999</v>
      </c>
      <c r="M222" s="109">
        <v>184.7962</v>
      </c>
      <c r="N222" s="113">
        <v>132.23670000000001</v>
      </c>
      <c r="O222" s="114">
        <f>IF(N222="","",SUM(C222:N222))</f>
        <v>2030.2747999999997</v>
      </c>
      <c r="P222" s="115">
        <f>SUM(C222:INDEX(C222:N222,$T$1))</f>
        <v>945.33759999999995</v>
      </c>
    </row>
    <row r="223" spans="1:16" ht="16.5" customHeight="1">
      <c r="A223" s="116" t="s">
        <v>38</v>
      </c>
      <c r="B223" s="125" t="s">
        <v>190</v>
      </c>
      <c r="C223" s="109">
        <v>122.3978</v>
      </c>
      <c r="D223" s="109">
        <v>122.38120000000001</v>
      </c>
      <c r="E223" s="109">
        <v>165.797</v>
      </c>
      <c r="F223" s="109">
        <v>176.44649999999999</v>
      </c>
      <c r="G223" s="109">
        <v>158.73599999999999</v>
      </c>
      <c r="H223" s="113"/>
      <c r="I223" s="109"/>
      <c r="J223" s="109"/>
      <c r="K223" s="109"/>
      <c r="L223" s="109"/>
      <c r="M223" s="109"/>
      <c r="N223" s="113"/>
      <c r="O223" s="114" t="str">
        <f>IF(N223="","",SUM(C223:N223))</f>
        <v/>
      </c>
      <c r="P223" s="115">
        <f>SUM(C223:N223)</f>
        <v>745.75850000000003</v>
      </c>
    </row>
    <row r="224" spans="1:16" ht="16.5" customHeight="1">
      <c r="A224" s="107" t="s">
        <v>2006</v>
      </c>
      <c r="B224" s="122" t="s">
        <v>190</v>
      </c>
      <c r="C224" s="109">
        <v>183.50059999999999</v>
      </c>
      <c r="D224" s="109">
        <v>154.92740000000001</v>
      </c>
      <c r="E224" s="109">
        <v>169.6097</v>
      </c>
      <c r="F224" s="109">
        <v>174.67330000000001</v>
      </c>
      <c r="G224" s="109">
        <v>223.78290000000001</v>
      </c>
      <c r="H224" s="113">
        <v>191.43340000000001</v>
      </c>
      <c r="I224" s="109">
        <v>121.6978</v>
      </c>
      <c r="J224" s="109">
        <v>139.23759999999999</v>
      </c>
      <c r="K224" s="109">
        <v>125.5587</v>
      </c>
      <c r="L224" s="109">
        <v>121.09180000000001</v>
      </c>
      <c r="M224" s="109">
        <v>167.73589999999999</v>
      </c>
      <c r="N224" s="113">
        <v>120.3704</v>
      </c>
      <c r="O224" s="114">
        <f>IF(N224="","",SUM(C224:N224))</f>
        <v>1893.6194999999998</v>
      </c>
      <c r="P224" s="115">
        <f>SUM(C224:INDEX(C224:N224,$T$1))</f>
        <v>906.49390000000005</v>
      </c>
    </row>
    <row r="225" spans="1:19" ht="16.5" customHeight="1">
      <c r="A225" s="118" t="s">
        <v>2006</v>
      </c>
      <c r="B225" s="125" t="s">
        <v>190</v>
      </c>
      <c r="C225" s="109">
        <v>117.9042</v>
      </c>
      <c r="D225" s="109">
        <v>118.0134</v>
      </c>
      <c r="E225" s="109">
        <v>160.92160000000001</v>
      </c>
      <c r="F225" s="109">
        <v>172.1865</v>
      </c>
      <c r="G225" s="109">
        <v>138.51990000000001</v>
      </c>
      <c r="H225" s="113"/>
      <c r="I225" s="109"/>
      <c r="J225" s="109"/>
      <c r="K225" s="109"/>
      <c r="L225" s="109"/>
      <c r="M225" s="109"/>
      <c r="N225" s="113"/>
      <c r="O225" s="114" t="str">
        <f>IF(N225="","",SUM(C225:N225))</f>
        <v/>
      </c>
      <c r="P225" s="115">
        <f>SUM(C225:N225)</f>
        <v>707.54560000000004</v>
      </c>
    </row>
    <row r="226" spans="1:19" ht="16.5" customHeight="1">
      <c r="A226" s="102" t="s">
        <v>1971</v>
      </c>
      <c r="B226" s="120"/>
      <c r="C226" s="103"/>
      <c r="D226" s="103"/>
      <c r="E226" s="103"/>
      <c r="F226" s="103"/>
      <c r="G226" s="103"/>
      <c r="H226" s="103"/>
      <c r="I226" s="103"/>
      <c r="J226" s="103"/>
      <c r="K226" s="103"/>
      <c r="L226" s="103"/>
      <c r="M226" s="103"/>
      <c r="N226" s="120"/>
      <c r="O226" s="103"/>
      <c r="P226" s="104"/>
    </row>
    <row r="227" spans="1:19" ht="16.5" customHeight="1">
      <c r="A227" s="107" t="s">
        <v>38</v>
      </c>
      <c r="B227" s="122" t="s">
        <v>190</v>
      </c>
      <c r="C227" s="109">
        <v>175.06319999999999</v>
      </c>
      <c r="D227" s="109">
        <v>186.47470000000001</v>
      </c>
      <c r="E227" s="109">
        <v>167.11779999999999</v>
      </c>
      <c r="F227" s="109">
        <v>170.58070000000001</v>
      </c>
      <c r="G227" s="109">
        <v>187.20339999999999</v>
      </c>
      <c r="H227" s="113">
        <v>176.01570000000001</v>
      </c>
      <c r="I227" s="109">
        <v>140.85120000000001</v>
      </c>
      <c r="J227" s="109">
        <v>141.57650000000001</v>
      </c>
      <c r="K227" s="109">
        <v>121.428</v>
      </c>
      <c r="L227" s="109">
        <v>146.74889999999999</v>
      </c>
      <c r="M227" s="109">
        <v>158.3244</v>
      </c>
      <c r="N227" s="113">
        <v>144.75040000000001</v>
      </c>
      <c r="O227" s="114">
        <f>IF(N227="","",SUM(C227:N227))</f>
        <v>1916.1349</v>
      </c>
      <c r="P227" s="115">
        <f>SUM(C227:INDEX(C227:N227,$T$1))</f>
        <v>886.43979999999999</v>
      </c>
    </row>
    <row r="228" spans="1:19" ht="16.5" customHeight="1">
      <c r="A228" s="116" t="s">
        <v>38</v>
      </c>
      <c r="B228" s="125" t="s">
        <v>190</v>
      </c>
      <c r="C228" s="109">
        <v>155.20609999999999</v>
      </c>
      <c r="D228" s="109">
        <v>142.79</v>
      </c>
      <c r="E228" s="109">
        <v>144.52619999999999</v>
      </c>
      <c r="F228" s="109">
        <v>164.76179999999999</v>
      </c>
      <c r="G228" s="109">
        <v>152.98699999999999</v>
      </c>
      <c r="H228" s="113"/>
      <c r="I228" s="109"/>
      <c r="J228" s="109"/>
      <c r="K228" s="109"/>
      <c r="L228" s="109"/>
      <c r="M228" s="109"/>
      <c r="N228" s="113"/>
      <c r="O228" s="114" t="str">
        <f>IF(N228="","",SUM(C228:N228))</f>
        <v/>
      </c>
      <c r="P228" s="115">
        <f>SUM(C228:N228)</f>
        <v>760.27109999999993</v>
      </c>
    </row>
    <row r="229" spans="1:19" ht="16.5" customHeight="1">
      <c r="A229" s="107" t="s">
        <v>2006</v>
      </c>
      <c r="B229" s="122" t="s">
        <v>190</v>
      </c>
      <c r="C229" s="109">
        <v>147.43639999999999</v>
      </c>
      <c r="D229" s="109">
        <v>160.63200000000001</v>
      </c>
      <c r="E229" s="109">
        <v>138.4597</v>
      </c>
      <c r="F229" s="109">
        <v>146.76910000000001</v>
      </c>
      <c r="G229" s="109">
        <v>152.9889</v>
      </c>
      <c r="H229" s="113">
        <v>146.80410000000001</v>
      </c>
      <c r="I229" s="109">
        <v>117.902</v>
      </c>
      <c r="J229" s="109">
        <v>119.67</v>
      </c>
      <c r="K229" s="109">
        <v>97.395499999999998</v>
      </c>
      <c r="L229" s="109">
        <v>124.8897</v>
      </c>
      <c r="M229" s="109">
        <v>129.39179999999999</v>
      </c>
      <c r="N229" s="113">
        <v>116.90219999999999</v>
      </c>
      <c r="O229" s="114">
        <f>IF(N229="","",SUM(C229:N229))</f>
        <v>1599.2414000000003</v>
      </c>
      <c r="P229" s="115">
        <f>SUM(C229:INDEX(C229:N229,$T$1))</f>
        <v>746.28610000000003</v>
      </c>
    </row>
    <row r="230" spans="1:19" ht="16.5" customHeight="1">
      <c r="A230" s="118" t="s">
        <v>2006</v>
      </c>
      <c r="B230" s="125" t="s">
        <v>190</v>
      </c>
      <c r="C230" s="109">
        <v>130.98249999999999</v>
      </c>
      <c r="D230" s="109">
        <v>116.7345</v>
      </c>
      <c r="E230" s="109">
        <v>120.16240000000001</v>
      </c>
      <c r="F230" s="109">
        <v>136.52250000000001</v>
      </c>
      <c r="G230" s="109">
        <v>125.9041</v>
      </c>
      <c r="H230" s="113"/>
      <c r="I230" s="109"/>
      <c r="J230" s="109"/>
      <c r="K230" s="109"/>
      <c r="L230" s="109"/>
      <c r="M230" s="109"/>
      <c r="N230" s="113"/>
      <c r="O230" s="114" t="str">
        <f>IF(N230="","",SUM(C230:N230))</f>
        <v/>
      </c>
      <c r="P230" s="115">
        <f>SUM(C230:N230)</f>
        <v>630.30599999999993</v>
      </c>
    </row>
    <row r="231" spans="1:19" ht="16.5" customHeight="1">
      <c r="A231" s="145" t="s">
        <v>1970</v>
      </c>
      <c r="B231" s="122"/>
      <c r="C231" s="123"/>
      <c r="D231" s="123"/>
      <c r="E231" s="123"/>
      <c r="F231" s="123"/>
      <c r="G231" s="123"/>
      <c r="H231" s="123"/>
      <c r="I231" s="123"/>
      <c r="J231" s="123"/>
      <c r="K231" s="123"/>
      <c r="L231" s="123"/>
      <c r="M231" s="123"/>
      <c r="N231" s="122"/>
      <c r="O231" s="123"/>
      <c r="P231" s="124"/>
    </row>
    <row r="232" spans="1:19" ht="16.5" customHeight="1">
      <c r="A232" s="107" t="s">
        <v>38</v>
      </c>
      <c r="B232" s="122" t="s">
        <v>190</v>
      </c>
      <c r="C232" s="109">
        <v>54.514200000000002</v>
      </c>
      <c r="D232" s="109">
        <v>79.527500000000003</v>
      </c>
      <c r="E232" s="109">
        <v>65.828199999999995</v>
      </c>
      <c r="F232" s="109">
        <v>61.424399999999999</v>
      </c>
      <c r="G232" s="109">
        <v>87.243099999999998</v>
      </c>
      <c r="H232" s="113">
        <v>78.440899999999999</v>
      </c>
      <c r="I232" s="109">
        <v>59.190100000000001</v>
      </c>
      <c r="J232" s="109">
        <v>63.398000000000003</v>
      </c>
      <c r="K232" s="109">
        <v>60.796799999999998</v>
      </c>
      <c r="L232" s="109">
        <v>66.0184</v>
      </c>
      <c r="M232" s="109">
        <v>78.961399999999998</v>
      </c>
      <c r="N232" s="113">
        <v>72.611400000000003</v>
      </c>
      <c r="O232" s="114">
        <f>IF(N232="","",SUM(C232:N232))</f>
        <v>827.95439999999996</v>
      </c>
      <c r="P232" s="115">
        <f>SUM(C232:INDEX(C232:N232,$T$1))</f>
        <v>348.53739999999993</v>
      </c>
    </row>
    <row r="233" spans="1:19" ht="16.5" customHeight="1">
      <c r="A233" s="116" t="s">
        <v>38</v>
      </c>
      <c r="B233" s="125" t="s">
        <v>190</v>
      </c>
      <c r="C233" s="109">
        <v>66.215699999999998</v>
      </c>
      <c r="D233" s="109">
        <v>62.039000000000001</v>
      </c>
      <c r="E233" s="109">
        <v>66.608400000000003</v>
      </c>
      <c r="F233" s="109">
        <v>73.554100000000005</v>
      </c>
      <c r="G233" s="109">
        <v>76.481300000000005</v>
      </c>
      <c r="H233" s="113"/>
      <c r="I233" s="109"/>
      <c r="J233" s="109"/>
      <c r="K233" s="109"/>
      <c r="L233" s="109"/>
      <c r="M233" s="109"/>
      <c r="N233" s="113"/>
      <c r="O233" s="114" t="str">
        <f>IF(N233="","",SUM(C233:N233))</f>
        <v/>
      </c>
      <c r="P233" s="115">
        <f>SUM(C233:N233)</f>
        <v>344.89850000000001</v>
      </c>
    </row>
    <row r="234" spans="1:19" ht="16.5" customHeight="1">
      <c r="A234" s="107" t="s">
        <v>2006</v>
      </c>
      <c r="B234" s="122" t="s">
        <v>190</v>
      </c>
      <c r="C234" s="109">
        <v>39.975700000000003</v>
      </c>
      <c r="D234" s="109">
        <v>59.956899999999997</v>
      </c>
      <c r="E234" s="109">
        <v>46.105200000000004</v>
      </c>
      <c r="F234" s="109">
        <v>45.837200000000003</v>
      </c>
      <c r="G234" s="109">
        <v>63.933700000000002</v>
      </c>
      <c r="H234" s="113">
        <v>58.9041</v>
      </c>
      <c r="I234" s="109">
        <v>42.344299999999997</v>
      </c>
      <c r="J234" s="109">
        <v>47.796700000000001</v>
      </c>
      <c r="K234" s="109">
        <v>43.188400000000001</v>
      </c>
      <c r="L234" s="109">
        <v>49.156100000000002</v>
      </c>
      <c r="M234" s="109">
        <v>55.976900000000001</v>
      </c>
      <c r="N234" s="113">
        <v>52.204500000000003</v>
      </c>
      <c r="O234" s="114">
        <f>IF(N234="","",SUM(C234:N234))</f>
        <v>605.37969999999996</v>
      </c>
      <c r="P234" s="115">
        <f>SUM(C234:INDEX(C234:N234,$T$1))</f>
        <v>255.80869999999999</v>
      </c>
    </row>
    <row r="235" spans="1:19" ht="16.5" customHeight="1">
      <c r="A235" s="118" t="s">
        <v>2006</v>
      </c>
      <c r="B235" s="125" t="s">
        <v>190</v>
      </c>
      <c r="C235" s="109">
        <v>48.984499999999997</v>
      </c>
      <c r="D235" s="109">
        <v>43.932699999999997</v>
      </c>
      <c r="E235" s="109">
        <v>49.236800000000002</v>
      </c>
      <c r="F235" s="109">
        <v>53.5488</v>
      </c>
      <c r="G235" s="109">
        <v>56.854100000000003</v>
      </c>
      <c r="H235" s="113"/>
      <c r="I235" s="109"/>
      <c r="J235" s="109"/>
      <c r="K235" s="109"/>
      <c r="L235" s="109"/>
      <c r="M235" s="109"/>
      <c r="N235" s="113"/>
      <c r="O235" s="114" t="str">
        <f>IF(N235="","",SUM(C235:N235))</f>
        <v/>
      </c>
      <c r="P235" s="115">
        <f>SUM(C235:N235)</f>
        <v>252.55689999999998</v>
      </c>
    </row>
    <row r="236" spans="1:19" ht="16.5" customHeight="1">
      <c r="A236" s="102" t="s">
        <v>1969</v>
      </c>
      <c r="B236" s="122"/>
      <c r="C236" s="123"/>
      <c r="D236" s="123"/>
      <c r="E236" s="123"/>
      <c r="F236" s="123"/>
      <c r="G236" s="123"/>
      <c r="H236" s="123"/>
      <c r="I236" s="123"/>
      <c r="J236" s="123"/>
      <c r="K236" s="123"/>
      <c r="L236" s="123"/>
      <c r="M236" s="123"/>
      <c r="N236" s="122"/>
      <c r="O236" s="123"/>
      <c r="P236" s="124"/>
    </row>
    <row r="237" spans="1:19" ht="16.5" customHeight="1">
      <c r="A237" s="107" t="s">
        <v>38</v>
      </c>
      <c r="B237" s="122" t="s">
        <v>190</v>
      </c>
      <c r="C237" s="109">
        <v>16.624600000000001</v>
      </c>
      <c r="D237" s="109">
        <v>16.073599999999999</v>
      </c>
      <c r="E237" s="109">
        <v>20.3126</v>
      </c>
      <c r="F237" s="109">
        <v>22.5868</v>
      </c>
      <c r="G237" s="109">
        <v>23.781300000000002</v>
      </c>
      <c r="H237" s="113">
        <v>14.9937</v>
      </c>
      <c r="I237" s="109">
        <v>12.4511</v>
      </c>
      <c r="J237" s="109">
        <v>13.806100000000001</v>
      </c>
      <c r="K237" s="109">
        <v>13.6409</v>
      </c>
      <c r="L237" s="109">
        <v>10.2986</v>
      </c>
      <c r="M237" s="109">
        <v>17.251000000000001</v>
      </c>
      <c r="N237" s="113">
        <v>9.4891000000000005</v>
      </c>
      <c r="O237" s="114">
        <f>IF(N237="","",SUM(C237:N237))</f>
        <v>191.30939999999998</v>
      </c>
      <c r="P237" s="115">
        <f>SUM(C237:INDEX(C237:N237,$T$1))</f>
        <v>99.378900000000002</v>
      </c>
      <c r="S237" s="121"/>
    </row>
    <row r="238" spans="1:19" ht="16.5" customHeight="1">
      <c r="A238" s="116" t="s">
        <v>38</v>
      </c>
      <c r="B238" s="125" t="s">
        <v>190</v>
      </c>
      <c r="C238" s="109">
        <v>13.004899999999999</v>
      </c>
      <c r="D238" s="109">
        <v>10.9491</v>
      </c>
      <c r="E238" s="134">
        <v>15.911</v>
      </c>
      <c r="F238" s="109">
        <v>20.493300000000001</v>
      </c>
      <c r="G238" s="109">
        <v>17.584700000000002</v>
      </c>
      <c r="H238" s="113"/>
      <c r="I238" s="109"/>
      <c r="J238" s="109"/>
      <c r="K238" s="109"/>
      <c r="L238" s="109"/>
      <c r="M238" s="109"/>
      <c r="N238" s="113"/>
      <c r="O238" s="114" t="str">
        <f>IF(N238="","",SUM(C238:N238))</f>
        <v/>
      </c>
      <c r="P238" s="115">
        <f>SUM(C238:N238)</f>
        <v>77.942999999999998</v>
      </c>
    </row>
    <row r="239" spans="1:19" ht="16.5" customHeight="1">
      <c r="A239" s="107" t="s">
        <v>2006</v>
      </c>
      <c r="B239" s="122" t="s">
        <v>190</v>
      </c>
      <c r="C239" s="109">
        <v>14.9598</v>
      </c>
      <c r="D239" s="109">
        <v>13.6534</v>
      </c>
      <c r="E239" s="109">
        <v>16.650099999999998</v>
      </c>
      <c r="F239" s="109">
        <v>18.348299999999998</v>
      </c>
      <c r="G239" s="109">
        <v>18.6858</v>
      </c>
      <c r="H239" s="113">
        <v>12.6252</v>
      </c>
      <c r="I239" s="109">
        <v>10.2349</v>
      </c>
      <c r="J239" s="109">
        <v>10.770899999999999</v>
      </c>
      <c r="K239" s="109">
        <v>11.6534</v>
      </c>
      <c r="L239" s="109">
        <v>8.5180000000000007</v>
      </c>
      <c r="M239" s="109">
        <v>15.4918</v>
      </c>
      <c r="N239" s="113">
        <v>8.0108999999999995</v>
      </c>
      <c r="O239" s="114">
        <f>IF(N239="","",SUM(C239:N239))</f>
        <v>159.60249999999999</v>
      </c>
      <c r="P239" s="115">
        <f>SUM(C239:INDEX(C239:N239,$T$1))</f>
        <v>82.297399999999996</v>
      </c>
    </row>
    <row r="240" spans="1:19" ht="16.5" customHeight="1">
      <c r="A240" s="146" t="s">
        <v>2006</v>
      </c>
      <c r="B240" s="147" t="s">
        <v>190</v>
      </c>
      <c r="C240" s="148">
        <v>11.130599999999999</v>
      </c>
      <c r="D240" s="148">
        <v>8.5412999999999997</v>
      </c>
      <c r="E240" s="149">
        <v>12.1325</v>
      </c>
      <c r="F240" s="148">
        <v>17.223299999999998</v>
      </c>
      <c r="G240" s="148">
        <v>14.617000000000001</v>
      </c>
      <c r="H240" s="150"/>
      <c r="I240" s="148"/>
      <c r="J240" s="148"/>
      <c r="K240" s="148"/>
      <c r="L240" s="148"/>
      <c r="M240" s="148"/>
      <c r="N240" s="150"/>
      <c r="O240" s="151" t="str">
        <f>IF(N240="","",SUM(C240:N240))</f>
        <v/>
      </c>
      <c r="P240" s="152">
        <f>SUM(C240:N240)</f>
        <v>63.6447</v>
      </c>
    </row>
    <row r="241" spans="1:1" ht="13.5" customHeight="1">
      <c r="A241" s="153" t="s">
        <v>2025</v>
      </c>
    </row>
    <row r="242" spans="1:1" ht="13.5" customHeight="1">
      <c r="A242" s="153" t="s">
        <v>2063</v>
      </c>
    </row>
    <row r="243" spans="1:1" ht="13.5" customHeight="1">
      <c r="A243" s="153" t="s">
        <v>2026</v>
      </c>
    </row>
    <row r="244" spans="1:1" ht="13.5" customHeight="1">
      <c r="A244" s="153" t="s">
        <v>2027</v>
      </c>
    </row>
    <row r="245" spans="1:1" ht="13.5" customHeight="1">
      <c r="A245" s="153" t="s">
        <v>2029</v>
      </c>
    </row>
    <row r="246" spans="1:1" ht="13.5" customHeight="1">
      <c r="A246" s="153" t="s">
        <v>2064</v>
      </c>
    </row>
    <row r="247" spans="1:1" ht="13.5" customHeight="1">
      <c r="A247" s="153" t="s">
        <v>1254</v>
      </c>
    </row>
  </sheetData>
  <mergeCells count="2">
    <mergeCell ref="A3:A4"/>
    <mergeCell ref="B3:B4"/>
  </mergeCells>
  <pageMargins left="0.78740157480314965" right="0.78740157480314965" top="0.39370078740157483" bottom="0.19685039370078741" header="0.19685039370078741" footer="0.19685039370078741"/>
  <pageSetup paperSize="9" scale="58" orientation="portrait" r:id="rId1"/>
  <headerFooter alignWithMargins="0">
    <oddFooter>&amp;L&amp;D/&amp;T&amp;R&amp;A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Y137"/>
  <sheetViews>
    <sheetView showGridLines="0" zoomScale="130" zoomScaleNormal="130" workbookViewId="0">
      <pane ySplit="4" topLeftCell="A5" activePane="bottomLeft" state="frozen"/>
      <selection pane="bottomLeft"/>
    </sheetView>
  </sheetViews>
  <sheetFormatPr baseColWidth="10" defaultColWidth="11.42578125" defaultRowHeight="12.75"/>
  <cols>
    <col min="1" max="1" width="13.5703125" style="1" customWidth="1"/>
    <col min="2" max="2" width="7.85546875" style="1" customWidth="1"/>
    <col min="3" max="8" width="5.5703125" style="1" customWidth="1"/>
    <col min="9" max="9" width="5.85546875" style="1" customWidth="1"/>
    <col min="10" max="11" width="5.5703125" style="1" customWidth="1"/>
    <col min="12" max="13" width="5.140625" style="1" customWidth="1"/>
    <col min="14" max="14" width="5.5703125" style="1" customWidth="1"/>
    <col min="15" max="15" width="6.140625" style="1" customWidth="1"/>
    <col min="16" max="16" width="8.85546875" style="3" customWidth="1"/>
    <col min="17" max="19" width="11.42578125" style="1"/>
    <col min="20" max="21" width="11.42578125" style="5"/>
    <col min="22" max="22" width="22.5703125" style="5" customWidth="1"/>
    <col min="23" max="16384" width="11.42578125" style="1"/>
  </cols>
  <sheetData>
    <row r="1" spans="1:25" s="23" customFormat="1" ht="29.25" customHeight="1">
      <c r="A1" s="77" t="s">
        <v>2044</v>
      </c>
      <c r="B1" s="20"/>
      <c r="C1" s="21"/>
      <c r="D1" s="21"/>
      <c r="E1" s="21"/>
      <c r="F1" s="21"/>
      <c r="G1" s="21"/>
      <c r="H1" s="21"/>
      <c r="I1" s="21"/>
      <c r="J1" s="21"/>
      <c r="K1" s="21"/>
      <c r="L1" s="21"/>
      <c r="M1" s="21"/>
      <c r="N1" s="21"/>
      <c r="O1" s="21"/>
      <c r="P1" s="25"/>
      <c r="Q1" s="22"/>
      <c r="T1" s="75">
        <f>COUNT(C7:N7)</f>
        <v>5</v>
      </c>
      <c r="U1" s="75">
        <v>1</v>
      </c>
      <c r="V1" s="75" t="s">
        <v>2032</v>
      </c>
      <c r="W1" s="75"/>
      <c r="X1" s="75"/>
      <c r="Y1" s="75"/>
    </row>
    <row r="2" spans="1:25" s="23" customFormat="1" ht="16.5" customHeight="1">
      <c r="A2" s="21" t="s">
        <v>2024</v>
      </c>
      <c r="B2" s="28"/>
      <c r="C2" s="27"/>
      <c r="D2" s="27"/>
      <c r="E2" s="27"/>
      <c r="F2" s="27"/>
      <c r="G2" s="27"/>
      <c r="H2" s="27"/>
      <c r="I2" s="27"/>
      <c r="J2" s="27"/>
      <c r="K2" s="27"/>
      <c r="L2" s="27"/>
      <c r="M2" s="27"/>
      <c r="N2" s="27"/>
      <c r="O2" s="27"/>
      <c r="P2" s="63"/>
      <c r="Q2" s="22"/>
      <c r="T2" s="75"/>
      <c r="U2" s="75">
        <v>2</v>
      </c>
      <c r="V2" s="75" t="s">
        <v>2033</v>
      </c>
      <c r="W2" s="75"/>
      <c r="X2" s="75"/>
      <c r="Y2" s="75"/>
    </row>
    <row r="3" spans="1:25" s="23" customFormat="1" ht="44.25" customHeight="1">
      <c r="A3" s="78" t="s">
        <v>2023</v>
      </c>
      <c r="B3" s="80" t="s">
        <v>1927</v>
      </c>
      <c r="C3" s="29" t="s">
        <v>24</v>
      </c>
      <c r="D3" s="29" t="s">
        <v>23</v>
      </c>
      <c r="E3" s="29" t="s">
        <v>75</v>
      </c>
      <c r="F3" s="29" t="s">
        <v>21</v>
      </c>
      <c r="G3" s="29" t="s">
        <v>20</v>
      </c>
      <c r="H3" s="29" t="s">
        <v>19</v>
      </c>
      <c r="I3" s="29" t="s">
        <v>18</v>
      </c>
      <c r="J3" s="29" t="s">
        <v>17</v>
      </c>
      <c r="K3" s="29" t="s">
        <v>1</v>
      </c>
      <c r="L3" s="29" t="s">
        <v>16</v>
      </c>
      <c r="M3" s="29" t="s">
        <v>15</v>
      </c>
      <c r="N3" s="29" t="s">
        <v>4</v>
      </c>
      <c r="O3" s="29" t="s">
        <v>2031</v>
      </c>
      <c r="P3" s="64" t="str">
        <f>VLOOKUP(T1,U:V,2,FALSE)</f>
        <v>Juli bis November</v>
      </c>
      <c r="Q3" s="22"/>
      <c r="T3" s="75"/>
      <c r="U3" s="75">
        <v>3</v>
      </c>
      <c r="V3" s="75" t="s">
        <v>2034</v>
      </c>
      <c r="W3" s="75"/>
      <c r="X3" s="75"/>
      <c r="Y3" s="75"/>
    </row>
    <row r="4" spans="1:25" s="23" customFormat="1" ht="28.5" customHeight="1">
      <c r="A4" s="79"/>
      <c r="B4" s="81"/>
      <c r="C4" s="34" t="s">
        <v>2010</v>
      </c>
      <c r="D4" s="34"/>
      <c r="E4" s="34"/>
      <c r="F4" s="34"/>
      <c r="G4" s="34"/>
      <c r="H4" s="34"/>
      <c r="I4" s="34" t="s">
        <v>2007</v>
      </c>
      <c r="J4" s="35"/>
      <c r="K4" s="35"/>
      <c r="L4" s="35"/>
      <c r="M4" s="35"/>
      <c r="N4" s="35"/>
      <c r="O4" s="34" t="s">
        <v>2008</v>
      </c>
      <c r="P4" s="65"/>
      <c r="Q4" s="24"/>
      <c r="T4" s="75"/>
      <c r="U4" s="75">
        <v>4</v>
      </c>
      <c r="V4" s="75" t="s">
        <v>2035</v>
      </c>
      <c r="W4" s="75"/>
      <c r="X4" s="75"/>
      <c r="Y4" s="75"/>
    </row>
    <row r="5" spans="1:25" ht="13.5" customHeight="1">
      <c r="A5" s="53" t="s">
        <v>2012</v>
      </c>
      <c r="B5" s="36"/>
      <c r="C5" s="36"/>
      <c r="D5" s="36"/>
      <c r="E5" s="36"/>
      <c r="F5" s="36"/>
      <c r="G5" s="36"/>
      <c r="H5" s="36"/>
      <c r="I5" s="36"/>
      <c r="J5" s="36"/>
      <c r="K5" s="36"/>
      <c r="L5" s="36"/>
      <c r="M5" s="36"/>
      <c r="N5" s="36"/>
      <c r="O5" s="36"/>
      <c r="P5" s="68"/>
      <c r="U5" s="5">
        <v>5</v>
      </c>
      <c r="V5" s="5" t="s">
        <v>2036</v>
      </c>
      <c r="W5" s="5"/>
      <c r="X5" s="5"/>
      <c r="Y5" s="5"/>
    </row>
    <row r="6" spans="1:25" ht="13.5" customHeight="1">
      <c r="A6" s="30" t="s">
        <v>38</v>
      </c>
      <c r="B6" s="50" t="s">
        <v>2004</v>
      </c>
      <c r="C6" s="38">
        <v>7166.9290000000001</v>
      </c>
      <c r="D6" s="38">
        <v>7884.3249999999998</v>
      </c>
      <c r="E6" s="38">
        <v>7859.23</v>
      </c>
      <c r="F6" s="38">
        <v>7833.009</v>
      </c>
      <c r="G6" s="38">
        <v>7969.6610000000001</v>
      </c>
      <c r="H6" s="39">
        <v>7141.3109999999997</v>
      </c>
      <c r="I6" s="38">
        <v>7466.7809999999999</v>
      </c>
      <c r="J6" s="38">
        <v>7711.1149999999998</v>
      </c>
      <c r="K6" s="38">
        <v>8058.35</v>
      </c>
      <c r="L6" s="38">
        <v>7606.4859999999999</v>
      </c>
      <c r="M6" s="38">
        <v>7878.66</v>
      </c>
      <c r="N6" s="38">
        <v>8026.6170000000002</v>
      </c>
      <c r="O6" s="40">
        <f>IF(N6="","",SUM(C6:N6))</f>
        <v>92602.474000000017</v>
      </c>
      <c r="P6" s="66">
        <f>SUM(C6:INDEX(C6:N6,$T$1))</f>
        <v>38713.154000000002</v>
      </c>
      <c r="Q6" s="37"/>
      <c r="R6" s="37"/>
      <c r="U6" s="5">
        <v>6</v>
      </c>
      <c r="V6" s="5" t="s">
        <v>2037</v>
      </c>
      <c r="W6" s="5"/>
      <c r="X6" s="5"/>
      <c r="Y6" s="5"/>
    </row>
    <row r="7" spans="1:25" ht="13.5" customHeight="1">
      <c r="A7" s="31" t="s">
        <v>38</v>
      </c>
      <c r="B7" s="61" t="s">
        <v>2004</v>
      </c>
      <c r="C7" s="38">
        <v>7327.3019999999997</v>
      </c>
      <c r="D7" s="38">
        <v>7920.9740000000002</v>
      </c>
      <c r="E7" s="38">
        <v>7537.3530000000001</v>
      </c>
      <c r="F7" s="38">
        <v>7976.2340000000004</v>
      </c>
      <c r="G7" s="38">
        <v>7978.1040000000003</v>
      </c>
      <c r="H7" s="39"/>
      <c r="I7" s="38"/>
      <c r="J7" s="38"/>
      <c r="K7" s="38"/>
      <c r="L7" s="38"/>
      <c r="M7" s="38"/>
      <c r="N7" s="38"/>
      <c r="O7" s="40" t="str">
        <f>IF(N7="","",SUM(C7:N7))</f>
        <v/>
      </c>
      <c r="P7" s="66">
        <f>SUM(C7:N7)</f>
        <v>38739.967000000004</v>
      </c>
      <c r="Q7" s="37"/>
      <c r="R7" s="37"/>
      <c r="U7" s="5">
        <v>7</v>
      </c>
      <c r="V7" s="5" t="s">
        <v>2039</v>
      </c>
      <c r="W7" s="5"/>
      <c r="X7" s="5"/>
      <c r="Y7" s="5"/>
    </row>
    <row r="8" spans="1:25" ht="13.5" customHeight="1">
      <c r="A8" s="30" t="s">
        <v>2006</v>
      </c>
      <c r="B8" s="50" t="s">
        <v>2004</v>
      </c>
      <c r="C8" s="38">
        <v>5268.3950000000004</v>
      </c>
      <c r="D8" s="38">
        <v>5671.4369999999999</v>
      </c>
      <c r="E8" s="38">
        <v>5635.9440000000004</v>
      </c>
      <c r="F8" s="38">
        <v>5869.9269999999997</v>
      </c>
      <c r="G8" s="38">
        <v>5917.2569999999996</v>
      </c>
      <c r="H8" s="39">
        <v>5330.4390000000003</v>
      </c>
      <c r="I8" s="38">
        <v>5467.0910000000003</v>
      </c>
      <c r="J8" s="38">
        <v>5619.2640000000001</v>
      </c>
      <c r="K8" s="38">
        <v>5675.3710000000001</v>
      </c>
      <c r="L8" s="38">
        <v>5731.0829999999996</v>
      </c>
      <c r="M8" s="38">
        <v>5841.6819999999998</v>
      </c>
      <c r="N8" s="38">
        <v>5919.0519999999997</v>
      </c>
      <c r="O8" s="40">
        <f>IF(N8="","",SUM(C8:N8))</f>
        <v>67946.941999999995</v>
      </c>
      <c r="P8" s="66">
        <f>SUM(C8:INDEX(C8:N8,$T$1))</f>
        <v>28362.959999999999</v>
      </c>
      <c r="Q8" s="62"/>
      <c r="U8" s="5">
        <v>8</v>
      </c>
      <c r="V8" s="5" t="s">
        <v>2038</v>
      </c>
      <c r="W8" s="5"/>
      <c r="X8" s="5"/>
      <c r="Y8" s="5"/>
    </row>
    <row r="9" spans="1:25" ht="13.5" customHeight="1">
      <c r="A9" s="32" t="s">
        <v>2006</v>
      </c>
      <c r="B9" s="51" t="s">
        <v>2004</v>
      </c>
      <c r="C9" s="38">
        <v>5340.7439999999997</v>
      </c>
      <c r="D9" s="38">
        <v>5832.7150000000001</v>
      </c>
      <c r="E9" s="38">
        <v>5471.4009999999998</v>
      </c>
      <c r="F9" s="38">
        <v>5951.6419999999998</v>
      </c>
      <c r="G9" s="38">
        <v>5882.7929999999997</v>
      </c>
      <c r="H9" s="39"/>
      <c r="I9" s="38"/>
      <c r="J9" s="38"/>
      <c r="K9" s="38"/>
      <c r="L9" s="38"/>
      <c r="M9" s="38"/>
      <c r="N9" s="38"/>
      <c r="O9" s="40" t="str">
        <f>IF(N9="","",SUM(C9:N9))</f>
        <v/>
      </c>
      <c r="P9" s="66">
        <f>SUM(C9:N9)</f>
        <v>28479.294999999998</v>
      </c>
      <c r="U9" s="5">
        <v>9</v>
      </c>
      <c r="V9" s="5" t="s">
        <v>2040</v>
      </c>
      <c r="W9" s="5"/>
      <c r="X9" s="5"/>
      <c r="Y9" s="5"/>
    </row>
    <row r="10" spans="1:25" ht="13.5" customHeight="1">
      <c r="A10" s="74" t="s">
        <v>2003</v>
      </c>
      <c r="B10" s="71"/>
      <c r="C10" s="72"/>
      <c r="D10" s="72"/>
      <c r="E10" s="72"/>
      <c r="F10" s="72"/>
      <c r="G10" s="72"/>
      <c r="H10" s="72"/>
      <c r="I10" s="72"/>
      <c r="J10" s="72"/>
      <c r="K10" s="72"/>
      <c r="L10" s="72"/>
      <c r="M10" s="72"/>
      <c r="N10" s="72"/>
      <c r="O10" s="72"/>
      <c r="P10" s="73"/>
      <c r="U10" s="5">
        <v>10</v>
      </c>
      <c r="V10" s="5" t="s">
        <v>2041</v>
      </c>
      <c r="W10" s="5"/>
      <c r="X10" s="5"/>
      <c r="Y10" s="5"/>
    </row>
    <row r="11" spans="1:25" ht="13.5" customHeight="1">
      <c r="A11" s="53" t="s">
        <v>2013</v>
      </c>
      <c r="B11" s="36"/>
      <c r="C11" s="36"/>
      <c r="D11" s="36"/>
      <c r="E11" s="36"/>
      <c r="F11" s="36"/>
      <c r="G11" s="36"/>
      <c r="H11" s="36"/>
      <c r="I11" s="36"/>
      <c r="J11" s="36"/>
      <c r="K11" s="36"/>
      <c r="L11" s="36"/>
      <c r="M11" s="36"/>
      <c r="N11" s="36"/>
      <c r="O11" s="36"/>
      <c r="P11" s="68"/>
      <c r="Q11" s="37"/>
      <c r="R11" s="37"/>
      <c r="U11" s="5">
        <v>11</v>
      </c>
      <c r="V11" s="5" t="s">
        <v>2042</v>
      </c>
      <c r="W11" s="5"/>
      <c r="X11" s="5"/>
      <c r="Y11" s="5"/>
    </row>
    <row r="12" spans="1:25" ht="13.5" customHeight="1">
      <c r="A12" s="30" t="s">
        <v>38</v>
      </c>
      <c r="B12" s="50" t="s">
        <v>190</v>
      </c>
      <c r="C12" s="38">
        <v>306.85509999999999</v>
      </c>
      <c r="D12" s="38">
        <v>684.14949999999999</v>
      </c>
      <c r="E12" s="38">
        <v>814.55820000000006</v>
      </c>
      <c r="F12" s="38">
        <v>484.39929999999998</v>
      </c>
      <c r="G12" s="38">
        <v>295.30540000000002</v>
      </c>
      <c r="H12" s="39">
        <v>509.88720000000001</v>
      </c>
      <c r="I12" s="38">
        <v>451.48570000000001</v>
      </c>
      <c r="J12" s="38">
        <v>508.97829999999999</v>
      </c>
      <c r="K12" s="38">
        <v>495.08800000000002</v>
      </c>
      <c r="L12" s="38">
        <v>738.28710000000001</v>
      </c>
      <c r="M12" s="38">
        <v>570.45770000000005</v>
      </c>
      <c r="N12" s="38">
        <v>569.66959999999995</v>
      </c>
      <c r="O12" s="40">
        <f>IF(N12="","",SUM(C12:N12))</f>
        <v>6429.1211000000003</v>
      </c>
      <c r="P12" s="66">
        <f>SUM(C12:INDEX(C12:N12,$T$1))</f>
        <v>2585.2675000000004</v>
      </c>
      <c r="U12" s="5">
        <v>12</v>
      </c>
      <c r="V12" s="5" t="s">
        <v>2043</v>
      </c>
      <c r="W12" s="5"/>
      <c r="X12" s="5"/>
      <c r="Y12" s="5"/>
    </row>
    <row r="13" spans="1:25" ht="13.5" customHeight="1">
      <c r="A13" s="31" t="s">
        <v>38</v>
      </c>
      <c r="B13" s="51" t="s">
        <v>190</v>
      </c>
      <c r="C13" s="38">
        <v>628.95140000000004</v>
      </c>
      <c r="D13" s="38">
        <v>374.97</v>
      </c>
      <c r="E13" s="38">
        <v>638.79</v>
      </c>
      <c r="F13" s="38">
        <v>593.21280000000002</v>
      </c>
      <c r="G13" s="38">
        <v>463.32920000000001</v>
      </c>
      <c r="H13" s="39"/>
      <c r="I13" s="38"/>
      <c r="J13" s="38"/>
      <c r="K13" s="38"/>
      <c r="L13" s="38"/>
      <c r="M13" s="38"/>
      <c r="N13" s="38"/>
      <c r="O13" s="40" t="str">
        <f>IF(N13="","",SUM(C13:N13))</f>
        <v/>
      </c>
      <c r="P13" s="66">
        <f>SUM(C13:N13)</f>
        <v>2699.2534000000005</v>
      </c>
      <c r="W13" s="5"/>
      <c r="X13" s="5"/>
      <c r="Y13" s="5"/>
    </row>
    <row r="14" spans="1:25" ht="13.5" customHeight="1">
      <c r="A14" s="30" t="s">
        <v>2006</v>
      </c>
      <c r="B14" s="50" t="s">
        <v>190</v>
      </c>
      <c r="C14" s="38">
        <v>161.36060000000001</v>
      </c>
      <c r="D14" s="38">
        <v>209.8759</v>
      </c>
      <c r="E14" s="38">
        <v>151.9144</v>
      </c>
      <c r="F14" s="38">
        <v>152.62479999999999</v>
      </c>
      <c r="G14" s="38">
        <v>151.35319999999999</v>
      </c>
      <c r="H14" s="39">
        <v>141.22049999999999</v>
      </c>
      <c r="I14" s="38">
        <v>126.29430000000001</v>
      </c>
      <c r="J14" s="38">
        <v>204.79470000000001</v>
      </c>
      <c r="K14" s="38">
        <v>116.12009999999999</v>
      </c>
      <c r="L14" s="38">
        <v>247.1987</v>
      </c>
      <c r="M14" s="38">
        <v>184.3347</v>
      </c>
      <c r="N14" s="38">
        <v>256.60000000000002</v>
      </c>
      <c r="O14" s="40">
        <f>IF(N14="","",SUM(C14:N14))</f>
        <v>2103.6918999999998</v>
      </c>
      <c r="P14" s="66">
        <f>SUM(C14:INDEX(C14:N14,$T$1))</f>
        <v>827.12889999999993</v>
      </c>
    </row>
    <row r="15" spans="1:25" ht="13.5" customHeight="1">
      <c r="A15" s="32" t="s">
        <v>2006</v>
      </c>
      <c r="B15" s="51" t="s">
        <v>190</v>
      </c>
      <c r="C15" s="38">
        <v>224.9699</v>
      </c>
      <c r="D15" s="38">
        <v>262.00279999999998</v>
      </c>
      <c r="E15" s="38">
        <v>389.5582</v>
      </c>
      <c r="F15" s="38">
        <v>310.50900000000001</v>
      </c>
      <c r="G15" s="38">
        <v>253.85919999999999</v>
      </c>
      <c r="H15" s="39"/>
      <c r="I15" s="38"/>
      <c r="J15" s="38"/>
      <c r="K15" s="38"/>
      <c r="L15" s="38"/>
      <c r="M15" s="38"/>
      <c r="N15" s="38"/>
      <c r="O15" s="40" t="str">
        <f>IF(N15="","",SUM(C15:N15))</f>
        <v/>
      </c>
      <c r="P15" s="66">
        <f>SUM(C15:N15)</f>
        <v>1440.8991000000001</v>
      </c>
    </row>
    <row r="16" spans="1:25" ht="13.5" customHeight="1">
      <c r="A16" s="53" t="s">
        <v>2002</v>
      </c>
      <c r="B16" s="36"/>
      <c r="C16" s="36"/>
      <c r="D16" s="36"/>
      <c r="E16" s="36"/>
      <c r="F16" s="36"/>
      <c r="G16" s="36"/>
      <c r="H16" s="36"/>
      <c r="I16" s="36"/>
      <c r="J16" s="36"/>
      <c r="K16" s="36"/>
      <c r="L16" s="36"/>
      <c r="M16" s="36"/>
      <c r="N16" s="36"/>
      <c r="O16" s="36"/>
      <c r="P16" s="68"/>
      <c r="Q16" s="37"/>
      <c r="R16" s="37"/>
    </row>
    <row r="17" spans="1:18" ht="13.5" customHeight="1">
      <c r="A17" s="30" t="s">
        <v>38</v>
      </c>
      <c r="B17" s="50" t="s">
        <v>190</v>
      </c>
      <c r="C17" s="38">
        <v>94.235100000000003</v>
      </c>
      <c r="D17" s="38">
        <v>86.134</v>
      </c>
      <c r="E17" s="38">
        <v>81.300399999999996</v>
      </c>
      <c r="F17" s="38">
        <v>108.5655</v>
      </c>
      <c r="G17" s="38">
        <v>89.950199999999995</v>
      </c>
      <c r="H17" s="39">
        <v>76.634399999999999</v>
      </c>
      <c r="I17" s="38">
        <v>79.476200000000006</v>
      </c>
      <c r="J17" s="38">
        <v>76.732200000000006</v>
      </c>
      <c r="K17" s="38">
        <v>90.503100000000003</v>
      </c>
      <c r="L17" s="38">
        <v>93.43</v>
      </c>
      <c r="M17" s="38">
        <v>86.877600000000001</v>
      </c>
      <c r="N17" s="38">
        <v>82.827200000000005</v>
      </c>
      <c r="O17" s="40">
        <f>IF(N17="","",SUM(C17:N17))</f>
        <v>1046.6659</v>
      </c>
      <c r="P17" s="66">
        <f>SUM(C17:INDEX(C17:N17,$T$1))</f>
        <v>460.18519999999995</v>
      </c>
    </row>
    <row r="18" spans="1:18" ht="13.5" customHeight="1">
      <c r="A18" s="31" t="s">
        <v>38</v>
      </c>
      <c r="B18" s="51" t="s">
        <v>190</v>
      </c>
      <c r="C18" s="38">
        <v>71.564999999999998</v>
      </c>
      <c r="D18" s="38">
        <v>90.032200000000003</v>
      </c>
      <c r="E18" s="38">
        <v>97.337299999999999</v>
      </c>
      <c r="F18" s="38">
        <v>94.183400000000006</v>
      </c>
      <c r="G18" s="38">
        <v>93.075800000000001</v>
      </c>
      <c r="H18" s="39"/>
      <c r="I18" s="38"/>
      <c r="J18" s="38"/>
      <c r="K18" s="38"/>
      <c r="L18" s="38"/>
      <c r="M18" s="38"/>
      <c r="N18" s="38"/>
      <c r="O18" s="40" t="str">
        <f>IF(N18="","",SUM(C18:N18))</f>
        <v/>
      </c>
      <c r="P18" s="66">
        <f>SUM(C18:N18)</f>
        <v>446.19369999999998</v>
      </c>
    </row>
    <row r="19" spans="1:18" ht="13.5" customHeight="1">
      <c r="A19" s="30" t="s">
        <v>2006</v>
      </c>
      <c r="B19" s="50" t="s">
        <v>190</v>
      </c>
      <c r="C19" s="38">
        <v>91.559200000000004</v>
      </c>
      <c r="D19" s="38">
        <v>83.391900000000007</v>
      </c>
      <c r="E19" s="38">
        <v>78.1892</v>
      </c>
      <c r="F19" s="38">
        <v>105.91</v>
      </c>
      <c r="G19" s="38">
        <v>87.490200000000002</v>
      </c>
      <c r="H19" s="39">
        <v>74.601299999999995</v>
      </c>
      <c r="I19" s="38">
        <v>77.037099999999995</v>
      </c>
      <c r="J19" s="38">
        <v>74.415199999999999</v>
      </c>
      <c r="K19" s="38">
        <v>87.524900000000002</v>
      </c>
      <c r="L19" s="38">
        <v>90.645099999999999</v>
      </c>
      <c r="M19" s="38">
        <v>84.5411</v>
      </c>
      <c r="N19" s="38">
        <v>80.438699999999997</v>
      </c>
      <c r="O19" s="40">
        <f>IF(N19="","",SUM(C19:N19))</f>
        <v>1015.7439000000001</v>
      </c>
      <c r="P19" s="66">
        <f>SUM(C19:INDEX(C19:N19,$T$1))</f>
        <v>446.54050000000001</v>
      </c>
    </row>
    <row r="20" spans="1:18" ht="13.5" customHeight="1">
      <c r="A20" s="32" t="s">
        <v>2006</v>
      </c>
      <c r="B20" s="51" t="s">
        <v>190</v>
      </c>
      <c r="C20" s="38">
        <v>69.0749</v>
      </c>
      <c r="D20" s="38">
        <v>86.775300000000001</v>
      </c>
      <c r="E20" s="38">
        <v>94.145700000000005</v>
      </c>
      <c r="F20" s="38">
        <v>91.657300000000006</v>
      </c>
      <c r="G20" s="38">
        <v>89.799300000000002</v>
      </c>
      <c r="H20" s="39"/>
      <c r="I20" s="38"/>
      <c r="J20" s="38"/>
      <c r="K20" s="38"/>
      <c r="L20" s="38"/>
      <c r="M20" s="38"/>
      <c r="N20" s="38"/>
      <c r="O20" s="40" t="str">
        <f>IF(N20="","",SUM(C20:N20))</f>
        <v/>
      </c>
      <c r="P20" s="66">
        <f>SUM(C20:N20)</f>
        <v>431.45250000000004</v>
      </c>
    </row>
    <row r="21" spans="1:18" ht="13.5" customHeight="1">
      <c r="A21" s="53" t="s">
        <v>2000</v>
      </c>
      <c r="B21" s="36"/>
      <c r="C21" s="36"/>
      <c r="D21" s="36"/>
      <c r="E21" s="36"/>
      <c r="F21" s="36"/>
      <c r="G21" s="36"/>
      <c r="H21" s="36"/>
      <c r="I21" s="36"/>
      <c r="J21" s="36"/>
      <c r="K21" s="36"/>
      <c r="L21" s="36"/>
      <c r="M21" s="36"/>
      <c r="N21" s="36"/>
      <c r="O21" s="36"/>
      <c r="P21" s="68"/>
      <c r="Q21" s="37"/>
    </row>
    <row r="22" spans="1:18" ht="13.5" customHeight="1">
      <c r="A22" s="30" t="s">
        <v>38</v>
      </c>
      <c r="B22" s="50" t="s">
        <v>190</v>
      </c>
      <c r="C22" s="38">
        <v>479.183449</v>
      </c>
      <c r="D22" s="38">
        <v>844.10248100000001</v>
      </c>
      <c r="E22" s="38">
        <v>971.97168199999999</v>
      </c>
      <c r="F22" s="38">
        <v>683.24821299999996</v>
      </c>
      <c r="G22" s="38">
        <v>470.28229499999998</v>
      </c>
      <c r="H22" s="39">
        <v>653.94950500000004</v>
      </c>
      <c r="I22" s="38">
        <v>597.96897200000001</v>
      </c>
      <c r="J22" s="38">
        <v>650.37744799999996</v>
      </c>
      <c r="K22" s="38">
        <v>664.19510500000001</v>
      </c>
      <c r="L22" s="38">
        <v>904.61852799999997</v>
      </c>
      <c r="M22" s="38">
        <v>730.31726000000003</v>
      </c>
      <c r="N22" s="38">
        <v>728.41444300000001</v>
      </c>
      <c r="O22" s="40">
        <f>IF(N22="","",SUM(C22:N22))</f>
        <v>8378.6293809999988</v>
      </c>
      <c r="P22" s="66">
        <f>SUM(C22:INDEX(C22:N22,$T$1))</f>
        <v>3448.7881199999997</v>
      </c>
    </row>
    <row r="23" spans="1:18" ht="13.5" customHeight="1">
      <c r="A23" s="31" t="s">
        <v>38</v>
      </c>
      <c r="B23" s="51" t="s">
        <v>190</v>
      </c>
      <c r="C23" s="38">
        <v>767.909312</v>
      </c>
      <c r="D23" s="38">
        <v>545.94075699999996</v>
      </c>
      <c r="E23" s="38">
        <v>818.08549600000003</v>
      </c>
      <c r="F23" s="38">
        <v>759.13375199999996</v>
      </c>
      <c r="G23" s="38">
        <v>631.97904200000005</v>
      </c>
      <c r="H23" s="39"/>
      <c r="I23" s="38"/>
      <c r="J23" s="38"/>
      <c r="K23" s="38"/>
      <c r="L23" s="38"/>
      <c r="M23" s="38"/>
      <c r="N23" s="38"/>
      <c r="O23" s="40" t="str">
        <f>IF(N23="","",SUM(C23:N23))</f>
        <v/>
      </c>
      <c r="P23" s="66">
        <f>SUM(C23:N23)</f>
        <v>3523.0483590000003</v>
      </c>
    </row>
    <row r="24" spans="1:18" ht="13.5" customHeight="1">
      <c r="A24" s="30" t="s">
        <v>2006</v>
      </c>
      <c r="B24" s="50" t="s">
        <v>190</v>
      </c>
      <c r="C24" s="38">
        <v>317.87565000000001</v>
      </c>
      <c r="D24" s="38">
        <v>354.87838299999999</v>
      </c>
      <c r="E24" s="38">
        <v>291.40770300000003</v>
      </c>
      <c r="F24" s="38">
        <v>337.10087099999998</v>
      </c>
      <c r="G24" s="38">
        <v>309.63304399999998</v>
      </c>
      <c r="H24" s="39">
        <v>273.25402300000002</v>
      </c>
      <c r="I24" s="38">
        <v>259.60182700000001</v>
      </c>
      <c r="J24" s="38">
        <v>333.15180600000002</v>
      </c>
      <c r="K24" s="38">
        <v>268.71666399999998</v>
      </c>
      <c r="L24" s="38">
        <v>401.08375000000001</v>
      </c>
      <c r="M24" s="38">
        <v>331.66011099999997</v>
      </c>
      <c r="N24" s="38">
        <v>401.34263199999998</v>
      </c>
      <c r="O24" s="40">
        <f>IF(N24="","",SUM(C24:N24))</f>
        <v>3879.7064639999999</v>
      </c>
      <c r="P24" s="66">
        <f>SUM(C24:INDEX(C24:N24,$T$1))</f>
        <v>1610.895651</v>
      </c>
    </row>
    <row r="25" spans="1:18" ht="13.5" customHeight="1">
      <c r="A25" s="32" t="s">
        <v>2006</v>
      </c>
      <c r="B25" s="51" t="s">
        <v>190</v>
      </c>
      <c r="C25" s="38">
        <v>350.22198600000002</v>
      </c>
      <c r="D25" s="38">
        <v>418.71189399999997</v>
      </c>
      <c r="E25" s="38">
        <v>555.12702100000001</v>
      </c>
      <c r="F25" s="38">
        <v>462.87496399999998</v>
      </c>
      <c r="G25" s="38">
        <v>408.55349999999999</v>
      </c>
      <c r="H25" s="39"/>
      <c r="I25" s="38"/>
      <c r="J25" s="38"/>
      <c r="K25" s="38"/>
      <c r="L25" s="38"/>
      <c r="M25" s="38"/>
      <c r="N25" s="38"/>
      <c r="O25" s="40" t="str">
        <f>IF(N25="","",SUM(C25:N25))</f>
        <v/>
      </c>
      <c r="P25" s="66">
        <f>SUM(C25:N25)</f>
        <v>2195.4893649999999</v>
      </c>
    </row>
    <row r="26" spans="1:18" ht="13.5" customHeight="1">
      <c r="A26" s="53" t="s">
        <v>185</v>
      </c>
      <c r="B26" s="53"/>
      <c r="C26" s="53"/>
      <c r="D26" s="53"/>
      <c r="E26" s="53"/>
      <c r="F26" s="53"/>
      <c r="G26" s="53"/>
      <c r="H26" s="53"/>
      <c r="I26" s="53"/>
      <c r="J26" s="53"/>
      <c r="K26" s="53"/>
      <c r="L26" s="53"/>
      <c r="M26" s="53"/>
      <c r="N26" s="53"/>
      <c r="O26" s="53"/>
      <c r="P26" s="70"/>
      <c r="Q26" s="37"/>
    </row>
    <row r="27" spans="1:18" ht="13.5" customHeight="1">
      <c r="A27" s="30" t="s">
        <v>38</v>
      </c>
      <c r="B27" s="50" t="s">
        <v>190</v>
      </c>
      <c r="C27" s="38">
        <v>19.706499999999998</v>
      </c>
      <c r="D27" s="38">
        <v>69.432699999999997</v>
      </c>
      <c r="E27" s="38">
        <v>17.9511</v>
      </c>
      <c r="F27" s="38">
        <v>19.855799999999999</v>
      </c>
      <c r="G27" s="38">
        <v>18.765999999999998</v>
      </c>
      <c r="H27" s="39">
        <v>13.038500000000001</v>
      </c>
      <c r="I27" s="38">
        <v>14.904199999999999</v>
      </c>
      <c r="J27" s="38">
        <v>66.357900000000001</v>
      </c>
      <c r="K27" s="38">
        <v>14.203099999999999</v>
      </c>
      <c r="L27" s="38">
        <v>17.128799999999998</v>
      </c>
      <c r="M27" s="38">
        <v>12.3881</v>
      </c>
      <c r="N27" s="38">
        <v>13.245900000000001</v>
      </c>
      <c r="O27" s="40">
        <f>IF(N27="","",SUM(C27:N27))</f>
        <v>296.97860000000003</v>
      </c>
      <c r="P27" s="66">
        <f>SUM(C27:INDEX(C27:N27,$T$1))</f>
        <v>145.71209999999999</v>
      </c>
    </row>
    <row r="28" spans="1:18" ht="13.5" customHeight="1">
      <c r="A28" s="31" t="s">
        <v>38</v>
      </c>
      <c r="B28" s="51" t="s">
        <v>190</v>
      </c>
      <c r="C28" s="38">
        <v>5.0808999999999997</v>
      </c>
      <c r="D28" s="38">
        <v>14.9861</v>
      </c>
      <c r="E28" s="41">
        <v>73.159300000000002</v>
      </c>
      <c r="F28" s="38">
        <v>10.7401</v>
      </c>
      <c r="G28" s="38">
        <v>12.311500000000001</v>
      </c>
      <c r="H28" s="39"/>
      <c r="I28" s="38"/>
      <c r="J28" s="38"/>
      <c r="K28" s="38"/>
      <c r="L28" s="38"/>
      <c r="M28" s="38"/>
      <c r="N28" s="38"/>
      <c r="O28" s="40" t="str">
        <f>IF(N28="","",SUM(C28:N28))</f>
        <v/>
      </c>
      <c r="P28" s="66">
        <f>SUM(C28:N28)</f>
        <v>116.2779</v>
      </c>
    </row>
    <row r="29" spans="1:18" ht="13.5" customHeight="1">
      <c r="A29" s="30" t="s">
        <v>2006</v>
      </c>
      <c r="B29" s="50" t="s">
        <v>190</v>
      </c>
      <c r="C29" s="38">
        <v>18.210999999999999</v>
      </c>
      <c r="D29" s="38">
        <v>7.4908000000000001</v>
      </c>
      <c r="E29" s="38">
        <v>16.9984</v>
      </c>
      <c r="F29" s="38">
        <v>19.0136</v>
      </c>
      <c r="G29" s="38">
        <v>17.279199999999999</v>
      </c>
      <c r="H29" s="39">
        <v>12.516999999999999</v>
      </c>
      <c r="I29" s="38">
        <v>14.2301</v>
      </c>
      <c r="J29" s="38">
        <v>9.4185999999999996</v>
      </c>
      <c r="K29" s="38">
        <v>12.9274</v>
      </c>
      <c r="L29" s="38">
        <v>16.159700000000001</v>
      </c>
      <c r="M29" s="38">
        <v>11.269</v>
      </c>
      <c r="N29" s="38">
        <v>12.215299999999999</v>
      </c>
      <c r="O29" s="40">
        <f>IF(N29="","",SUM(C29:N29))</f>
        <v>167.73009999999999</v>
      </c>
      <c r="P29" s="66">
        <f>SUM(C29:INDEX(C29:N29,$T$1))</f>
        <v>78.992999999999995</v>
      </c>
    </row>
    <row r="30" spans="1:18" ht="13.5" customHeight="1">
      <c r="A30" s="32" t="s">
        <v>2006</v>
      </c>
      <c r="B30" s="51" t="s">
        <v>190</v>
      </c>
      <c r="C30" s="38">
        <v>4.3235999999999999</v>
      </c>
      <c r="D30" s="38">
        <v>13.507099999999999</v>
      </c>
      <c r="E30" s="38">
        <v>11.697800000000001</v>
      </c>
      <c r="F30" s="38">
        <v>10.529</v>
      </c>
      <c r="G30" s="38">
        <v>11.4537</v>
      </c>
      <c r="H30" s="39"/>
      <c r="I30" s="38"/>
      <c r="J30" s="38"/>
      <c r="K30" s="38"/>
      <c r="L30" s="38"/>
      <c r="M30" s="38"/>
      <c r="N30" s="38"/>
      <c r="O30" s="40" t="str">
        <f>IF(N30="","",SUM(C30:N30))</f>
        <v/>
      </c>
      <c r="P30" s="66">
        <f>SUM(C30:N30)</f>
        <v>51.511200000000002</v>
      </c>
    </row>
    <row r="31" spans="1:18" ht="13.5" customHeight="1">
      <c r="A31" s="53" t="s">
        <v>1999</v>
      </c>
      <c r="B31" s="36"/>
      <c r="C31" s="36"/>
      <c r="D31" s="36"/>
      <c r="E31" s="36"/>
      <c r="F31" s="36"/>
      <c r="G31" s="36"/>
      <c r="H31" s="36"/>
      <c r="I31" s="36"/>
      <c r="J31" s="36"/>
      <c r="K31" s="36"/>
      <c r="L31" s="36"/>
      <c r="M31" s="36"/>
      <c r="N31" s="36"/>
      <c r="O31" s="36"/>
      <c r="P31" s="68"/>
      <c r="Q31" s="37"/>
      <c r="R31" s="37"/>
    </row>
    <row r="32" spans="1:18" ht="13.5" customHeight="1">
      <c r="A32" s="30" t="s">
        <v>38</v>
      </c>
      <c r="B32" s="50" t="s">
        <v>190</v>
      </c>
      <c r="C32" s="38">
        <v>22.948892000000001</v>
      </c>
      <c r="D32" s="38">
        <v>71.581180000000003</v>
      </c>
      <c r="E32" s="38">
        <v>22.478611999999998</v>
      </c>
      <c r="F32" s="38">
        <v>23.373139999999999</v>
      </c>
      <c r="G32" s="38">
        <v>22.577415999999999</v>
      </c>
      <c r="H32" s="39">
        <v>16.014458000000001</v>
      </c>
      <c r="I32" s="38">
        <v>18.457077999999999</v>
      </c>
      <c r="J32" s="38">
        <v>69.554556000000005</v>
      </c>
      <c r="K32" s="38">
        <v>17.580272000000001</v>
      </c>
      <c r="L32" s="38">
        <v>19.839402</v>
      </c>
      <c r="M32" s="38">
        <v>15.685128000000001</v>
      </c>
      <c r="N32" s="38">
        <v>16.694866000000001</v>
      </c>
      <c r="O32" s="40">
        <f>IF(N32="","",SUM(C32:N32))</f>
        <v>336.78499999999997</v>
      </c>
      <c r="P32" s="66">
        <f>SUM(C32:INDEX(C32:N32,$T$1))</f>
        <v>162.95923999999999</v>
      </c>
    </row>
    <row r="33" spans="1:18" ht="13.5" customHeight="1">
      <c r="A33" s="31" t="s">
        <v>38</v>
      </c>
      <c r="B33" s="51" t="s">
        <v>190</v>
      </c>
      <c r="C33" s="38">
        <v>8.2930679999999999</v>
      </c>
      <c r="D33" s="38">
        <v>18.439824000000002</v>
      </c>
      <c r="E33" s="38">
        <v>76.434714</v>
      </c>
      <c r="F33" s="38">
        <v>14.432366</v>
      </c>
      <c r="G33" s="38">
        <v>16.204636000000001</v>
      </c>
      <c r="H33" s="39"/>
      <c r="I33" s="38"/>
      <c r="J33" s="38"/>
      <c r="K33" s="38"/>
      <c r="L33" s="38"/>
      <c r="M33" s="38"/>
      <c r="N33" s="38"/>
      <c r="O33" s="40" t="str">
        <f>IF(N33="","",SUM(C33:N33))</f>
        <v/>
      </c>
      <c r="P33" s="66">
        <f>SUM(C33:N33)</f>
        <v>133.804608</v>
      </c>
    </row>
    <row r="34" spans="1:18" ht="13.5" customHeight="1">
      <c r="A34" s="30" t="s">
        <v>2006</v>
      </c>
      <c r="B34" s="50" t="s">
        <v>190</v>
      </c>
      <c r="C34" s="38">
        <v>21.063020000000002</v>
      </c>
      <c r="D34" s="38">
        <v>9.1592920000000007</v>
      </c>
      <c r="E34" s="38">
        <v>21.026484</v>
      </c>
      <c r="F34" s="38">
        <v>21.998380000000001</v>
      </c>
      <c r="G34" s="38">
        <v>20.787568</v>
      </c>
      <c r="H34" s="39">
        <v>15.16072</v>
      </c>
      <c r="I34" s="38">
        <v>17.332761999999999</v>
      </c>
      <c r="J34" s="38">
        <v>12.169636000000001</v>
      </c>
      <c r="K34" s="38">
        <v>15.916804000000001</v>
      </c>
      <c r="L34" s="38">
        <v>18.577766</v>
      </c>
      <c r="M34" s="38">
        <v>13.93571</v>
      </c>
      <c r="N34" s="38">
        <v>15.172434000000001</v>
      </c>
      <c r="O34" s="40">
        <f>IF(N34="","",SUM(C34:N34))</f>
        <v>202.30057600000001</v>
      </c>
      <c r="P34" s="66">
        <f>SUM(C34:INDEX(C34:N34,$T$1))</f>
        <v>94.034743999999989</v>
      </c>
    </row>
    <row r="35" spans="1:18" ht="13.5" customHeight="1">
      <c r="A35" s="32" t="s">
        <v>2006</v>
      </c>
      <c r="B35" s="51" t="s">
        <v>190</v>
      </c>
      <c r="C35" s="38">
        <v>7.1736380000000004</v>
      </c>
      <c r="D35" s="38">
        <v>16.546859999999999</v>
      </c>
      <c r="E35" s="38">
        <v>14.400172</v>
      </c>
      <c r="F35" s="38">
        <v>13.724508</v>
      </c>
      <c r="G35" s="38">
        <v>14.908277999999999</v>
      </c>
      <c r="H35" s="39"/>
      <c r="I35" s="38"/>
      <c r="J35" s="38"/>
      <c r="K35" s="38"/>
      <c r="L35" s="38"/>
      <c r="M35" s="38"/>
      <c r="N35" s="38"/>
      <c r="O35" s="40" t="str">
        <f>IF(N35="","",SUM(C35:N35))</f>
        <v/>
      </c>
      <c r="P35" s="66">
        <f>SUM(C35:N35)</f>
        <v>66.753456</v>
      </c>
    </row>
    <row r="36" spans="1:18" ht="13.5" customHeight="1">
      <c r="A36" s="53" t="s">
        <v>184</v>
      </c>
      <c r="B36" s="36"/>
      <c r="C36" s="36"/>
      <c r="D36" s="36"/>
      <c r="E36" s="36"/>
      <c r="F36" s="36"/>
      <c r="G36" s="36"/>
      <c r="H36" s="36"/>
      <c r="I36" s="36"/>
      <c r="J36" s="36"/>
      <c r="K36" s="36"/>
      <c r="L36" s="36"/>
      <c r="M36" s="36"/>
      <c r="N36" s="36"/>
      <c r="O36" s="36"/>
      <c r="P36" s="68"/>
      <c r="Q36" s="37"/>
      <c r="R36" s="37"/>
    </row>
    <row r="37" spans="1:18" ht="13.5" customHeight="1">
      <c r="A37" s="30" t="s">
        <v>38</v>
      </c>
      <c r="B37" s="50" t="s">
        <v>190</v>
      </c>
      <c r="C37" s="38">
        <v>416.00229999999999</v>
      </c>
      <c r="D37" s="38">
        <v>332.23410000000001</v>
      </c>
      <c r="E37" s="38">
        <v>190.2467</v>
      </c>
      <c r="F37" s="38">
        <v>233.34700000000001</v>
      </c>
      <c r="G37" s="38">
        <v>203.74039999999999</v>
      </c>
      <c r="H37" s="39">
        <v>127.3223</v>
      </c>
      <c r="I37" s="38">
        <v>146.73769999999999</v>
      </c>
      <c r="J37" s="38">
        <v>421.80590000000001</v>
      </c>
      <c r="K37" s="41">
        <v>343.54129999999998</v>
      </c>
      <c r="L37" s="41">
        <v>375.88459999999998</v>
      </c>
      <c r="M37" s="38">
        <v>395.95460000000003</v>
      </c>
      <c r="N37" s="38">
        <v>277.53440000000001</v>
      </c>
      <c r="O37" s="40">
        <f>IF(N37="","",SUM(C37:N37))</f>
        <v>3464.3512999999998</v>
      </c>
      <c r="P37" s="66">
        <f>SUM(C37:INDEX(C37:N37,$T$1))</f>
        <v>1375.5705</v>
      </c>
    </row>
    <row r="38" spans="1:18" ht="13.5" customHeight="1">
      <c r="A38" s="31" t="s">
        <v>38</v>
      </c>
      <c r="B38" s="51" t="s">
        <v>190</v>
      </c>
      <c r="C38" s="41">
        <v>235.45419999999999</v>
      </c>
      <c r="D38" s="41">
        <v>404.62020000000001</v>
      </c>
      <c r="E38" s="41">
        <v>209.18369999999999</v>
      </c>
      <c r="F38" s="38">
        <v>239.52930000000001</v>
      </c>
      <c r="G38" s="38">
        <v>169.45650000000001</v>
      </c>
      <c r="H38" s="39"/>
      <c r="I38" s="38"/>
      <c r="J38" s="38"/>
      <c r="K38" s="38"/>
      <c r="L38" s="38"/>
      <c r="M38" s="38"/>
      <c r="N38" s="38"/>
      <c r="O38" s="40" t="str">
        <f>IF(N38="","",SUM(C38:N38))</f>
        <v/>
      </c>
      <c r="P38" s="66">
        <f>SUM(C38:N38)</f>
        <v>1258.2438999999999</v>
      </c>
    </row>
    <row r="39" spans="1:18" ht="13.5" customHeight="1">
      <c r="A39" s="30" t="s">
        <v>2006</v>
      </c>
      <c r="B39" s="50" t="s">
        <v>190</v>
      </c>
      <c r="C39" s="38">
        <v>136.65450000000001</v>
      </c>
      <c r="D39" s="38">
        <v>93.738900000000001</v>
      </c>
      <c r="E39" s="38">
        <v>98.892300000000006</v>
      </c>
      <c r="F39" s="38">
        <v>130.5737</v>
      </c>
      <c r="G39" s="38">
        <v>161.07579999999999</v>
      </c>
      <c r="H39" s="39">
        <v>125.16540000000001</v>
      </c>
      <c r="I39" s="38">
        <v>116.29510000000001</v>
      </c>
      <c r="J39" s="38">
        <v>143.4555</v>
      </c>
      <c r="K39" s="38">
        <v>125.36320000000001</v>
      </c>
      <c r="L39" s="38">
        <v>232.9033</v>
      </c>
      <c r="M39" s="38">
        <v>247.3879</v>
      </c>
      <c r="N39" s="38">
        <v>243.7621</v>
      </c>
      <c r="O39" s="40">
        <f>IF(N39="","",SUM(C39:N39))</f>
        <v>1855.2676999999999</v>
      </c>
      <c r="P39" s="66">
        <f>SUM(C39:INDEX(C39:N39,$T$1))</f>
        <v>620.93520000000001</v>
      </c>
    </row>
    <row r="40" spans="1:18" ht="13.5" customHeight="1">
      <c r="A40" s="32" t="s">
        <v>2006</v>
      </c>
      <c r="B40" s="51" t="s">
        <v>190</v>
      </c>
      <c r="C40" s="38">
        <v>205.6481</v>
      </c>
      <c r="D40" s="38">
        <v>400.49169999999998</v>
      </c>
      <c r="E40" s="38">
        <v>184.77010000000001</v>
      </c>
      <c r="F40" s="38">
        <v>198.58160000000001</v>
      </c>
      <c r="G40" s="38">
        <v>168.25460000000001</v>
      </c>
      <c r="H40" s="39"/>
      <c r="I40" s="38"/>
      <c r="J40" s="38"/>
      <c r="K40" s="38"/>
      <c r="L40" s="38"/>
      <c r="M40" s="38"/>
      <c r="N40" s="38"/>
      <c r="O40" s="40" t="str">
        <f>IF(N40="","",SUM(C40:N40))</f>
        <v/>
      </c>
      <c r="P40" s="66">
        <f>SUM(C40:N40)</f>
        <v>1157.7460999999998</v>
      </c>
    </row>
    <row r="41" spans="1:18" ht="13.5" customHeight="1">
      <c r="A41" s="53" t="s">
        <v>2014</v>
      </c>
      <c r="B41" s="36"/>
      <c r="C41" s="36"/>
      <c r="D41" s="36"/>
      <c r="E41" s="36"/>
      <c r="F41" s="36"/>
      <c r="G41" s="36"/>
      <c r="H41" s="36"/>
      <c r="I41" s="36"/>
      <c r="J41" s="36"/>
      <c r="K41" s="36"/>
      <c r="L41" s="36"/>
      <c r="M41" s="36"/>
      <c r="N41" s="36"/>
      <c r="O41" s="36"/>
      <c r="P41" s="68"/>
      <c r="Q41" s="37"/>
    </row>
    <row r="42" spans="1:18" ht="13.5" customHeight="1">
      <c r="A42" s="30" t="s">
        <v>38</v>
      </c>
      <c r="B42" s="50" t="s">
        <v>190</v>
      </c>
      <c r="C42" s="38">
        <v>53.463500000000003</v>
      </c>
      <c r="D42" s="38">
        <v>61.237000000000002</v>
      </c>
      <c r="E42" s="38">
        <v>51.670499999999997</v>
      </c>
      <c r="F42" s="38">
        <v>49.382899999999999</v>
      </c>
      <c r="G42" s="38">
        <v>58.450200000000002</v>
      </c>
      <c r="H42" s="39">
        <v>50.408999999999999</v>
      </c>
      <c r="I42" s="38">
        <v>55.985599999999998</v>
      </c>
      <c r="J42" s="38">
        <v>49.424500000000002</v>
      </c>
      <c r="K42" s="38">
        <v>70.5364</v>
      </c>
      <c r="L42" s="38">
        <v>46.515300000000003</v>
      </c>
      <c r="M42" s="38">
        <v>57.192900000000002</v>
      </c>
      <c r="N42" s="38">
        <v>58.453800000000001</v>
      </c>
      <c r="O42" s="40">
        <f>IF(N42="","",SUM(C42:N42))</f>
        <v>662.72160000000008</v>
      </c>
      <c r="P42" s="66">
        <f>SUM(C42:INDEX(C42:N42,$T$1))</f>
        <v>274.20410000000004</v>
      </c>
    </row>
    <row r="43" spans="1:18" ht="13.5" customHeight="1">
      <c r="A43" s="31" t="s">
        <v>38</v>
      </c>
      <c r="B43" s="51" t="s">
        <v>190</v>
      </c>
      <c r="C43" s="38">
        <v>46.548400000000001</v>
      </c>
      <c r="D43" s="38">
        <v>52.6569</v>
      </c>
      <c r="E43" s="38">
        <v>51.454000000000001</v>
      </c>
      <c r="F43" s="38">
        <v>52.678400000000003</v>
      </c>
      <c r="G43" s="38">
        <v>48.7926</v>
      </c>
      <c r="H43" s="39"/>
      <c r="I43" s="38"/>
      <c r="J43" s="38"/>
      <c r="K43" s="38"/>
      <c r="L43" s="38"/>
      <c r="M43" s="38"/>
      <c r="N43" s="38"/>
      <c r="O43" s="40" t="str">
        <f>IF(N43="","",SUM(C43:N43))</f>
        <v/>
      </c>
      <c r="P43" s="66">
        <f>SUM(C43:N43)</f>
        <v>252.13030000000001</v>
      </c>
    </row>
    <row r="44" spans="1:18" ht="13.5" customHeight="1">
      <c r="A44" s="30" t="s">
        <v>2006</v>
      </c>
      <c r="B44" s="50" t="s">
        <v>190</v>
      </c>
      <c r="C44" s="38">
        <v>12.652100000000001</v>
      </c>
      <c r="D44" s="38">
        <v>12.4476</v>
      </c>
      <c r="E44" s="38">
        <v>9.4085000000000001</v>
      </c>
      <c r="F44" s="38">
        <v>11.581099999999999</v>
      </c>
      <c r="G44" s="38">
        <v>10.652100000000001</v>
      </c>
      <c r="H44" s="39">
        <v>9.2269000000000005</v>
      </c>
      <c r="I44" s="38">
        <v>11.136900000000001</v>
      </c>
      <c r="J44" s="38">
        <v>11.8688</v>
      </c>
      <c r="K44" s="38">
        <v>18.063600000000001</v>
      </c>
      <c r="L44" s="38">
        <v>13.5558</v>
      </c>
      <c r="M44" s="38">
        <v>15.2836</v>
      </c>
      <c r="N44" s="38">
        <v>16.2913</v>
      </c>
      <c r="O44" s="40">
        <f>IF(N44="","",SUM(C44:N44))</f>
        <v>152.16830000000002</v>
      </c>
      <c r="P44" s="66">
        <f>SUM(C44:INDEX(C44:N44,$T$1))</f>
        <v>56.741399999999999</v>
      </c>
    </row>
    <row r="45" spans="1:18" ht="13.5" customHeight="1">
      <c r="A45" s="32" t="s">
        <v>2006</v>
      </c>
      <c r="B45" s="51" t="s">
        <v>190</v>
      </c>
      <c r="C45" s="38">
        <v>12.7883</v>
      </c>
      <c r="D45" s="38">
        <v>10.2484</v>
      </c>
      <c r="E45" s="38">
        <v>11.9297</v>
      </c>
      <c r="F45" s="38">
        <v>11.686400000000001</v>
      </c>
      <c r="G45" s="38">
        <v>9.1286000000000005</v>
      </c>
      <c r="H45" s="39"/>
      <c r="I45" s="38"/>
      <c r="J45" s="38"/>
      <c r="K45" s="38"/>
      <c r="L45" s="38"/>
      <c r="M45" s="38"/>
      <c r="N45" s="38"/>
      <c r="O45" s="40" t="str">
        <f>IF(N45="","",SUM(C45:N45))</f>
        <v/>
      </c>
      <c r="P45" s="66">
        <f>SUM(C45:N45)</f>
        <v>55.781399999999998</v>
      </c>
    </row>
    <row r="46" spans="1:18" ht="13.5" customHeight="1">
      <c r="A46" s="53" t="s">
        <v>2015</v>
      </c>
      <c r="B46" s="36"/>
      <c r="C46" s="36"/>
      <c r="D46" s="36"/>
      <c r="E46" s="36"/>
      <c r="F46" s="36"/>
      <c r="G46" s="36"/>
      <c r="H46" s="36"/>
      <c r="I46" s="36"/>
      <c r="J46" s="36"/>
      <c r="K46" s="36"/>
      <c r="L46" s="36"/>
      <c r="M46" s="36"/>
      <c r="N46" s="36"/>
      <c r="O46" s="36"/>
      <c r="P46" s="68"/>
      <c r="Q46" s="37"/>
      <c r="R46" s="37"/>
    </row>
    <row r="47" spans="1:18" ht="13.5" customHeight="1">
      <c r="A47" s="30" t="s">
        <v>38</v>
      </c>
      <c r="B47" s="50" t="s">
        <v>190</v>
      </c>
      <c r="C47" s="42">
        <v>1102.3667210000001</v>
      </c>
      <c r="D47" s="42">
        <v>1429.2295220000001</v>
      </c>
      <c r="E47" s="42">
        <v>1333.4095970000001</v>
      </c>
      <c r="F47" s="42">
        <v>1141.937977</v>
      </c>
      <c r="G47" s="42">
        <v>869.87385900000004</v>
      </c>
      <c r="H47" s="42">
        <v>954.41036799999995</v>
      </c>
      <c r="I47" s="42">
        <v>928.62559099999999</v>
      </c>
      <c r="J47" s="42">
        <v>1280.9215919999999</v>
      </c>
      <c r="K47" s="42">
        <v>1194.1717389999999</v>
      </c>
      <c r="L47" s="42">
        <v>1430.4890270000001</v>
      </c>
      <c r="M47" s="42">
        <v>1299.7674950000001</v>
      </c>
      <c r="N47" s="42">
        <v>1192.483493</v>
      </c>
      <c r="O47" s="40">
        <f>IF(N47="","",SUM(C47:N47))</f>
        <v>14157.686980999999</v>
      </c>
      <c r="P47" s="66">
        <f>SUM(C47:INDEX(C47:N47,$T$1))</f>
        <v>5876.8176759999997</v>
      </c>
    </row>
    <row r="48" spans="1:18" ht="13.5" customHeight="1">
      <c r="A48" s="31" t="s">
        <v>38</v>
      </c>
      <c r="B48" s="51" t="s">
        <v>190</v>
      </c>
      <c r="C48" s="43">
        <v>1146.9158440000001</v>
      </c>
      <c r="D48" s="43">
        <v>1112.70102</v>
      </c>
      <c r="E48" s="43">
        <v>1244.2140099999999</v>
      </c>
      <c r="F48" s="43">
        <v>1222.3271950000001</v>
      </c>
      <c r="G48" s="43">
        <v>964.74547099999995</v>
      </c>
      <c r="H48" s="43"/>
      <c r="I48" s="42"/>
      <c r="J48" s="42"/>
      <c r="K48" s="42"/>
      <c r="L48" s="42"/>
      <c r="M48" s="42"/>
      <c r="N48" s="42"/>
      <c r="O48" s="40" t="str">
        <f>IF(N48="","",SUM(C48:N48))</f>
        <v/>
      </c>
      <c r="P48" s="66">
        <f>SUM(C48:N48)</f>
        <v>5690.9035400000002</v>
      </c>
    </row>
    <row r="49" spans="1:18" ht="13.5" customHeight="1">
      <c r="A49" s="30" t="s">
        <v>2006</v>
      </c>
      <c r="B49" s="50" t="s">
        <v>190</v>
      </c>
      <c r="C49" s="38">
        <v>590.71011599999997</v>
      </c>
      <c r="D49" s="38">
        <v>560.68491600000004</v>
      </c>
      <c r="E49" s="38">
        <v>488.93654099999998</v>
      </c>
      <c r="F49" s="38">
        <v>628.59573599999999</v>
      </c>
      <c r="G49" s="38">
        <v>586.32438100000002</v>
      </c>
      <c r="H49" s="39">
        <v>503.28828099999998</v>
      </c>
      <c r="I49" s="38">
        <v>486.73361899999998</v>
      </c>
      <c r="J49" s="38">
        <v>564.66181900000004</v>
      </c>
      <c r="K49" s="38">
        <v>495.40550999999999</v>
      </c>
      <c r="L49" s="38">
        <v>725.85985700000003</v>
      </c>
      <c r="M49" s="38">
        <v>682.48657700000001</v>
      </c>
      <c r="N49" s="38">
        <v>761.74376700000005</v>
      </c>
      <c r="O49" s="40">
        <f>IF(N49="","",SUM(C49:N49))</f>
        <v>7075.4311199999993</v>
      </c>
      <c r="P49" s="66">
        <f>SUM(C49:INDEX(C49:N49,$T$1))</f>
        <v>2855.2516899999996</v>
      </c>
    </row>
    <row r="50" spans="1:18" ht="13.5" customHeight="1">
      <c r="A50" s="32" t="s">
        <v>2006</v>
      </c>
      <c r="B50" s="51" t="s">
        <v>190</v>
      </c>
      <c r="C50" s="38">
        <v>641.87489200000005</v>
      </c>
      <c r="D50" s="38">
        <v>911.54992900000002</v>
      </c>
      <c r="E50" s="38">
        <v>832.47443499999997</v>
      </c>
      <c r="F50" s="38">
        <v>814.75285699999995</v>
      </c>
      <c r="G50" s="38">
        <v>674.46124799999996</v>
      </c>
      <c r="H50" s="39"/>
      <c r="I50" s="38"/>
      <c r="J50" s="38"/>
      <c r="K50" s="38"/>
      <c r="L50" s="38"/>
      <c r="M50" s="38"/>
      <c r="N50" s="38"/>
      <c r="O50" s="40" t="str">
        <f>IF(N50="","",SUM(C50:N50))</f>
        <v/>
      </c>
      <c r="P50" s="66">
        <f>SUM(C50:N50)</f>
        <v>3875.1133610000002</v>
      </c>
    </row>
    <row r="51" spans="1:18" ht="13.5" customHeight="1">
      <c r="A51" s="53" t="s">
        <v>1996</v>
      </c>
      <c r="B51" s="36"/>
      <c r="C51" s="36"/>
      <c r="D51" s="36"/>
      <c r="E51" s="36"/>
      <c r="F51" s="36"/>
      <c r="G51" s="36"/>
      <c r="H51" s="36"/>
      <c r="I51" s="36"/>
      <c r="J51" s="36"/>
      <c r="K51" s="36"/>
      <c r="L51" s="36"/>
      <c r="M51" s="36"/>
      <c r="N51" s="36"/>
      <c r="O51" s="36"/>
      <c r="P51" s="68"/>
      <c r="Q51" s="37"/>
    </row>
    <row r="52" spans="1:18" ht="13.5" customHeight="1">
      <c r="A52" s="30" t="s">
        <v>38</v>
      </c>
      <c r="B52" s="50" t="s">
        <v>190</v>
      </c>
      <c r="C52" s="38">
        <v>119.9363</v>
      </c>
      <c r="D52" s="38">
        <v>151.68940000000001</v>
      </c>
      <c r="E52" s="38">
        <v>195.41319999999999</v>
      </c>
      <c r="F52" s="38">
        <v>269.25290000000001</v>
      </c>
      <c r="G52" s="38">
        <v>213.89510000000001</v>
      </c>
      <c r="H52" s="39">
        <v>167.58519999999999</v>
      </c>
      <c r="I52" s="38">
        <v>165.34299999999999</v>
      </c>
      <c r="J52" s="38">
        <v>120.7354</v>
      </c>
      <c r="K52" s="38">
        <v>149.53049999999999</v>
      </c>
      <c r="L52" s="38">
        <v>215.85489999999999</v>
      </c>
      <c r="M52" s="38">
        <v>140.77539999999999</v>
      </c>
      <c r="N52" s="38">
        <v>240.5</v>
      </c>
      <c r="O52" s="40">
        <f>IF(N52="","",SUM(C52:N52))</f>
        <v>2150.5113000000001</v>
      </c>
      <c r="P52" s="66">
        <f>SUM(C52:INDEX(C52:N52,$T$1))</f>
        <v>950.18689999999992</v>
      </c>
    </row>
    <row r="53" spans="1:18" ht="13.5" customHeight="1">
      <c r="A53" s="31" t="s">
        <v>38</v>
      </c>
      <c r="B53" s="51" t="s">
        <v>190</v>
      </c>
      <c r="C53" s="38">
        <v>51.7014</v>
      </c>
      <c r="D53" s="38">
        <v>257.06790000000001</v>
      </c>
      <c r="E53" s="38">
        <v>79.159199999999998</v>
      </c>
      <c r="F53" s="38">
        <v>274.86669999999998</v>
      </c>
      <c r="G53" s="38">
        <v>250.6746</v>
      </c>
      <c r="H53" s="39"/>
      <c r="I53" s="38"/>
      <c r="J53" s="38"/>
      <c r="K53" s="38"/>
      <c r="L53" s="38"/>
      <c r="M53" s="38"/>
      <c r="N53" s="38"/>
      <c r="O53" s="40" t="str">
        <f>IF(N53="","",SUM(C53:N53))</f>
        <v/>
      </c>
      <c r="P53" s="66">
        <f>SUM(C53:N53)</f>
        <v>913.46980000000008</v>
      </c>
    </row>
    <row r="54" spans="1:18" ht="13.5" customHeight="1">
      <c r="A54" s="30" t="s">
        <v>2006</v>
      </c>
      <c r="B54" s="50" t="s">
        <v>190</v>
      </c>
      <c r="C54" s="38">
        <v>119.60890000000001</v>
      </c>
      <c r="D54" s="38">
        <v>146.2038</v>
      </c>
      <c r="E54" s="38">
        <v>164.3706</v>
      </c>
      <c r="F54" s="38">
        <v>233.14330000000001</v>
      </c>
      <c r="G54" s="38">
        <v>183.80019999999999</v>
      </c>
      <c r="H54" s="39">
        <v>149.84460000000001</v>
      </c>
      <c r="I54" s="38">
        <v>153.04089999999999</v>
      </c>
      <c r="J54" s="38">
        <v>106.27500000000001</v>
      </c>
      <c r="K54" s="38">
        <v>134.42660000000001</v>
      </c>
      <c r="L54" s="38">
        <v>208.1661</v>
      </c>
      <c r="M54" s="38">
        <v>135.88999999999999</v>
      </c>
      <c r="N54" s="38">
        <v>237.7894</v>
      </c>
      <c r="O54" s="40">
        <f>IF(N54="","",SUM(C54:N54))</f>
        <v>1972.5594000000001</v>
      </c>
      <c r="P54" s="66">
        <f>SUM(C54:INDEX(C54:N54,$T$1))</f>
        <v>847.12680000000012</v>
      </c>
    </row>
    <row r="55" spans="1:18" ht="13.5" customHeight="1">
      <c r="A55" s="32" t="s">
        <v>2006</v>
      </c>
      <c r="B55" s="51" t="s">
        <v>190</v>
      </c>
      <c r="C55" s="38">
        <v>51.1447</v>
      </c>
      <c r="D55" s="38">
        <v>252.20410000000001</v>
      </c>
      <c r="E55" s="38">
        <v>50.9497</v>
      </c>
      <c r="F55" s="38">
        <v>239.99170000000001</v>
      </c>
      <c r="G55" s="38">
        <v>214.64410000000001</v>
      </c>
      <c r="H55" s="39"/>
      <c r="I55" s="38"/>
      <c r="J55" s="38"/>
      <c r="K55" s="38"/>
      <c r="L55" s="38"/>
      <c r="M55" s="38"/>
      <c r="N55" s="38"/>
      <c r="O55" s="40" t="str">
        <f>IF(N55="","",SUM(C55:N55))</f>
        <v/>
      </c>
      <c r="P55" s="66">
        <f>SUM(C55:N55)</f>
        <v>808.93430000000001</v>
      </c>
    </row>
    <row r="56" spans="1:18" ht="13.5" customHeight="1">
      <c r="A56" s="53" t="s">
        <v>2016</v>
      </c>
      <c r="B56" s="36"/>
      <c r="C56" s="36"/>
      <c r="D56" s="36"/>
      <c r="E56" s="36"/>
      <c r="F56" s="36"/>
      <c r="G56" s="36"/>
      <c r="H56" s="36"/>
      <c r="I56" s="36"/>
      <c r="J56" s="36"/>
      <c r="K56" s="36"/>
      <c r="L56" s="36"/>
      <c r="M56" s="36"/>
      <c r="N56" s="36"/>
      <c r="O56" s="36"/>
      <c r="P56" s="68"/>
      <c r="Q56" s="37"/>
    </row>
    <row r="57" spans="1:18" ht="13.5" customHeight="1">
      <c r="A57" s="30" t="s">
        <v>38</v>
      </c>
      <c r="B57" s="50" t="s">
        <v>190</v>
      </c>
      <c r="C57" s="38">
        <v>114.56033600000001</v>
      </c>
      <c r="D57" s="38">
        <v>130.266032</v>
      </c>
      <c r="E57" s="38">
        <v>104.623288</v>
      </c>
      <c r="F57" s="38">
        <v>128.24792400000001</v>
      </c>
      <c r="G57" s="38">
        <v>137.65803199999999</v>
      </c>
      <c r="H57" s="39">
        <v>94.571675999999997</v>
      </c>
      <c r="I57" s="38">
        <v>85.115632000000005</v>
      </c>
      <c r="J57" s="38">
        <v>76.489084000000005</v>
      </c>
      <c r="K57" s="38">
        <v>78.125684000000007</v>
      </c>
      <c r="L57" s="38">
        <v>81.828940000000003</v>
      </c>
      <c r="M57" s="38">
        <v>68.589796000000007</v>
      </c>
      <c r="N57" s="38">
        <v>64.459460000000007</v>
      </c>
      <c r="O57" s="40">
        <f>IF(N57="","",SUM(C57:N57))</f>
        <v>1164.5358840000001</v>
      </c>
      <c r="P57" s="66">
        <f>SUM(C57:INDEX(C57:N57,$T$1))</f>
        <v>615.35561200000006</v>
      </c>
    </row>
    <row r="58" spans="1:18" ht="13.5" customHeight="1">
      <c r="A58" s="31" t="s">
        <v>38</v>
      </c>
      <c r="B58" s="51" t="s">
        <v>190</v>
      </c>
      <c r="C58" s="38">
        <v>55.580416</v>
      </c>
      <c r="D58" s="38">
        <v>55.808779999999999</v>
      </c>
      <c r="E58" s="38">
        <v>75.324168</v>
      </c>
      <c r="F58" s="38">
        <v>127.006952</v>
      </c>
      <c r="G58" s="38">
        <v>129.70635200000001</v>
      </c>
      <c r="H58" s="39"/>
      <c r="I58" s="38"/>
      <c r="J58" s="38"/>
      <c r="K58" s="38"/>
      <c r="L58" s="38"/>
      <c r="M58" s="38"/>
      <c r="N58" s="38"/>
      <c r="O58" s="40" t="str">
        <f>IF(N58="","",SUM(C58:N58))</f>
        <v/>
      </c>
      <c r="P58" s="66">
        <f>SUM(C58:N58)</f>
        <v>443.42666800000006</v>
      </c>
    </row>
    <row r="59" spans="1:18" ht="13.5" customHeight="1">
      <c r="A59" s="30" t="s">
        <v>2006</v>
      </c>
      <c r="B59" s="50" t="s">
        <v>190</v>
      </c>
      <c r="C59" s="38">
        <v>107.305976</v>
      </c>
      <c r="D59" s="38">
        <v>120.66367200000001</v>
      </c>
      <c r="E59" s="38">
        <v>99.314756000000003</v>
      </c>
      <c r="F59" s="38">
        <v>117.10746399999999</v>
      </c>
      <c r="G59" s="38">
        <v>124.416888</v>
      </c>
      <c r="H59" s="39">
        <v>85.250488000000004</v>
      </c>
      <c r="I59" s="38">
        <v>74.148356000000007</v>
      </c>
      <c r="J59" s="38">
        <v>66.941867999999999</v>
      </c>
      <c r="K59" s="38">
        <v>70.490560000000002</v>
      </c>
      <c r="L59" s="38">
        <v>78.417739999999995</v>
      </c>
      <c r="M59" s="38">
        <v>64.788675999999995</v>
      </c>
      <c r="N59" s="38">
        <v>60.754488000000002</v>
      </c>
      <c r="O59" s="40">
        <f>IF(N59="","",SUM(C59:N59))</f>
        <v>1069.6009320000001</v>
      </c>
      <c r="P59" s="66">
        <f>SUM(C59:INDEX(C59:N59,$T$1))</f>
        <v>568.80875600000002</v>
      </c>
    </row>
    <row r="60" spans="1:18" ht="13.5" customHeight="1">
      <c r="A60" s="32" t="s">
        <v>2006</v>
      </c>
      <c r="B60" s="51" t="s">
        <v>190</v>
      </c>
      <c r="C60" s="38">
        <v>52.413584</v>
      </c>
      <c r="D60" s="38">
        <v>50.541643999999998</v>
      </c>
      <c r="E60" s="38">
        <v>69.099220000000003</v>
      </c>
      <c r="F60" s="38">
        <v>124.181268</v>
      </c>
      <c r="G60" s="38">
        <v>124.35034</v>
      </c>
      <c r="H60" s="39"/>
      <c r="I60" s="38"/>
      <c r="J60" s="38"/>
      <c r="K60" s="38"/>
      <c r="L60" s="38"/>
      <c r="M60" s="38"/>
      <c r="N60" s="38"/>
      <c r="O60" s="40" t="str">
        <f>IF(N60="","",SUM(C60:N60))</f>
        <v/>
      </c>
      <c r="P60" s="66">
        <f>SUM(C60:N60)</f>
        <v>420.58605600000004</v>
      </c>
    </row>
    <row r="61" spans="1:18" ht="13.5" customHeight="1">
      <c r="A61" s="53" t="s">
        <v>2017</v>
      </c>
      <c r="B61" s="36"/>
      <c r="C61" s="36"/>
      <c r="D61" s="36"/>
      <c r="E61" s="36"/>
      <c r="F61" s="36"/>
      <c r="G61" s="36"/>
      <c r="H61" s="36"/>
      <c r="I61" s="36"/>
      <c r="J61" s="36"/>
      <c r="K61" s="36"/>
      <c r="L61" s="36"/>
      <c r="M61" s="36"/>
      <c r="N61" s="36"/>
      <c r="O61" s="36"/>
      <c r="P61" s="68"/>
      <c r="Q61" s="37"/>
      <c r="R61" s="37"/>
    </row>
    <row r="62" spans="1:18" ht="13.5" customHeight="1">
      <c r="A62" s="30" t="s">
        <v>38</v>
      </c>
      <c r="B62" s="50" t="s">
        <v>190</v>
      </c>
      <c r="C62" s="38">
        <v>71.448899999999995</v>
      </c>
      <c r="D62" s="38">
        <v>75.075900000000004</v>
      </c>
      <c r="E62" s="38">
        <v>61.024900000000002</v>
      </c>
      <c r="F62" s="38">
        <v>62.921399999999998</v>
      </c>
      <c r="G62" s="38">
        <v>39.311999999999998</v>
      </c>
      <c r="H62" s="39">
        <v>70.784999999999997</v>
      </c>
      <c r="I62" s="38">
        <v>51.8185</v>
      </c>
      <c r="J62" s="38">
        <v>47.589500000000001</v>
      </c>
      <c r="K62" s="38">
        <v>58.8902</v>
      </c>
      <c r="L62" s="38">
        <v>51.886400000000002</v>
      </c>
      <c r="M62" s="38">
        <v>51.801000000000002</v>
      </c>
      <c r="N62" s="38">
        <v>57.5976</v>
      </c>
      <c r="O62" s="40">
        <f>IF(N62="","",SUM(C62:N62))</f>
        <v>700.15129999999999</v>
      </c>
      <c r="P62" s="66">
        <f>SUM(C62:INDEX(C62:N62,$T$1))</f>
        <v>309.78309999999999</v>
      </c>
    </row>
    <row r="63" spans="1:18" ht="13.5" customHeight="1">
      <c r="A63" s="31" t="s">
        <v>38</v>
      </c>
      <c r="B63" s="51" t="s">
        <v>190</v>
      </c>
      <c r="C63" s="38">
        <v>59.229199999999999</v>
      </c>
      <c r="D63" s="38">
        <v>52.942999999999998</v>
      </c>
      <c r="E63" s="38">
        <v>58.233600000000003</v>
      </c>
      <c r="F63" s="38">
        <v>51.365600000000001</v>
      </c>
      <c r="G63" s="38">
        <v>49.553100000000001</v>
      </c>
      <c r="H63" s="39"/>
      <c r="I63" s="38"/>
      <c r="J63" s="38"/>
      <c r="K63" s="38"/>
      <c r="L63" s="38"/>
      <c r="M63" s="38"/>
      <c r="N63" s="38"/>
      <c r="O63" s="40" t="str">
        <f>IF(N63="","",SUM(C63:N63))</f>
        <v/>
      </c>
      <c r="P63" s="66">
        <f>SUM(C63:N63)</f>
        <v>271.3245</v>
      </c>
    </row>
    <row r="64" spans="1:18" ht="13.5" customHeight="1">
      <c r="A64" s="30" t="s">
        <v>2006</v>
      </c>
      <c r="B64" s="50" t="s">
        <v>190</v>
      </c>
      <c r="C64" s="38">
        <v>64.242000000000004</v>
      </c>
      <c r="D64" s="38">
        <v>66.7988</v>
      </c>
      <c r="E64" s="38">
        <v>53.659700000000001</v>
      </c>
      <c r="F64" s="38">
        <v>56.5413</v>
      </c>
      <c r="G64" s="38">
        <v>33.312399999999997</v>
      </c>
      <c r="H64" s="39">
        <v>65.355099999999993</v>
      </c>
      <c r="I64" s="38">
        <v>45.869399999999999</v>
      </c>
      <c r="J64" s="38">
        <v>41.364400000000003</v>
      </c>
      <c r="K64" s="38">
        <v>52.425800000000002</v>
      </c>
      <c r="L64" s="38">
        <v>45.301099999999998</v>
      </c>
      <c r="M64" s="38">
        <v>45.424599999999998</v>
      </c>
      <c r="N64" s="38">
        <v>49.285600000000002</v>
      </c>
      <c r="O64" s="40">
        <f>IF(N64="","",SUM(C64:N64))</f>
        <v>619.58019999999999</v>
      </c>
      <c r="P64" s="66">
        <f>SUM(C64:INDEX(C64:N64,$T$1))</f>
        <v>274.55419999999998</v>
      </c>
    </row>
    <row r="65" spans="1:16" ht="13.5" customHeight="1">
      <c r="A65" s="32" t="s">
        <v>2006</v>
      </c>
      <c r="B65" s="51" t="s">
        <v>190</v>
      </c>
      <c r="C65" s="38">
        <v>52.0227</v>
      </c>
      <c r="D65" s="38">
        <v>46.067100000000003</v>
      </c>
      <c r="E65" s="38">
        <v>51.325499999999998</v>
      </c>
      <c r="F65" s="38">
        <v>44.074399999999997</v>
      </c>
      <c r="G65" s="38">
        <v>43.354500000000002</v>
      </c>
      <c r="H65" s="39"/>
      <c r="I65" s="38"/>
      <c r="J65" s="38"/>
      <c r="K65" s="38"/>
      <c r="L65" s="38"/>
      <c r="M65" s="38"/>
      <c r="N65" s="38"/>
      <c r="O65" s="40" t="str">
        <f>IF(N65="","",SUM(C65:N65))</f>
        <v/>
      </c>
      <c r="P65" s="66">
        <f>SUM(C65:N65)</f>
        <v>236.8442</v>
      </c>
    </row>
    <row r="66" spans="1:16" ht="13.5" customHeight="1">
      <c r="A66" s="53" t="s">
        <v>2018</v>
      </c>
      <c r="B66" s="36"/>
      <c r="C66" s="36"/>
      <c r="D66" s="36"/>
      <c r="E66" s="36"/>
      <c r="F66" s="36"/>
      <c r="G66" s="36"/>
      <c r="H66" s="36"/>
      <c r="I66" s="36"/>
      <c r="J66" s="36"/>
      <c r="K66" s="36"/>
      <c r="L66" s="36"/>
      <c r="M66" s="36"/>
      <c r="N66" s="36"/>
      <c r="O66" s="36"/>
      <c r="P66" s="68"/>
    </row>
    <row r="67" spans="1:16" ht="13.5" customHeight="1">
      <c r="A67" s="30" t="s">
        <v>38</v>
      </c>
      <c r="B67" s="50" t="s">
        <v>190</v>
      </c>
      <c r="C67" s="38">
        <v>28.360199999999999</v>
      </c>
      <c r="D67" s="38">
        <v>26.532699999999998</v>
      </c>
      <c r="E67" s="38">
        <v>31.8934</v>
      </c>
      <c r="F67" s="38">
        <v>29.8002</v>
      </c>
      <c r="G67" s="38">
        <v>31.606999999999999</v>
      </c>
      <c r="H67" s="39">
        <v>31.934699999999999</v>
      </c>
      <c r="I67" s="38">
        <v>34.511000000000003</v>
      </c>
      <c r="J67" s="38">
        <v>38.887700000000002</v>
      </c>
      <c r="K67" s="38">
        <v>43.3934</v>
      </c>
      <c r="L67" s="38">
        <v>30.709800000000001</v>
      </c>
      <c r="M67" s="38">
        <v>33.881100000000004</v>
      </c>
      <c r="N67" s="38">
        <v>32.180799999999998</v>
      </c>
      <c r="O67" s="40">
        <f>IF(N67="","",SUM(C67:N67))</f>
        <v>393.69199999999995</v>
      </c>
      <c r="P67" s="66">
        <f>SUM(C67:INDEX(C67:N67,$T$1))</f>
        <v>148.1935</v>
      </c>
    </row>
    <row r="68" spans="1:16" ht="13.5" customHeight="1">
      <c r="A68" s="31" t="s">
        <v>38</v>
      </c>
      <c r="B68" s="51" t="s">
        <v>190</v>
      </c>
      <c r="C68" s="38">
        <v>28.408899999999999</v>
      </c>
      <c r="D68" s="38">
        <v>33.175600000000003</v>
      </c>
      <c r="E68" s="38">
        <v>30.097300000000001</v>
      </c>
      <c r="F68" s="38">
        <v>27.925599999999999</v>
      </c>
      <c r="G68" s="38">
        <v>28.365500000000001</v>
      </c>
      <c r="H68" s="39"/>
      <c r="I68" s="38"/>
      <c r="J68" s="38"/>
      <c r="K68" s="38"/>
      <c r="L68" s="38"/>
      <c r="M68" s="38"/>
      <c r="N68" s="38"/>
      <c r="O68" s="40" t="str">
        <f>IF(N68="","",SUM(C68:N68))</f>
        <v/>
      </c>
      <c r="P68" s="66">
        <f>SUM(C68:N68)</f>
        <v>147.97290000000001</v>
      </c>
    </row>
    <row r="69" spans="1:16" ht="13.5" customHeight="1">
      <c r="A69" s="30" t="s">
        <v>2006</v>
      </c>
      <c r="B69" s="50" t="s">
        <v>190</v>
      </c>
      <c r="C69" s="38">
        <v>20.084199999999999</v>
      </c>
      <c r="D69" s="38">
        <v>18.8919</v>
      </c>
      <c r="E69" s="38">
        <v>25.083400000000001</v>
      </c>
      <c r="F69" s="38">
        <v>21.524100000000001</v>
      </c>
      <c r="G69" s="38">
        <v>23.248999999999999</v>
      </c>
      <c r="H69" s="39">
        <v>20.880500000000001</v>
      </c>
      <c r="I69" s="38">
        <v>22.224499999999999</v>
      </c>
      <c r="J69" s="38">
        <v>26.869499999999999</v>
      </c>
      <c r="K69" s="38">
        <v>24.931699999999999</v>
      </c>
      <c r="L69" s="38">
        <v>17.647500000000001</v>
      </c>
      <c r="M69" s="38">
        <v>20.447900000000001</v>
      </c>
      <c r="N69" s="38">
        <v>20.102900000000002</v>
      </c>
      <c r="O69" s="40">
        <f>IF(N69="","",SUM(C69:N69))</f>
        <v>261.93709999999999</v>
      </c>
      <c r="P69" s="66">
        <f>SUM(C69:INDEX(C69:N69,$T$1))</f>
        <v>108.8326</v>
      </c>
    </row>
    <row r="70" spans="1:16" ht="13.5" customHeight="1">
      <c r="A70" s="32" t="s">
        <v>2006</v>
      </c>
      <c r="B70" s="51" t="s">
        <v>190</v>
      </c>
      <c r="C70" s="38">
        <v>15.1684</v>
      </c>
      <c r="D70" s="38">
        <v>23.048500000000001</v>
      </c>
      <c r="E70" s="38">
        <v>21.164000000000001</v>
      </c>
      <c r="F70" s="38">
        <v>20.952100000000002</v>
      </c>
      <c r="G70" s="38">
        <v>21.206099999999999</v>
      </c>
      <c r="H70" s="39"/>
      <c r="I70" s="38"/>
      <c r="J70" s="38"/>
      <c r="K70" s="38"/>
      <c r="L70" s="38"/>
      <c r="M70" s="38"/>
      <c r="N70" s="38"/>
      <c r="O70" s="40" t="str">
        <f>IF(N70="","",SUM(C70:N70))</f>
        <v/>
      </c>
      <c r="P70" s="66">
        <f>SUM(C70:N70)</f>
        <v>101.53909999999999</v>
      </c>
    </row>
    <row r="71" spans="1:16" ht="13.5" customHeight="1">
      <c r="A71" s="53" t="s">
        <v>2019</v>
      </c>
      <c r="B71" s="36"/>
      <c r="C71" s="36"/>
      <c r="D71" s="36"/>
      <c r="E71" s="36"/>
      <c r="F71" s="36"/>
      <c r="G71" s="36"/>
      <c r="H71" s="36"/>
      <c r="I71" s="36"/>
      <c r="J71" s="36"/>
      <c r="K71" s="36"/>
      <c r="L71" s="36"/>
      <c r="M71" s="36"/>
      <c r="N71" s="36"/>
      <c r="O71" s="36"/>
      <c r="P71" s="68"/>
    </row>
    <row r="72" spans="1:16" ht="13.5" customHeight="1">
      <c r="A72" s="30" t="s">
        <v>38</v>
      </c>
      <c r="B72" s="50" t="s">
        <v>190</v>
      </c>
      <c r="C72" s="38">
        <v>26.267499999999998</v>
      </c>
      <c r="D72" s="38">
        <v>30.064800000000002</v>
      </c>
      <c r="E72" s="38">
        <v>29.293500000000002</v>
      </c>
      <c r="F72" s="38">
        <v>29.487200000000001</v>
      </c>
      <c r="G72" s="38">
        <v>29.509499999999999</v>
      </c>
      <c r="H72" s="39">
        <v>29.290500000000002</v>
      </c>
      <c r="I72" s="38">
        <v>27.897300000000001</v>
      </c>
      <c r="J72" s="38">
        <v>31.462299999999999</v>
      </c>
      <c r="K72" s="38">
        <v>33.520299999999999</v>
      </c>
      <c r="L72" s="38">
        <v>28.522300000000001</v>
      </c>
      <c r="M72" s="38">
        <v>29.282399999999999</v>
      </c>
      <c r="N72" s="38">
        <v>30.050599999999999</v>
      </c>
      <c r="O72" s="40">
        <f>IF(N72="","",SUM(C72:N72))</f>
        <v>354.64819999999997</v>
      </c>
      <c r="P72" s="66">
        <f>SUM(C72:INDEX(C72:N72,$T$1))</f>
        <v>144.6225</v>
      </c>
    </row>
    <row r="73" spans="1:16" ht="13.5" customHeight="1">
      <c r="A73" s="31" t="s">
        <v>38</v>
      </c>
      <c r="B73" s="51" t="s">
        <v>190</v>
      </c>
      <c r="C73" s="38">
        <v>32.579900000000002</v>
      </c>
      <c r="D73" s="38">
        <v>29.598800000000001</v>
      </c>
      <c r="E73" s="38">
        <v>30.696300000000001</v>
      </c>
      <c r="F73" s="38">
        <v>32.363199999999999</v>
      </c>
      <c r="G73" s="38">
        <v>32.869300000000003</v>
      </c>
      <c r="H73" s="39"/>
      <c r="I73" s="38"/>
      <c r="J73" s="38"/>
      <c r="K73" s="38"/>
      <c r="L73" s="38"/>
      <c r="M73" s="38"/>
      <c r="N73" s="38"/>
      <c r="O73" s="40" t="str">
        <f>IF(N73="","",SUM(C73:N73))</f>
        <v/>
      </c>
      <c r="P73" s="66">
        <f>SUM(C73:N73)</f>
        <v>158.10750000000002</v>
      </c>
    </row>
    <row r="74" spans="1:16" ht="13.5" customHeight="1">
      <c r="A74" s="30" t="s">
        <v>2006</v>
      </c>
      <c r="B74" s="50" t="s">
        <v>190</v>
      </c>
      <c r="C74" s="38">
        <v>16.750699999999998</v>
      </c>
      <c r="D74" s="38">
        <v>19.085100000000001</v>
      </c>
      <c r="E74" s="38">
        <v>18.9407</v>
      </c>
      <c r="F74" s="38">
        <v>17.909400000000002</v>
      </c>
      <c r="G74" s="38">
        <v>19.4541</v>
      </c>
      <c r="H74" s="39">
        <v>20.36</v>
      </c>
      <c r="I74" s="38">
        <v>16.520399999999999</v>
      </c>
      <c r="J74" s="38">
        <v>21.388200000000001</v>
      </c>
      <c r="K74" s="38">
        <v>22.183499999999999</v>
      </c>
      <c r="L74" s="38">
        <v>17.7227</v>
      </c>
      <c r="M74" s="38">
        <v>16.869199999999999</v>
      </c>
      <c r="N74" s="38">
        <v>18.800899999999999</v>
      </c>
      <c r="O74" s="40">
        <f>IF(N74="","",SUM(C74:N74))</f>
        <v>225.98490000000004</v>
      </c>
      <c r="P74" s="66">
        <f>SUM(C74:INDEX(C74:N74,$T$1))</f>
        <v>92.14</v>
      </c>
    </row>
    <row r="75" spans="1:16" ht="13.5" customHeight="1">
      <c r="A75" s="32" t="s">
        <v>2006</v>
      </c>
      <c r="B75" s="51" t="s">
        <v>190</v>
      </c>
      <c r="C75" s="38">
        <v>21.9419</v>
      </c>
      <c r="D75" s="38">
        <v>20.083100000000002</v>
      </c>
      <c r="E75" s="38">
        <v>18.345400000000001</v>
      </c>
      <c r="F75" s="38">
        <v>20.7957</v>
      </c>
      <c r="G75" s="38">
        <v>22.044699999999999</v>
      </c>
      <c r="H75" s="39"/>
      <c r="I75" s="38"/>
      <c r="J75" s="38"/>
      <c r="K75" s="38"/>
      <c r="L75" s="38"/>
      <c r="M75" s="38"/>
      <c r="N75" s="38"/>
      <c r="O75" s="40" t="str">
        <f>IF(N75="","",SUM(C75:N75))</f>
        <v/>
      </c>
      <c r="P75" s="66">
        <f>SUM(C75:N75)</f>
        <v>103.21080000000001</v>
      </c>
    </row>
    <row r="76" spans="1:16" ht="13.5" customHeight="1">
      <c r="A76" s="53" t="s">
        <v>1977</v>
      </c>
      <c r="B76" s="36"/>
      <c r="C76" s="36"/>
      <c r="D76" s="36"/>
      <c r="E76" s="36"/>
      <c r="F76" s="36"/>
      <c r="G76" s="36"/>
      <c r="H76" s="36"/>
      <c r="I76" s="36"/>
      <c r="J76" s="36"/>
      <c r="K76" s="36"/>
      <c r="L76" s="36"/>
      <c r="M76" s="36"/>
      <c r="N76" s="36"/>
      <c r="O76" s="36"/>
      <c r="P76" s="68"/>
    </row>
    <row r="77" spans="1:16" ht="13.5" customHeight="1">
      <c r="A77" s="30" t="s">
        <v>38</v>
      </c>
      <c r="B77" s="50" t="s">
        <v>190</v>
      </c>
      <c r="C77" s="38">
        <v>112.31480000000001</v>
      </c>
      <c r="D77" s="38">
        <v>119.9928</v>
      </c>
      <c r="E77" s="38">
        <v>110.3775</v>
      </c>
      <c r="F77" s="38">
        <v>105.16419999999999</v>
      </c>
      <c r="G77" s="38">
        <v>108.22969999999999</v>
      </c>
      <c r="H77" s="39">
        <v>100.88</v>
      </c>
      <c r="I77" s="38">
        <v>99.930499999999995</v>
      </c>
      <c r="J77" s="38">
        <v>119.6841</v>
      </c>
      <c r="K77" s="38">
        <v>118.3472</v>
      </c>
      <c r="L77" s="38">
        <v>114.5864</v>
      </c>
      <c r="M77" s="38">
        <v>123.5106</v>
      </c>
      <c r="N77" s="38">
        <v>120.9539</v>
      </c>
      <c r="O77" s="40">
        <f>IF(N77="","",SUM(C77:N77))</f>
        <v>1353.9717000000001</v>
      </c>
      <c r="P77" s="66">
        <f>SUM(C77:INDEX(C77:N77,$T$1))</f>
        <v>556.07900000000006</v>
      </c>
    </row>
    <row r="78" spans="1:16" ht="13.5" customHeight="1">
      <c r="A78" s="31" t="s">
        <v>38</v>
      </c>
      <c r="B78" s="51" t="s">
        <v>190</v>
      </c>
      <c r="C78" s="38">
        <v>129.2337</v>
      </c>
      <c r="D78" s="38">
        <v>122.9689</v>
      </c>
      <c r="E78" s="38">
        <v>111.6694</v>
      </c>
      <c r="F78" s="38">
        <v>114.9474</v>
      </c>
      <c r="G78" s="38">
        <v>117.0564</v>
      </c>
      <c r="H78" s="39"/>
      <c r="I78" s="38"/>
      <c r="J78" s="38"/>
      <c r="K78" s="38"/>
      <c r="L78" s="38"/>
      <c r="M78" s="38"/>
      <c r="N78" s="38"/>
      <c r="O78" s="40" t="str">
        <f>IF(N78="","",SUM(C78:N78))</f>
        <v/>
      </c>
      <c r="P78" s="66">
        <f>SUM(C78:N78)</f>
        <v>595.87580000000003</v>
      </c>
    </row>
    <row r="79" spans="1:16" ht="13.5" customHeight="1">
      <c r="A79" s="30" t="s">
        <v>2006</v>
      </c>
      <c r="B79" s="50" t="s">
        <v>190</v>
      </c>
      <c r="C79" s="38">
        <v>95.526499999999999</v>
      </c>
      <c r="D79" s="38">
        <v>103.44070000000001</v>
      </c>
      <c r="E79" s="38">
        <v>92.763999999999996</v>
      </c>
      <c r="F79" s="38">
        <v>90.863799999999998</v>
      </c>
      <c r="G79" s="38">
        <v>93.085599999999999</v>
      </c>
      <c r="H79" s="39">
        <v>85.419600000000003</v>
      </c>
      <c r="I79" s="38">
        <v>85.412599999999998</v>
      </c>
      <c r="J79" s="38">
        <v>102.6408</v>
      </c>
      <c r="K79" s="38">
        <v>98.033500000000004</v>
      </c>
      <c r="L79" s="38">
        <v>98.567099999999996</v>
      </c>
      <c r="M79" s="38">
        <v>105.129</v>
      </c>
      <c r="N79" s="38">
        <v>100.13290000000001</v>
      </c>
      <c r="O79" s="40">
        <f>IF(N79="","",SUM(C79:N79))</f>
        <v>1151.0161000000001</v>
      </c>
      <c r="P79" s="66">
        <f>SUM(C79:INDEX(C79:N79,$T$1))</f>
        <v>475.68060000000003</v>
      </c>
    </row>
    <row r="80" spans="1:16" ht="13.5" customHeight="1">
      <c r="A80" s="32" t="s">
        <v>2006</v>
      </c>
      <c r="B80" s="51" t="s">
        <v>190</v>
      </c>
      <c r="C80" s="38">
        <v>113.4498</v>
      </c>
      <c r="D80" s="38">
        <v>105.872</v>
      </c>
      <c r="E80" s="38">
        <v>94.162000000000006</v>
      </c>
      <c r="F80" s="38">
        <v>98.281199999999998</v>
      </c>
      <c r="G80" s="38">
        <v>99.356999999999999</v>
      </c>
      <c r="H80" s="39"/>
      <c r="I80" s="38"/>
      <c r="J80" s="38"/>
      <c r="K80" s="38"/>
      <c r="L80" s="38"/>
      <c r="M80" s="38"/>
      <c r="N80" s="38"/>
      <c r="O80" s="40" t="str">
        <f>IF(N80="","",SUM(C80:N80))</f>
        <v/>
      </c>
      <c r="P80" s="66">
        <f>SUM(C80:N80)</f>
        <v>511.12199999999996</v>
      </c>
    </row>
    <row r="81" spans="1:16" ht="13.5" customHeight="1">
      <c r="A81" s="53" t="s">
        <v>2020</v>
      </c>
      <c r="B81" s="36"/>
      <c r="C81" s="36"/>
      <c r="D81" s="36"/>
      <c r="E81" s="36"/>
      <c r="F81" s="36"/>
      <c r="G81" s="36"/>
      <c r="H81" s="36"/>
      <c r="I81" s="36"/>
      <c r="J81" s="36"/>
      <c r="K81" s="36"/>
      <c r="L81" s="36"/>
      <c r="M81" s="36"/>
      <c r="N81" s="36"/>
      <c r="O81" s="36"/>
      <c r="P81" s="68"/>
    </row>
    <row r="82" spans="1:16" ht="13.5" customHeight="1">
      <c r="A82" s="30" t="s">
        <v>38</v>
      </c>
      <c r="B82" s="50" t="s">
        <v>190</v>
      </c>
      <c r="C82" s="38">
        <v>211.32380000000001</v>
      </c>
      <c r="D82" s="38">
        <v>235.36667800000001</v>
      </c>
      <c r="E82" s="38">
        <v>226.15140500000001</v>
      </c>
      <c r="F82" s="38">
        <v>209.410943</v>
      </c>
      <c r="G82" s="38">
        <v>214.48931899999999</v>
      </c>
      <c r="H82" s="39">
        <v>220.647808</v>
      </c>
      <c r="I82" s="38">
        <v>192.73041599999999</v>
      </c>
      <c r="J82" s="38">
        <v>193.867965</v>
      </c>
      <c r="K82" s="38">
        <v>180.45534900000001</v>
      </c>
      <c r="L82" s="38">
        <v>186.611242</v>
      </c>
      <c r="M82" s="38">
        <v>178.40280899999999</v>
      </c>
      <c r="N82" s="38">
        <v>172.59246899999999</v>
      </c>
      <c r="O82" s="40">
        <f>IF(N82="","",SUM(C82:N82))</f>
        <v>2422.0502030000002</v>
      </c>
      <c r="P82" s="66">
        <f>SUM(C82:INDEX(C82:N82,$T$1))</f>
        <v>1096.7421449999999</v>
      </c>
    </row>
    <row r="83" spans="1:16" ht="13.5" customHeight="1">
      <c r="A83" s="31" t="s">
        <v>38</v>
      </c>
      <c r="B83" s="51" t="s">
        <v>190</v>
      </c>
      <c r="C83" s="38">
        <v>187.32962699999999</v>
      </c>
      <c r="D83" s="38">
        <v>179.99160599999999</v>
      </c>
      <c r="E83" s="38">
        <v>180.866364</v>
      </c>
      <c r="F83" s="38">
        <v>213.92228800000001</v>
      </c>
      <c r="G83" s="38">
        <v>192.794061</v>
      </c>
      <c r="H83" s="39"/>
      <c r="I83" s="38"/>
      <c r="J83" s="38"/>
      <c r="K83" s="38"/>
      <c r="L83" s="38"/>
      <c r="M83" s="38"/>
      <c r="N83" s="38"/>
      <c r="O83" s="40" t="str">
        <f>IF(N83="","",SUM(C83:N83))</f>
        <v/>
      </c>
      <c r="P83" s="66">
        <f>SUM(C83:N83)</f>
        <v>954.90394599999991</v>
      </c>
    </row>
    <row r="84" spans="1:16" ht="13.5" customHeight="1">
      <c r="A84" s="30" t="s">
        <v>2006</v>
      </c>
      <c r="B84" s="50" t="s">
        <v>190</v>
      </c>
      <c r="C84" s="38">
        <v>176.19030000000001</v>
      </c>
      <c r="D84" s="38">
        <v>198.72417799999999</v>
      </c>
      <c r="E84" s="38">
        <v>192.18210500000001</v>
      </c>
      <c r="F84" s="38">
        <v>178.944343</v>
      </c>
      <c r="G84" s="38">
        <v>180.24321900000001</v>
      </c>
      <c r="H84" s="39">
        <v>192.281508</v>
      </c>
      <c r="I84" s="38">
        <v>164.71731600000001</v>
      </c>
      <c r="J84" s="38">
        <v>163.047605</v>
      </c>
      <c r="K84" s="38">
        <v>148.28184899999999</v>
      </c>
      <c r="L84" s="38">
        <v>160.60634200000001</v>
      </c>
      <c r="M84" s="38">
        <v>151.21280899999999</v>
      </c>
      <c r="N84" s="38">
        <v>144.13131999999999</v>
      </c>
      <c r="O84" s="40">
        <f>IF(N84="","",SUM(C84:N84))</f>
        <v>2050.5628940000001</v>
      </c>
      <c r="P84" s="66">
        <f>SUM(C84:INDEX(C84:N84,$T$1))</f>
        <v>926.28414500000008</v>
      </c>
    </row>
    <row r="85" spans="1:16" ht="13.5" customHeight="1">
      <c r="A85" s="32" t="s">
        <v>2006</v>
      </c>
      <c r="B85" s="51" t="s">
        <v>190</v>
      </c>
      <c r="C85" s="38">
        <v>160.75317999999999</v>
      </c>
      <c r="D85" s="38">
        <v>150.514499</v>
      </c>
      <c r="E85" s="38">
        <v>151.39276799999999</v>
      </c>
      <c r="F85" s="38">
        <v>186.41910799999999</v>
      </c>
      <c r="G85" s="38">
        <v>161.41546199999999</v>
      </c>
      <c r="H85" s="39"/>
      <c r="I85" s="38"/>
      <c r="J85" s="38"/>
      <c r="K85" s="38"/>
      <c r="L85" s="38"/>
      <c r="M85" s="38"/>
      <c r="N85" s="38"/>
      <c r="O85" s="40" t="str">
        <f>IF(N85="","",SUM(C85:N85))</f>
        <v/>
      </c>
      <c r="P85" s="66">
        <f>SUM(C85:N85)</f>
        <v>810.49501699999996</v>
      </c>
    </row>
    <row r="86" spans="1:16" ht="13.5" customHeight="1">
      <c r="A86" s="53" t="s">
        <v>2021</v>
      </c>
      <c r="B86" s="36"/>
      <c r="C86" s="36"/>
      <c r="D86" s="36"/>
      <c r="E86" s="36"/>
      <c r="F86" s="36"/>
      <c r="G86" s="36"/>
      <c r="H86" s="36"/>
      <c r="I86" s="36"/>
      <c r="J86" s="36"/>
      <c r="K86" s="36"/>
      <c r="L86" s="36"/>
      <c r="M86" s="36"/>
      <c r="N86" s="36"/>
      <c r="O86" s="36"/>
      <c r="P86" s="68"/>
    </row>
    <row r="87" spans="1:16" ht="13.5" customHeight="1">
      <c r="A87" s="30" t="s">
        <v>38</v>
      </c>
      <c r="B87" s="50" t="s">
        <v>190</v>
      </c>
      <c r="C87" s="38">
        <v>49.634599999999999</v>
      </c>
      <c r="D87" s="38">
        <v>44.595100000000002</v>
      </c>
      <c r="E87" s="38">
        <v>44.195399999999999</v>
      </c>
      <c r="F87" s="38">
        <v>42.783299999999997</v>
      </c>
      <c r="G87" s="38">
        <v>47.761499999999998</v>
      </c>
      <c r="H87" s="39">
        <v>52.205599999999997</v>
      </c>
      <c r="I87" s="38">
        <v>33.448900000000002</v>
      </c>
      <c r="J87" s="38">
        <v>40.303600000000003</v>
      </c>
      <c r="K87" s="38">
        <v>44.228200000000001</v>
      </c>
      <c r="L87" s="38">
        <v>31.446200000000001</v>
      </c>
      <c r="M87" s="38">
        <v>31.976700000000001</v>
      </c>
      <c r="N87" s="38">
        <v>29.363</v>
      </c>
      <c r="O87" s="40">
        <f>IF(N87="","",SUM(C87:N87))</f>
        <v>491.94209999999998</v>
      </c>
      <c r="P87" s="66">
        <f>SUM(C87:INDEX(C87:N87,$T$1))</f>
        <v>228.9699</v>
      </c>
    </row>
    <row r="88" spans="1:16" ht="13.5" customHeight="1">
      <c r="A88" s="31" t="s">
        <v>38</v>
      </c>
      <c r="B88" s="51" t="s">
        <v>190</v>
      </c>
      <c r="C88" s="38">
        <v>38.742899999999999</v>
      </c>
      <c r="D88" s="38">
        <v>31.8675</v>
      </c>
      <c r="E88" s="38">
        <v>42.137</v>
      </c>
      <c r="F88" s="38">
        <v>29.619900000000001</v>
      </c>
      <c r="G88" s="38">
        <v>38.204799999999999</v>
      </c>
      <c r="H88" s="39"/>
      <c r="I88" s="38"/>
      <c r="J88" s="38"/>
      <c r="K88" s="38"/>
      <c r="L88" s="38"/>
      <c r="M88" s="38"/>
      <c r="N88" s="38"/>
      <c r="O88" s="40" t="str">
        <f>IF(N88="","",SUM(C88:N88))</f>
        <v/>
      </c>
      <c r="P88" s="66">
        <f>SUM(C88:N88)</f>
        <v>180.57210000000001</v>
      </c>
    </row>
    <row r="89" spans="1:16" ht="13.5" customHeight="1">
      <c r="A89" s="30" t="s">
        <v>2006</v>
      </c>
      <c r="B89" s="50" t="s">
        <v>190</v>
      </c>
      <c r="C89" s="38">
        <v>43.536200000000001</v>
      </c>
      <c r="D89" s="38">
        <v>35.683900000000001</v>
      </c>
      <c r="E89" s="38">
        <v>37.549100000000003</v>
      </c>
      <c r="F89" s="38">
        <v>37.078699999999998</v>
      </c>
      <c r="G89" s="38">
        <v>38.007199999999997</v>
      </c>
      <c r="H89" s="39">
        <v>45.089700000000001</v>
      </c>
      <c r="I89" s="38">
        <v>29.1736</v>
      </c>
      <c r="J89" s="38">
        <v>34.747199999999999</v>
      </c>
      <c r="K89" s="38">
        <v>37.987699999999997</v>
      </c>
      <c r="L89" s="38">
        <v>25.621400000000001</v>
      </c>
      <c r="M89" s="38">
        <v>25.296099999999999</v>
      </c>
      <c r="N89" s="38">
        <v>24.384599999999999</v>
      </c>
      <c r="O89" s="40">
        <f>IF(N89="","",SUM(C89:N89))</f>
        <v>414.15540000000004</v>
      </c>
      <c r="P89" s="66">
        <f>SUM(C89:INDEX(C89:N89,$T$1))</f>
        <v>191.85509999999999</v>
      </c>
    </row>
    <row r="90" spans="1:16" ht="13.5" customHeight="1">
      <c r="A90" s="32" t="s">
        <v>2006</v>
      </c>
      <c r="B90" s="51" t="s">
        <v>190</v>
      </c>
      <c r="C90" s="38">
        <v>34.094999999999999</v>
      </c>
      <c r="D90" s="38">
        <v>24.951000000000001</v>
      </c>
      <c r="E90" s="38">
        <v>31.9343</v>
      </c>
      <c r="F90" s="38">
        <v>24.805800000000001</v>
      </c>
      <c r="G90" s="38">
        <v>31.997299999999999</v>
      </c>
      <c r="H90" s="39"/>
      <c r="I90" s="38"/>
      <c r="J90" s="38"/>
      <c r="K90" s="38"/>
      <c r="L90" s="38"/>
      <c r="M90" s="38"/>
      <c r="N90" s="38"/>
      <c r="O90" s="40" t="str">
        <f>IF(N90="","",SUM(C90:N90))</f>
        <v/>
      </c>
      <c r="P90" s="66">
        <f>SUM(C90:N90)</f>
        <v>147.7834</v>
      </c>
    </row>
    <row r="91" spans="1:16" ht="13.5" customHeight="1">
      <c r="A91" s="53" t="s">
        <v>2022</v>
      </c>
      <c r="B91" s="36"/>
      <c r="C91" s="36"/>
      <c r="D91" s="36"/>
      <c r="E91" s="36"/>
      <c r="F91" s="36"/>
      <c r="G91" s="36"/>
      <c r="H91" s="36"/>
      <c r="I91" s="36"/>
      <c r="J91" s="36"/>
      <c r="K91" s="36"/>
      <c r="L91" s="36"/>
      <c r="M91" s="36"/>
      <c r="N91" s="36"/>
      <c r="O91" s="36"/>
      <c r="P91" s="68"/>
    </row>
    <row r="92" spans="1:16" ht="13.5" customHeight="1">
      <c r="A92" s="30" t="s">
        <v>38</v>
      </c>
      <c r="B92" s="50" t="s">
        <v>190</v>
      </c>
      <c r="C92" s="38">
        <v>1620.4310499999999</v>
      </c>
      <c r="D92" s="38">
        <v>1595.40978</v>
      </c>
      <c r="E92" s="38">
        <v>1445.2858699999999</v>
      </c>
      <c r="F92" s="38">
        <v>1162.43289</v>
      </c>
      <c r="G92" s="38">
        <v>1044.92796</v>
      </c>
      <c r="H92" s="39">
        <v>1234.0035499999999</v>
      </c>
      <c r="I92" s="38">
        <v>1123.3587600000001</v>
      </c>
      <c r="J92" s="38">
        <v>1151.9989700000001</v>
      </c>
      <c r="K92" s="38">
        <v>1356.1875</v>
      </c>
      <c r="L92" s="38">
        <v>1287.9216200000001</v>
      </c>
      <c r="M92" s="38">
        <v>1572.60573</v>
      </c>
      <c r="N92" s="38">
        <v>1578.81621</v>
      </c>
      <c r="O92" s="40">
        <f>IF(N92="","",SUM(C92:N92))</f>
        <v>16173.37989</v>
      </c>
      <c r="P92" s="66">
        <f>SUM(C92:INDEX(C92:N92,$T$1))</f>
        <v>6868.4875499999998</v>
      </c>
    </row>
    <row r="93" spans="1:16" ht="13.5" customHeight="1">
      <c r="A93" s="31" t="s">
        <v>38</v>
      </c>
      <c r="B93" s="51" t="s">
        <v>190</v>
      </c>
      <c r="C93" s="38">
        <v>1495.99272</v>
      </c>
      <c r="D93" s="38">
        <v>1418.48504</v>
      </c>
      <c r="E93" s="38">
        <v>1226.6461300000001</v>
      </c>
      <c r="F93" s="38">
        <v>1100.4745499999999</v>
      </c>
      <c r="G93" s="38">
        <v>1055.9716000000001</v>
      </c>
      <c r="H93" s="39"/>
      <c r="I93" s="38"/>
      <c r="J93" s="38"/>
      <c r="K93" s="38"/>
      <c r="L93" s="38"/>
      <c r="M93" s="38"/>
      <c r="N93" s="38"/>
      <c r="O93" s="40" t="str">
        <f>IF(N93="","",SUM(C93:N93))</f>
        <v/>
      </c>
      <c r="P93" s="66">
        <f>SUM(C93:N93)</f>
        <v>6297.5700399999996</v>
      </c>
    </row>
    <row r="94" spans="1:16" ht="13.5" customHeight="1">
      <c r="A94" s="30" t="s">
        <v>2006</v>
      </c>
      <c r="B94" s="50" t="s">
        <v>190</v>
      </c>
      <c r="C94" s="38">
        <v>983.87942999999996</v>
      </c>
      <c r="D94" s="38">
        <v>827.44637</v>
      </c>
      <c r="E94" s="38">
        <v>698.19866999999999</v>
      </c>
      <c r="F94" s="38">
        <v>521.50081</v>
      </c>
      <c r="G94" s="38">
        <v>425.87029999999999</v>
      </c>
      <c r="H94" s="39">
        <v>718.07514000000003</v>
      </c>
      <c r="I94" s="38">
        <v>489.98349000000002</v>
      </c>
      <c r="J94" s="38">
        <v>580.75367000000006</v>
      </c>
      <c r="K94" s="38">
        <v>624.66021999999998</v>
      </c>
      <c r="L94" s="38">
        <v>703.33420000000001</v>
      </c>
      <c r="M94" s="38">
        <v>945.73397999999997</v>
      </c>
      <c r="N94" s="38">
        <v>951.80134999999996</v>
      </c>
      <c r="O94" s="40">
        <f>IF(N94="","",SUM(C94:N94))</f>
        <v>8471.2376299999996</v>
      </c>
      <c r="P94" s="66">
        <f>SUM(C94:INDEX(C94:N94,$T$1))</f>
        <v>3456.8955800000003</v>
      </c>
    </row>
    <row r="95" spans="1:16" ht="13.5" customHeight="1">
      <c r="A95" s="32" t="s">
        <v>2006</v>
      </c>
      <c r="B95" s="51" t="s">
        <v>190</v>
      </c>
      <c r="C95" s="38">
        <v>926.61392999999998</v>
      </c>
      <c r="D95" s="38">
        <v>804.37964999999997</v>
      </c>
      <c r="E95" s="38">
        <v>681.26025000000004</v>
      </c>
      <c r="F95" s="38">
        <v>576.15653999999995</v>
      </c>
      <c r="G95" s="38">
        <v>574.41411000000005</v>
      </c>
      <c r="H95" s="39"/>
      <c r="I95" s="38"/>
      <c r="J95" s="38"/>
      <c r="K95" s="38"/>
      <c r="L95" s="38"/>
      <c r="M95" s="38"/>
      <c r="N95" s="38"/>
      <c r="O95" s="40" t="str">
        <f>IF(N95="","",SUM(C95:N95))</f>
        <v/>
      </c>
      <c r="P95" s="66">
        <f>SUM(C95:N95)</f>
        <v>3562.8244799999998</v>
      </c>
    </row>
    <row r="96" spans="1:16" ht="13.5" customHeight="1">
      <c r="A96" s="53" t="s">
        <v>1975</v>
      </c>
      <c r="B96" s="36"/>
      <c r="C96" s="36"/>
      <c r="D96" s="36"/>
      <c r="E96" s="36"/>
      <c r="F96" s="36"/>
      <c r="G96" s="36"/>
      <c r="H96" s="36"/>
      <c r="I96" s="36"/>
      <c r="J96" s="36"/>
      <c r="K96" s="36"/>
      <c r="L96" s="36"/>
      <c r="M96" s="36"/>
      <c r="N96" s="36"/>
      <c r="O96" s="36"/>
      <c r="P96" s="68"/>
    </row>
    <row r="97" spans="1:16" ht="13.5" customHeight="1">
      <c r="A97" s="30" t="s">
        <v>38</v>
      </c>
      <c r="B97" s="50" t="s">
        <v>190</v>
      </c>
      <c r="C97" s="45">
        <v>298.7518</v>
      </c>
      <c r="D97" s="45">
        <v>364.47600999999997</v>
      </c>
      <c r="E97" s="45">
        <v>319.79741000000001</v>
      </c>
      <c r="F97" s="45">
        <v>339.42674</v>
      </c>
      <c r="G97" s="45">
        <v>307.19394</v>
      </c>
      <c r="H97" s="45">
        <v>369.06500999999997</v>
      </c>
      <c r="I97" s="46">
        <v>266.18272999999999</v>
      </c>
      <c r="J97" s="45">
        <v>245.29273000000001</v>
      </c>
      <c r="K97" s="45">
        <v>252.56947</v>
      </c>
      <c r="L97" s="45">
        <v>285.62984</v>
      </c>
      <c r="M97" s="45">
        <v>310.24669</v>
      </c>
      <c r="N97" s="47">
        <v>308.73649</v>
      </c>
      <c r="O97" s="40">
        <f>IF(N97="","",SUM(C97:N97))</f>
        <v>3667.3688600000005</v>
      </c>
      <c r="P97" s="66">
        <f>SUM(C97:INDEX(C97:N97,$T$1))</f>
        <v>1629.6459</v>
      </c>
    </row>
    <row r="98" spans="1:16" ht="13.5" customHeight="1">
      <c r="A98" s="31" t="s">
        <v>38</v>
      </c>
      <c r="B98" s="51" t="s">
        <v>190</v>
      </c>
      <c r="C98" s="38">
        <v>291.29516999999998</v>
      </c>
      <c r="D98" s="38">
        <v>314.82109000000003</v>
      </c>
      <c r="E98" s="38">
        <v>275.00605999999999</v>
      </c>
      <c r="F98" s="38">
        <v>336.00846000000001</v>
      </c>
      <c r="G98" s="38">
        <v>347.49394999999998</v>
      </c>
      <c r="H98" s="38"/>
      <c r="I98" s="44"/>
      <c r="J98" s="38"/>
      <c r="K98" s="38"/>
      <c r="L98" s="38"/>
      <c r="M98" s="38"/>
      <c r="N98" s="38"/>
      <c r="O98" s="40" t="str">
        <f>IF(N98="","",SUM(C98:N98))</f>
        <v/>
      </c>
      <c r="P98" s="66">
        <f>SUM(C98:N98)</f>
        <v>1564.62473</v>
      </c>
    </row>
    <row r="99" spans="1:16" ht="13.5" customHeight="1">
      <c r="A99" s="30" t="s">
        <v>2006</v>
      </c>
      <c r="B99" s="50" t="s">
        <v>190</v>
      </c>
      <c r="C99" s="38">
        <v>199.19051999999999</v>
      </c>
      <c r="D99" s="38">
        <v>266.84787</v>
      </c>
      <c r="E99" s="38">
        <v>224.44560999999999</v>
      </c>
      <c r="F99" s="38">
        <v>246.75334000000001</v>
      </c>
      <c r="G99" s="38">
        <v>210.52086</v>
      </c>
      <c r="H99" s="38">
        <v>300.13587000000001</v>
      </c>
      <c r="I99" s="44">
        <v>206.41300000000001</v>
      </c>
      <c r="J99" s="38">
        <v>180.21677</v>
      </c>
      <c r="K99" s="38">
        <v>174.54052999999999</v>
      </c>
      <c r="L99" s="38">
        <v>209.64732000000001</v>
      </c>
      <c r="M99" s="38">
        <v>220.77434</v>
      </c>
      <c r="N99" s="38">
        <v>220.28851</v>
      </c>
      <c r="O99" s="40">
        <f>IF(N99="","",SUM(C99:N99))</f>
        <v>2659.7745399999999</v>
      </c>
      <c r="P99" s="66">
        <f>SUM(C99:INDEX(C99:N99,$T$1))</f>
        <v>1147.7582</v>
      </c>
    </row>
    <row r="100" spans="1:16" ht="13.5" customHeight="1">
      <c r="A100" s="32" t="s">
        <v>2006</v>
      </c>
      <c r="B100" s="51" t="s">
        <v>190</v>
      </c>
      <c r="C100" s="38">
        <v>199.78907000000001</v>
      </c>
      <c r="D100" s="38">
        <v>225.57891000000001</v>
      </c>
      <c r="E100" s="38">
        <v>189.88713000000001</v>
      </c>
      <c r="F100" s="38">
        <v>250.11788999999999</v>
      </c>
      <c r="G100" s="38">
        <v>259.25062000000003</v>
      </c>
      <c r="H100" s="38"/>
      <c r="I100" s="44"/>
      <c r="J100" s="38"/>
      <c r="K100" s="38"/>
      <c r="L100" s="38"/>
      <c r="M100" s="38"/>
      <c r="N100" s="38"/>
      <c r="O100" s="40" t="str">
        <f>IF(N100="","",SUM(C100:N100))</f>
        <v/>
      </c>
      <c r="P100" s="66">
        <f>SUM(C100:N100)</f>
        <v>1124.6236200000001</v>
      </c>
    </row>
    <row r="101" spans="1:16" ht="13.5" customHeight="1">
      <c r="A101" s="53" t="s">
        <v>1974</v>
      </c>
      <c r="B101" s="36"/>
      <c r="C101" s="36"/>
      <c r="D101" s="36"/>
      <c r="E101" s="36"/>
      <c r="F101" s="36"/>
      <c r="G101" s="36"/>
      <c r="H101" s="36"/>
      <c r="I101" s="36"/>
      <c r="J101" s="36"/>
      <c r="K101" s="36"/>
      <c r="L101" s="36"/>
      <c r="M101" s="36"/>
      <c r="N101" s="36"/>
      <c r="O101" s="36"/>
      <c r="P101" s="68"/>
    </row>
    <row r="102" spans="1:16" ht="13.5" customHeight="1">
      <c r="A102" s="30" t="s">
        <v>38</v>
      </c>
      <c r="B102" s="50" t="s">
        <v>190</v>
      </c>
      <c r="C102" s="38">
        <v>155.05770000000001</v>
      </c>
      <c r="D102" s="38">
        <v>404.9522</v>
      </c>
      <c r="E102" s="38">
        <v>296.60129999999998</v>
      </c>
      <c r="F102" s="38">
        <v>358.64830000000001</v>
      </c>
      <c r="G102" s="38">
        <v>407.5829</v>
      </c>
      <c r="H102" s="39">
        <v>332.60700000000003</v>
      </c>
      <c r="I102" s="38">
        <v>379.14359999999999</v>
      </c>
      <c r="J102" s="38">
        <v>336.6474</v>
      </c>
      <c r="K102" s="38">
        <v>360.55880000000002</v>
      </c>
      <c r="L102" s="38">
        <v>531.56979999999999</v>
      </c>
      <c r="M102" s="38">
        <v>401.65429999999998</v>
      </c>
      <c r="N102" s="38">
        <v>511.23390000000001</v>
      </c>
      <c r="O102" s="40">
        <f>IF(N102="","",SUM(C102:N102))</f>
        <v>4476.2572</v>
      </c>
      <c r="P102" s="66">
        <f>SUM(C102:INDEX(C102:N102,$T$1))</f>
        <v>1622.8424</v>
      </c>
    </row>
    <row r="103" spans="1:16" ht="13.5" customHeight="1">
      <c r="A103" s="31" t="s">
        <v>38</v>
      </c>
      <c r="B103" s="51" t="s">
        <v>190</v>
      </c>
      <c r="C103" s="38">
        <v>199.37610000000001</v>
      </c>
      <c r="D103" s="38">
        <v>524.06629999999996</v>
      </c>
      <c r="E103" s="38">
        <v>350.46190000000001</v>
      </c>
      <c r="F103" s="38">
        <v>495.1037</v>
      </c>
      <c r="G103" s="38">
        <v>361.38659999999999</v>
      </c>
      <c r="H103" s="39"/>
      <c r="I103" s="38"/>
      <c r="J103" s="38"/>
      <c r="K103" s="38"/>
      <c r="L103" s="38"/>
      <c r="M103" s="38"/>
      <c r="N103" s="38"/>
      <c r="O103" s="40" t="str">
        <f>IF(N103="","",SUM(C103:N103))</f>
        <v/>
      </c>
      <c r="P103" s="66">
        <f>SUM(C103:N103)</f>
        <v>1930.3945999999999</v>
      </c>
    </row>
    <row r="104" spans="1:16" ht="13.5" customHeight="1">
      <c r="A104" s="30" t="s">
        <v>2006</v>
      </c>
      <c r="B104" s="50" t="s">
        <v>190</v>
      </c>
      <c r="C104" s="38">
        <v>110.75530000000001</v>
      </c>
      <c r="D104" s="38">
        <v>346.60379999999998</v>
      </c>
      <c r="E104" s="38">
        <v>249.7328</v>
      </c>
      <c r="F104" s="38">
        <v>305.64690000000002</v>
      </c>
      <c r="G104" s="38">
        <v>364.80360000000002</v>
      </c>
      <c r="H104" s="39">
        <v>271.7989</v>
      </c>
      <c r="I104" s="38">
        <v>322.26859999999999</v>
      </c>
      <c r="J104" s="38">
        <v>274.06939999999997</v>
      </c>
      <c r="K104" s="38">
        <v>302.98390000000001</v>
      </c>
      <c r="L104" s="38">
        <v>462.89729999999997</v>
      </c>
      <c r="M104" s="38">
        <v>331.77530000000002</v>
      </c>
      <c r="N104" s="38">
        <v>467.58620000000002</v>
      </c>
      <c r="O104" s="40">
        <f>IF(N104="","",SUM(C104:N104))</f>
        <v>3810.922</v>
      </c>
      <c r="P104" s="66">
        <f>SUM(C104:INDEX(C104:N104,$T$1))</f>
        <v>1377.5424</v>
      </c>
    </row>
    <row r="105" spans="1:16" ht="13.5" customHeight="1">
      <c r="A105" s="32" t="s">
        <v>2006</v>
      </c>
      <c r="B105" s="51" t="s">
        <v>190</v>
      </c>
      <c r="C105" s="38">
        <v>151.2542</v>
      </c>
      <c r="D105" s="38">
        <v>451.63709999999998</v>
      </c>
      <c r="E105" s="38">
        <v>311.98270000000002</v>
      </c>
      <c r="F105" s="38">
        <v>430.26560000000001</v>
      </c>
      <c r="G105" s="38">
        <v>309.68349999999998</v>
      </c>
      <c r="H105" s="39"/>
      <c r="I105" s="38"/>
      <c r="J105" s="38"/>
      <c r="K105" s="38"/>
      <c r="L105" s="38"/>
      <c r="M105" s="38"/>
      <c r="N105" s="38"/>
      <c r="O105" s="40" t="str">
        <f>IF(N105="","",SUM(C105:N105))</f>
        <v/>
      </c>
      <c r="P105" s="66">
        <f>SUM(C105:N105)</f>
        <v>1654.8231000000001</v>
      </c>
    </row>
    <row r="106" spans="1:16" ht="13.5" customHeight="1">
      <c r="A106" s="54" t="s">
        <v>1973</v>
      </c>
      <c r="B106" s="52"/>
      <c r="C106" s="52"/>
      <c r="D106" s="52"/>
      <c r="E106" s="52"/>
      <c r="F106" s="52"/>
      <c r="G106" s="52"/>
      <c r="H106" s="52"/>
      <c r="I106" s="52"/>
      <c r="J106" s="52"/>
      <c r="K106" s="52"/>
      <c r="L106" s="52"/>
      <c r="M106" s="52"/>
      <c r="N106" s="52"/>
      <c r="O106" s="52"/>
      <c r="P106" s="69"/>
    </row>
    <row r="107" spans="1:16" ht="13.5" customHeight="1">
      <c r="A107" s="30" t="s">
        <v>38</v>
      </c>
      <c r="B107" s="50" t="s">
        <v>190</v>
      </c>
      <c r="C107" s="38">
        <v>109.0179</v>
      </c>
      <c r="D107" s="38">
        <v>352.93360000000001</v>
      </c>
      <c r="E107" s="38">
        <v>249.15639999999999</v>
      </c>
      <c r="F107" s="38">
        <v>314.31400000000002</v>
      </c>
      <c r="G107" s="38">
        <v>363.09589999999997</v>
      </c>
      <c r="H107" s="39">
        <v>293.51190000000003</v>
      </c>
      <c r="I107" s="38">
        <v>336.45760000000001</v>
      </c>
      <c r="J107" s="38">
        <v>293.6121</v>
      </c>
      <c r="K107" s="38">
        <v>321.95159999999998</v>
      </c>
      <c r="L107" s="38">
        <v>494.3329</v>
      </c>
      <c r="M107" s="38">
        <v>361.6001</v>
      </c>
      <c r="N107" s="38">
        <v>458.73450000000003</v>
      </c>
      <c r="O107" s="40">
        <f>IF(N107="","",SUM(C107:N107))</f>
        <v>3948.7184999999999</v>
      </c>
      <c r="P107" s="66">
        <f>SUM(C107:INDEX(C107:N107,$T$1))</f>
        <v>1388.5178000000001</v>
      </c>
    </row>
    <row r="108" spans="1:16" ht="13.5" customHeight="1">
      <c r="A108" s="31" t="s">
        <v>38</v>
      </c>
      <c r="B108" s="51" t="s">
        <v>190</v>
      </c>
      <c r="C108" s="38">
        <v>157.04220000000001</v>
      </c>
      <c r="D108" s="38">
        <v>482.1619</v>
      </c>
      <c r="E108" s="38">
        <v>304.67309999999998</v>
      </c>
      <c r="F108" s="38">
        <v>452.786</v>
      </c>
      <c r="G108" s="38">
        <v>313.46890000000002</v>
      </c>
      <c r="H108" s="39"/>
      <c r="I108" s="38"/>
      <c r="J108" s="38"/>
      <c r="K108" s="38"/>
      <c r="L108" s="38"/>
      <c r="M108" s="38"/>
      <c r="N108" s="38"/>
      <c r="O108" s="40" t="str">
        <f>IF(N108="","",SUM(C108:N108))</f>
        <v/>
      </c>
      <c r="P108" s="66">
        <f>SUM(C108:N108)</f>
        <v>1710.1321</v>
      </c>
    </row>
    <row r="109" spans="1:16" ht="13.5" customHeight="1">
      <c r="A109" s="30" t="s">
        <v>2006</v>
      </c>
      <c r="B109" s="50" t="s">
        <v>190</v>
      </c>
      <c r="C109" s="38">
        <v>86.357799999999997</v>
      </c>
      <c r="D109" s="38">
        <v>323.58260000000001</v>
      </c>
      <c r="E109" s="38">
        <v>225.64240000000001</v>
      </c>
      <c r="F109" s="38">
        <v>280.5324</v>
      </c>
      <c r="G109" s="38">
        <v>339.91109999999998</v>
      </c>
      <c r="H109" s="39">
        <v>250.24379999999999</v>
      </c>
      <c r="I109" s="38">
        <v>301.00130000000001</v>
      </c>
      <c r="J109" s="38">
        <v>251.8862</v>
      </c>
      <c r="K109" s="38">
        <v>284.58</v>
      </c>
      <c r="L109" s="38">
        <v>443.4436</v>
      </c>
      <c r="M109" s="38">
        <v>310.97969999999998</v>
      </c>
      <c r="N109" s="38">
        <v>440.47989999999999</v>
      </c>
      <c r="O109" s="40">
        <f>IF(N109="","",SUM(C109:N109))</f>
        <v>3538.6407999999997</v>
      </c>
      <c r="P109" s="66">
        <f>SUM(C109:INDEX(C109:N109,$T$1))</f>
        <v>1256.0263</v>
      </c>
    </row>
    <row r="110" spans="1:16" ht="13.5" customHeight="1">
      <c r="A110" s="32" t="s">
        <v>2006</v>
      </c>
      <c r="B110" s="51" t="s">
        <v>190</v>
      </c>
      <c r="C110" s="38">
        <v>130.0513</v>
      </c>
      <c r="D110" s="38">
        <v>428.58249999999998</v>
      </c>
      <c r="E110" s="38">
        <v>287.2337</v>
      </c>
      <c r="F110" s="38">
        <v>410.6225</v>
      </c>
      <c r="G110" s="38">
        <v>286.77409999999998</v>
      </c>
      <c r="H110" s="39"/>
      <c r="I110" s="38"/>
      <c r="J110" s="38"/>
      <c r="K110" s="38"/>
      <c r="L110" s="38"/>
      <c r="M110" s="38"/>
      <c r="N110" s="38"/>
      <c r="O110" s="40" t="str">
        <f>IF(N110="","",SUM(C110:N110))</f>
        <v/>
      </c>
      <c r="P110" s="66">
        <f>SUM(C110:N110)</f>
        <v>1543.2640999999999</v>
      </c>
    </row>
    <row r="111" spans="1:16" ht="13.5" customHeight="1">
      <c r="A111" s="53" t="s">
        <v>1972</v>
      </c>
      <c r="B111" s="36"/>
      <c r="C111" s="36"/>
      <c r="D111" s="36"/>
      <c r="E111" s="36"/>
      <c r="F111" s="36"/>
      <c r="G111" s="36"/>
      <c r="H111" s="36"/>
      <c r="I111" s="36"/>
      <c r="J111" s="36"/>
      <c r="K111" s="36"/>
      <c r="L111" s="36"/>
      <c r="M111" s="36"/>
      <c r="N111" s="36"/>
      <c r="O111" s="36"/>
      <c r="P111" s="68"/>
    </row>
    <row r="112" spans="1:16" ht="13.5" customHeight="1">
      <c r="A112" s="30" t="s">
        <v>38</v>
      </c>
      <c r="B112" s="50" t="s">
        <v>190</v>
      </c>
      <c r="C112" s="38">
        <v>176.9161</v>
      </c>
      <c r="D112" s="38">
        <v>306.94740000000002</v>
      </c>
      <c r="E112" s="38">
        <v>228.05539999999999</v>
      </c>
      <c r="F112" s="38">
        <v>359.53530000000001</v>
      </c>
      <c r="G112" s="38">
        <v>316.10969999999998</v>
      </c>
      <c r="H112" s="39">
        <v>262.9522</v>
      </c>
      <c r="I112" s="38">
        <v>181.6054</v>
      </c>
      <c r="J112" s="38">
        <v>275.29509999999999</v>
      </c>
      <c r="K112" s="38">
        <v>221.5635</v>
      </c>
      <c r="L112" s="38">
        <v>227.7929</v>
      </c>
      <c r="M112" s="38">
        <v>232.4744</v>
      </c>
      <c r="N112" s="38">
        <v>223.79320000000001</v>
      </c>
      <c r="O112" s="40">
        <f>IF(N112="","",SUM(C112:N112))</f>
        <v>3013.0406000000003</v>
      </c>
      <c r="P112" s="66">
        <f>SUM(C112:INDEX(C112:N112,$T$1))</f>
        <v>1387.5639000000001</v>
      </c>
    </row>
    <row r="113" spans="1:16" ht="13.5" customHeight="1">
      <c r="A113" s="31" t="s">
        <v>38</v>
      </c>
      <c r="B113" s="51" t="s">
        <v>190</v>
      </c>
      <c r="C113" s="38">
        <v>210.1413</v>
      </c>
      <c r="D113" s="38">
        <v>223.5129</v>
      </c>
      <c r="E113" s="38">
        <v>256.78410000000002</v>
      </c>
      <c r="F113" s="38">
        <v>278.78719999999998</v>
      </c>
      <c r="G113" s="38">
        <v>233.24</v>
      </c>
      <c r="H113" s="39"/>
      <c r="I113" s="38"/>
      <c r="J113" s="38"/>
      <c r="K113" s="38"/>
      <c r="L113" s="38"/>
      <c r="M113" s="38"/>
      <c r="N113" s="38"/>
      <c r="O113" s="40" t="str">
        <f>IF(N113="","",SUM(C113:N113))</f>
        <v/>
      </c>
      <c r="P113" s="66">
        <f>SUM(C113:N113)</f>
        <v>1202.4655</v>
      </c>
    </row>
    <row r="114" spans="1:16" ht="13.5" customHeight="1">
      <c r="A114" s="30" t="s">
        <v>2006</v>
      </c>
      <c r="B114" s="50" t="s">
        <v>190</v>
      </c>
      <c r="C114" s="38">
        <v>164.8185</v>
      </c>
      <c r="D114" s="38">
        <v>293.31610000000001</v>
      </c>
      <c r="E114" s="38">
        <v>211.26419999999999</v>
      </c>
      <c r="F114" s="38">
        <v>341.47770000000003</v>
      </c>
      <c r="G114" s="38">
        <v>297.32369999999997</v>
      </c>
      <c r="H114" s="39">
        <v>248.4803</v>
      </c>
      <c r="I114" s="38">
        <v>164.40020000000001</v>
      </c>
      <c r="J114" s="38">
        <v>253.23779999999999</v>
      </c>
      <c r="K114" s="38">
        <v>198.97139999999999</v>
      </c>
      <c r="L114" s="38">
        <v>211.7722</v>
      </c>
      <c r="M114" s="38">
        <v>212.83</v>
      </c>
      <c r="N114" s="38">
        <v>210.8244</v>
      </c>
      <c r="O114" s="40">
        <f>IF(N114="","",SUM(C114:N114))</f>
        <v>2808.7164999999995</v>
      </c>
      <c r="P114" s="66">
        <f>SUM(C114:INDEX(C114:N114,$T$1))</f>
        <v>1308.2002</v>
      </c>
    </row>
    <row r="115" spans="1:16" ht="13.5" customHeight="1">
      <c r="A115" s="32" t="s">
        <v>2006</v>
      </c>
      <c r="B115" s="51" t="s">
        <v>190</v>
      </c>
      <c r="C115" s="38">
        <v>196.50210000000001</v>
      </c>
      <c r="D115" s="38">
        <v>212.6566</v>
      </c>
      <c r="E115" s="38">
        <v>243.4701</v>
      </c>
      <c r="F115" s="38">
        <v>259.19920000000002</v>
      </c>
      <c r="G115" s="38">
        <v>213.66239999999999</v>
      </c>
      <c r="H115" s="39"/>
      <c r="I115" s="38"/>
      <c r="J115" s="38"/>
      <c r="K115" s="38"/>
      <c r="L115" s="38"/>
      <c r="M115" s="38"/>
      <c r="N115" s="38"/>
      <c r="O115" s="40" t="str">
        <f>IF(N115="","",SUM(C115:N115))</f>
        <v/>
      </c>
      <c r="P115" s="66">
        <f>SUM(C115:N115)</f>
        <v>1125.4903999999999</v>
      </c>
    </row>
    <row r="116" spans="1:16" ht="13.5" customHeight="1">
      <c r="A116" s="53" t="s">
        <v>1971</v>
      </c>
      <c r="B116" s="36"/>
      <c r="C116" s="36"/>
      <c r="D116" s="36"/>
      <c r="E116" s="36"/>
      <c r="F116" s="36"/>
      <c r="G116" s="36"/>
      <c r="H116" s="36"/>
      <c r="I116" s="36"/>
      <c r="J116" s="36"/>
      <c r="K116" s="36"/>
      <c r="L116" s="36"/>
      <c r="M116" s="36"/>
      <c r="N116" s="36"/>
      <c r="O116" s="36"/>
      <c r="P116" s="68"/>
    </row>
    <row r="117" spans="1:16" ht="13.5" customHeight="1">
      <c r="A117" s="30" t="s">
        <v>38</v>
      </c>
      <c r="B117" s="50" t="s">
        <v>190</v>
      </c>
      <c r="C117" s="38">
        <v>265.18439999999998</v>
      </c>
      <c r="D117" s="38">
        <v>270.31599999999997</v>
      </c>
      <c r="E117" s="38">
        <v>278.42200000000003</v>
      </c>
      <c r="F117" s="38">
        <v>298.4391</v>
      </c>
      <c r="G117" s="38">
        <v>329.5412</v>
      </c>
      <c r="H117" s="39">
        <v>289.24130000000002</v>
      </c>
      <c r="I117" s="38">
        <v>249.85650000000001</v>
      </c>
      <c r="J117" s="38">
        <v>268.91109999999998</v>
      </c>
      <c r="K117" s="38">
        <v>238.59399999999999</v>
      </c>
      <c r="L117" s="38">
        <v>222.13890000000001</v>
      </c>
      <c r="M117" s="38">
        <v>253.51920000000001</v>
      </c>
      <c r="N117" s="38">
        <v>258.63920000000002</v>
      </c>
      <c r="O117" s="40">
        <f>IF(N117="","",SUM(C117:N117))</f>
        <v>3222.8029000000006</v>
      </c>
      <c r="P117" s="66">
        <f>SUM(C117:INDEX(C117:N117,$T$1))</f>
        <v>1441.9027000000001</v>
      </c>
    </row>
    <row r="118" spans="1:16" ht="13.5" customHeight="1">
      <c r="A118" s="31" t="s">
        <v>38</v>
      </c>
      <c r="B118" s="51" t="s">
        <v>190</v>
      </c>
      <c r="C118" s="38">
        <v>232.83930000000001</v>
      </c>
      <c r="D118" s="38">
        <v>248.4152</v>
      </c>
      <c r="E118" s="38">
        <v>235.42</v>
      </c>
      <c r="F118" s="38">
        <v>289.25839999999999</v>
      </c>
      <c r="G118" s="38">
        <v>317.84640000000002</v>
      </c>
      <c r="H118" s="39"/>
      <c r="I118" s="38"/>
      <c r="J118" s="38"/>
      <c r="K118" s="38"/>
      <c r="L118" s="38"/>
      <c r="M118" s="38"/>
      <c r="N118" s="38"/>
      <c r="O118" s="40" t="str">
        <f>IF(N118="","",SUM(C118:N118))</f>
        <v/>
      </c>
      <c r="P118" s="66">
        <f>SUM(C118:N118)</f>
        <v>1323.7793000000001</v>
      </c>
    </row>
    <row r="119" spans="1:16" ht="13.5" customHeight="1">
      <c r="A119" s="30" t="s">
        <v>2006</v>
      </c>
      <c r="B119" s="50" t="s">
        <v>190</v>
      </c>
      <c r="C119" s="38">
        <v>229.99610000000001</v>
      </c>
      <c r="D119" s="38">
        <v>227.7525</v>
      </c>
      <c r="E119" s="38">
        <v>239.22929999999999</v>
      </c>
      <c r="F119" s="38">
        <v>262.23329999999999</v>
      </c>
      <c r="G119" s="38">
        <v>287.73849999999999</v>
      </c>
      <c r="H119" s="39">
        <v>250.32929999999999</v>
      </c>
      <c r="I119" s="38">
        <v>211.03190000000001</v>
      </c>
      <c r="J119" s="38">
        <v>233.51769999999999</v>
      </c>
      <c r="K119" s="38">
        <v>200.0316</v>
      </c>
      <c r="L119" s="38">
        <v>190.5471</v>
      </c>
      <c r="M119" s="38">
        <v>218.93450000000001</v>
      </c>
      <c r="N119" s="38">
        <v>222.52529999999999</v>
      </c>
      <c r="O119" s="40">
        <f>IF(N119="","",SUM(C119:N119))</f>
        <v>2773.8670999999995</v>
      </c>
      <c r="P119" s="66">
        <f>SUM(C119:INDEX(C119:N119,$T$1))</f>
        <v>1246.9496999999999</v>
      </c>
    </row>
    <row r="120" spans="1:16" ht="13.5" customHeight="1">
      <c r="A120" s="32" t="s">
        <v>2006</v>
      </c>
      <c r="B120" s="51" t="s">
        <v>190</v>
      </c>
      <c r="C120" s="38">
        <v>197.5728</v>
      </c>
      <c r="D120" s="38">
        <v>209.0626</v>
      </c>
      <c r="E120" s="38">
        <v>198.62430000000001</v>
      </c>
      <c r="F120" s="38">
        <v>255.4444</v>
      </c>
      <c r="G120" s="38">
        <v>281.7296</v>
      </c>
      <c r="H120" s="39"/>
      <c r="I120" s="38"/>
      <c r="J120" s="38"/>
      <c r="K120" s="38"/>
      <c r="L120" s="38"/>
      <c r="M120" s="38"/>
      <c r="N120" s="38"/>
      <c r="O120" s="40" t="str">
        <f>IF(N120="","",SUM(C120:N120))</f>
        <v/>
      </c>
      <c r="P120" s="66">
        <f>SUM(C120:N120)</f>
        <v>1142.4337</v>
      </c>
    </row>
    <row r="121" spans="1:16" ht="13.5" customHeight="1">
      <c r="A121" s="54" t="s">
        <v>1970</v>
      </c>
      <c r="B121" s="52"/>
      <c r="C121" s="52"/>
      <c r="D121" s="52"/>
      <c r="E121" s="52"/>
      <c r="F121" s="52"/>
      <c r="G121" s="52"/>
      <c r="H121" s="52"/>
      <c r="I121" s="52"/>
      <c r="J121" s="52"/>
      <c r="K121" s="52"/>
      <c r="L121" s="52"/>
      <c r="M121" s="52"/>
      <c r="N121" s="52"/>
      <c r="O121" s="52"/>
      <c r="P121" s="69"/>
    </row>
    <row r="122" spans="1:16" ht="13.5" customHeight="1">
      <c r="A122" s="30" t="s">
        <v>38</v>
      </c>
      <c r="B122" s="50" t="s">
        <v>190</v>
      </c>
      <c r="C122" s="38">
        <v>85.418400000000005</v>
      </c>
      <c r="D122" s="38">
        <v>89.548299999999998</v>
      </c>
      <c r="E122" s="38">
        <v>105.4093</v>
      </c>
      <c r="F122" s="38">
        <v>90.873099999999994</v>
      </c>
      <c r="G122" s="38">
        <v>103.12609999999999</v>
      </c>
      <c r="H122" s="39">
        <v>97.405500000000004</v>
      </c>
      <c r="I122" s="38">
        <v>95.408799999999999</v>
      </c>
      <c r="J122" s="38">
        <v>89.948300000000003</v>
      </c>
      <c r="K122" s="38">
        <v>91.817499999999995</v>
      </c>
      <c r="L122" s="38">
        <v>81.464299999999994</v>
      </c>
      <c r="M122" s="38">
        <v>88.132499999999993</v>
      </c>
      <c r="N122" s="39">
        <v>95.402900000000002</v>
      </c>
      <c r="O122" s="40">
        <f>IF(N122="","",SUM(C122:N122))</f>
        <v>1113.9550000000002</v>
      </c>
      <c r="P122" s="66">
        <f>SUM(C122:INDEX(C122:N122,$T$1))</f>
        <v>474.37520000000001</v>
      </c>
    </row>
    <row r="123" spans="1:16" ht="13.5" customHeight="1">
      <c r="A123" s="31" t="s">
        <v>38</v>
      </c>
      <c r="B123" s="51" t="s">
        <v>190</v>
      </c>
      <c r="C123" s="38">
        <v>83.498400000000004</v>
      </c>
      <c r="D123" s="38">
        <v>97.2196</v>
      </c>
      <c r="E123" s="38">
        <v>88.348600000000005</v>
      </c>
      <c r="F123" s="38">
        <v>94.578299999999999</v>
      </c>
      <c r="G123" s="38">
        <v>93.106200000000001</v>
      </c>
      <c r="H123" s="39"/>
      <c r="I123" s="38"/>
      <c r="J123" s="38"/>
      <c r="K123" s="38"/>
      <c r="L123" s="38"/>
      <c r="M123" s="38"/>
      <c r="N123" s="39"/>
      <c r="O123" s="40" t="str">
        <f>IF(N123="","",SUM(C123:N123))</f>
        <v/>
      </c>
      <c r="P123" s="66">
        <f>SUM(C123:N123)</f>
        <v>456.75110000000001</v>
      </c>
    </row>
    <row r="124" spans="1:16" ht="13.5" customHeight="1">
      <c r="A124" s="30" t="s">
        <v>2006</v>
      </c>
      <c r="B124" s="50" t="s">
        <v>190</v>
      </c>
      <c r="C124" s="38">
        <v>69.470799999999997</v>
      </c>
      <c r="D124" s="48">
        <v>73.082800000000006</v>
      </c>
      <c r="E124" s="42">
        <v>89.001300000000001</v>
      </c>
      <c r="F124" s="42">
        <v>75.052400000000006</v>
      </c>
      <c r="G124" s="42">
        <v>85.066999999999993</v>
      </c>
      <c r="H124" s="49">
        <v>80.988500000000002</v>
      </c>
      <c r="I124" s="42">
        <v>76.327200000000005</v>
      </c>
      <c r="J124" s="42">
        <v>73.812799999999996</v>
      </c>
      <c r="K124" s="42">
        <v>74.187600000000003</v>
      </c>
      <c r="L124" s="42">
        <v>67.686899999999994</v>
      </c>
      <c r="M124" s="42">
        <v>71.660399999999996</v>
      </c>
      <c r="N124" s="49">
        <v>78.406899999999993</v>
      </c>
      <c r="O124" s="40">
        <f>IF(N124="","",SUM(C124:N124))</f>
        <v>914.74459999999999</v>
      </c>
      <c r="P124" s="66">
        <f>SUM(C124:INDEX(C124:N124,$T$1))</f>
        <v>391.67430000000002</v>
      </c>
    </row>
    <row r="125" spans="1:16" ht="13.5" customHeight="1">
      <c r="A125" s="32" t="s">
        <v>2006</v>
      </c>
      <c r="B125" s="51" t="s">
        <v>190</v>
      </c>
      <c r="C125" s="38">
        <v>67.706500000000005</v>
      </c>
      <c r="D125" s="48">
        <v>80.501199999999997</v>
      </c>
      <c r="E125" s="42">
        <v>72.268299999999996</v>
      </c>
      <c r="F125" s="42">
        <v>78.835099999999997</v>
      </c>
      <c r="G125" s="42">
        <v>76.219300000000004</v>
      </c>
      <c r="H125" s="49"/>
      <c r="I125" s="42"/>
      <c r="J125" s="42"/>
      <c r="K125" s="42"/>
      <c r="L125" s="42"/>
      <c r="M125" s="42"/>
      <c r="N125" s="49"/>
      <c r="O125" s="40" t="str">
        <f>IF(N125="","",SUM(C125:N125))</f>
        <v/>
      </c>
      <c r="P125" s="66">
        <f>SUM(C125:N125)</f>
        <v>375.53039999999999</v>
      </c>
    </row>
    <row r="126" spans="1:16" ht="13.5" customHeight="1">
      <c r="A126" s="53" t="s">
        <v>1969</v>
      </c>
      <c r="B126" s="36"/>
      <c r="C126" s="36"/>
      <c r="D126" s="36"/>
      <c r="E126" s="36"/>
      <c r="F126" s="36"/>
      <c r="G126" s="36"/>
      <c r="H126" s="36"/>
      <c r="I126" s="36"/>
      <c r="J126" s="36"/>
      <c r="K126" s="36"/>
      <c r="L126" s="36"/>
      <c r="M126" s="36"/>
      <c r="N126" s="36"/>
      <c r="O126" s="36"/>
      <c r="P126" s="68"/>
    </row>
    <row r="127" spans="1:16" ht="13.5" customHeight="1">
      <c r="A127" s="30" t="s">
        <v>38</v>
      </c>
      <c r="B127" s="50" t="s">
        <v>190</v>
      </c>
      <c r="C127" s="38">
        <v>19.897099999999998</v>
      </c>
      <c r="D127" s="38">
        <v>35.134099999999997</v>
      </c>
      <c r="E127" s="38">
        <v>27.9148</v>
      </c>
      <c r="F127" s="38">
        <v>27.937799999999999</v>
      </c>
      <c r="G127" s="38">
        <v>26.471599999999999</v>
      </c>
      <c r="H127" s="39">
        <v>25.0946</v>
      </c>
      <c r="I127" s="38">
        <v>26.010300000000001</v>
      </c>
      <c r="J127" s="38">
        <v>26.148299999999999</v>
      </c>
      <c r="K127" s="38">
        <v>27.547799999999999</v>
      </c>
      <c r="L127" s="38">
        <v>15.061199999999999</v>
      </c>
      <c r="M127" s="38">
        <v>15.3309</v>
      </c>
      <c r="N127" s="38">
        <v>14.717499999999999</v>
      </c>
      <c r="O127" s="40">
        <f>IF(N127="","",SUM(C127:N127))</f>
        <v>287.26599999999996</v>
      </c>
      <c r="P127" s="66">
        <f>SUM(C127:INDEX(C127:N127,$T$1))</f>
        <v>137.3554</v>
      </c>
    </row>
    <row r="128" spans="1:16" ht="13.5" customHeight="1">
      <c r="A128" s="31" t="s">
        <v>38</v>
      </c>
      <c r="B128" s="51" t="s">
        <v>190</v>
      </c>
      <c r="C128" s="38">
        <v>15.6927</v>
      </c>
      <c r="D128" s="38">
        <v>18.424099999999999</v>
      </c>
      <c r="E128" s="38">
        <v>15.021599999999999</v>
      </c>
      <c r="F128" s="38">
        <v>13.495799999999999</v>
      </c>
      <c r="G128" s="38">
        <v>15.0158</v>
      </c>
      <c r="H128" s="39"/>
      <c r="I128" s="38"/>
      <c r="J128" s="38"/>
      <c r="K128" s="38"/>
      <c r="L128" s="38"/>
      <c r="M128" s="38"/>
      <c r="N128" s="38"/>
      <c r="O128" s="40" t="str">
        <f>IF(N128="","",SUM(C128:N128))</f>
        <v/>
      </c>
      <c r="P128" s="66">
        <f>SUM(C128:N128)</f>
        <v>77.649999999999991</v>
      </c>
    </row>
    <row r="129" spans="1:22" ht="13.5" customHeight="1">
      <c r="A129" s="30" t="s">
        <v>2006</v>
      </c>
      <c r="B129" s="50" t="s">
        <v>190</v>
      </c>
      <c r="C129" s="38">
        <v>12.1302</v>
      </c>
      <c r="D129" s="38">
        <v>22.607800000000001</v>
      </c>
      <c r="E129" s="38">
        <v>18.6448</v>
      </c>
      <c r="F129" s="38">
        <v>19.4346</v>
      </c>
      <c r="G129" s="38">
        <v>17.489799999999999</v>
      </c>
      <c r="H129" s="39">
        <v>15.8384</v>
      </c>
      <c r="I129" s="38">
        <v>17.799299999999999</v>
      </c>
      <c r="J129" s="38">
        <v>18.899100000000001</v>
      </c>
      <c r="K129" s="38">
        <v>19.560600000000001</v>
      </c>
      <c r="L129" s="38">
        <v>8.3148</v>
      </c>
      <c r="M129" s="38">
        <v>9.4951000000000008</v>
      </c>
      <c r="N129" s="38">
        <v>9.0646000000000004</v>
      </c>
      <c r="O129" s="40">
        <f>IF(N129="","",SUM(C129:N129))</f>
        <v>189.2791</v>
      </c>
      <c r="P129" s="66">
        <f>SUM(C129:INDEX(C129:N129,$T$1))</f>
        <v>90.307200000000009</v>
      </c>
    </row>
    <row r="130" spans="1:22" ht="13.5" customHeight="1">
      <c r="A130" s="33" t="s">
        <v>2006</v>
      </c>
      <c r="B130" s="55" t="s">
        <v>190</v>
      </c>
      <c r="C130" s="56">
        <v>7.6177999999999999</v>
      </c>
      <c r="D130" s="56">
        <v>7.5092999999999996</v>
      </c>
      <c r="E130" s="56">
        <v>7.6391</v>
      </c>
      <c r="F130" s="56">
        <v>6.2682000000000002</v>
      </c>
      <c r="G130" s="56">
        <v>8.0246999999999993</v>
      </c>
      <c r="H130" s="57"/>
      <c r="I130" s="56"/>
      <c r="J130" s="56"/>
      <c r="K130" s="56"/>
      <c r="L130" s="56"/>
      <c r="M130" s="56"/>
      <c r="N130" s="56"/>
      <c r="O130" s="58" t="str">
        <f>IF(N130="","",SUM(C130:N130))</f>
        <v/>
      </c>
      <c r="P130" s="67">
        <f>SUM(C130:N130)</f>
        <v>37.059100000000001</v>
      </c>
    </row>
    <row r="131" spans="1:22" s="2" customFormat="1" ht="12.75" customHeight="1">
      <c r="A131" s="26" t="s">
        <v>2025</v>
      </c>
      <c r="P131" s="4"/>
      <c r="T131" s="76"/>
      <c r="U131" s="76"/>
      <c r="V131" s="76"/>
    </row>
    <row r="132" spans="1:22" s="2" customFormat="1" ht="12.75" customHeight="1">
      <c r="A132" s="26" t="s">
        <v>2028</v>
      </c>
      <c r="P132" s="4"/>
      <c r="T132" s="76"/>
      <c r="U132" s="76"/>
      <c r="V132" s="76"/>
    </row>
    <row r="133" spans="1:22" s="2" customFormat="1" ht="12.75" customHeight="1">
      <c r="A133" s="26" t="s">
        <v>2026</v>
      </c>
      <c r="P133" s="4"/>
      <c r="T133" s="76"/>
      <c r="U133" s="76"/>
      <c r="V133" s="76"/>
    </row>
    <row r="134" spans="1:22" s="2" customFormat="1" ht="12.75" customHeight="1">
      <c r="A134" s="26" t="s">
        <v>2027</v>
      </c>
      <c r="B134" s="59"/>
      <c r="O134" s="60"/>
      <c r="P134" s="4"/>
      <c r="T134" s="76"/>
      <c r="U134" s="76"/>
      <c r="V134" s="76"/>
    </row>
    <row r="135" spans="1:22" s="2" customFormat="1" ht="12.75" customHeight="1">
      <c r="A135" s="26" t="s">
        <v>2029</v>
      </c>
      <c r="B135" s="59"/>
      <c r="O135" s="59"/>
      <c r="P135" s="4"/>
      <c r="T135" s="76"/>
      <c r="U135" s="76"/>
      <c r="V135" s="76"/>
    </row>
    <row r="136" spans="1:22" s="2" customFormat="1" ht="12.75" customHeight="1">
      <c r="A136" s="26" t="s">
        <v>2030</v>
      </c>
      <c r="P136" s="4"/>
      <c r="T136" s="76"/>
      <c r="U136" s="76"/>
      <c r="V136" s="76"/>
    </row>
    <row r="137" spans="1:22" ht="12.75" customHeight="1">
      <c r="A137" s="26" t="s">
        <v>1254</v>
      </c>
    </row>
  </sheetData>
  <mergeCells count="2">
    <mergeCell ref="A3:A4"/>
    <mergeCell ref="B3:B4"/>
  </mergeCells>
  <pageMargins left="0.78740157480314965" right="0.78740157480314965" top="0.39370078740157483" bottom="0.19685039370078741" header="0.19685039370078741" footer="0.19685039370078741"/>
  <pageSetup paperSize="9" scale="82" orientation="portrait" r:id="rId1"/>
  <headerFooter alignWithMargins="0">
    <oddFooter>&amp;R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S42"/>
  <sheetViews>
    <sheetView showGridLines="0" zoomScale="145" zoomScaleNormal="145" workbookViewId="0"/>
  </sheetViews>
  <sheetFormatPr baseColWidth="10" defaultColWidth="11.42578125" defaultRowHeight="16.5"/>
  <cols>
    <col min="1" max="1" width="22.7109375" style="409" customWidth="1"/>
    <col min="2" max="2" width="12.140625" style="409" customWidth="1"/>
    <col min="3" max="16" width="8.28515625" style="409" customWidth="1"/>
    <col min="17" max="19" width="5.140625" style="409" customWidth="1"/>
    <col min="20" max="23" width="4.85546875" style="409" customWidth="1"/>
    <col min="24" max="16384" width="11.42578125" style="409"/>
  </cols>
  <sheetData>
    <row r="1" spans="1:19" ht="18.95" customHeight="1">
      <c r="A1" s="554" t="s">
        <v>1949</v>
      </c>
      <c r="B1" s="1334"/>
      <c r="C1" s="1334"/>
      <c r="D1" s="1334"/>
      <c r="E1" s="1334"/>
      <c r="F1" s="1334"/>
      <c r="G1" s="1334"/>
      <c r="H1" s="1334"/>
      <c r="I1" s="1334"/>
      <c r="J1" s="1334"/>
      <c r="K1" s="1334"/>
      <c r="L1" s="1334"/>
      <c r="M1" s="1334"/>
      <c r="N1" s="1334"/>
      <c r="O1" s="2348"/>
      <c r="P1" s="1334"/>
      <c r="Q1" s="257"/>
      <c r="R1" s="257"/>
      <c r="S1" s="257"/>
    </row>
    <row r="2" spans="1:19" ht="18.95" customHeight="1">
      <c r="A2" s="520" t="s">
        <v>2050</v>
      </c>
      <c r="B2" s="1334"/>
      <c r="C2" s="1334"/>
      <c r="D2" s="1334"/>
      <c r="E2" s="1334"/>
      <c r="F2" s="1334"/>
      <c r="G2" s="1334"/>
      <c r="H2" s="1334"/>
      <c r="I2" s="1334"/>
      <c r="J2" s="1334"/>
      <c r="K2" s="1334"/>
      <c r="L2" s="1334"/>
      <c r="M2" s="1334"/>
      <c r="N2" s="1334"/>
      <c r="O2" s="2348"/>
      <c r="P2" s="1334"/>
      <c r="Q2" s="257"/>
      <c r="R2" s="257"/>
      <c r="S2" s="257"/>
    </row>
    <row r="3" spans="1:19" ht="13.5" customHeight="1">
      <c r="A3" s="1670" t="s">
        <v>62</v>
      </c>
      <c r="B3" s="1670" t="s">
        <v>1927</v>
      </c>
      <c r="C3" s="2349" t="s">
        <v>66</v>
      </c>
      <c r="D3" s="401" t="s">
        <v>18</v>
      </c>
      <c r="E3" s="400" t="s">
        <v>203</v>
      </c>
      <c r="F3" s="400" t="s">
        <v>1</v>
      </c>
      <c r="G3" s="400" t="s">
        <v>16</v>
      </c>
      <c r="H3" s="400" t="s">
        <v>15</v>
      </c>
      <c r="I3" s="401" t="s">
        <v>4</v>
      </c>
      <c r="J3" s="401" t="s">
        <v>24</v>
      </c>
      <c r="K3" s="400" t="s">
        <v>23</v>
      </c>
      <c r="L3" s="400" t="s">
        <v>22</v>
      </c>
      <c r="M3" s="400" t="s">
        <v>21</v>
      </c>
      <c r="N3" s="400" t="s">
        <v>20</v>
      </c>
      <c r="O3" s="400" t="s">
        <v>19</v>
      </c>
      <c r="P3" s="2350" t="s">
        <v>2194</v>
      </c>
      <c r="Q3" s="257"/>
      <c r="R3" s="257"/>
      <c r="S3" s="257"/>
    </row>
    <row r="4" spans="1:19">
      <c r="A4" s="2351" t="s">
        <v>2195</v>
      </c>
      <c r="B4" s="2352" t="s">
        <v>1928</v>
      </c>
      <c r="C4" s="2353">
        <v>2022</v>
      </c>
      <c r="D4" s="2354">
        <v>107</v>
      </c>
      <c r="E4" s="2354">
        <v>111</v>
      </c>
      <c r="F4" s="2354">
        <v>113</v>
      </c>
      <c r="G4" s="2354">
        <v>117</v>
      </c>
      <c r="H4" s="2354">
        <v>118</v>
      </c>
      <c r="I4" s="2354">
        <v>113</v>
      </c>
      <c r="J4" s="2354">
        <v>114</v>
      </c>
      <c r="K4" s="2354">
        <v>109</v>
      </c>
      <c r="L4" s="2354">
        <v>126</v>
      </c>
      <c r="M4" s="2354">
        <v>134</v>
      </c>
      <c r="N4" s="2354">
        <v>150</v>
      </c>
      <c r="O4" s="2354">
        <v>162</v>
      </c>
      <c r="P4" s="2354">
        <v>180</v>
      </c>
    </row>
    <row r="5" spans="1:19">
      <c r="A5" s="2355" t="s">
        <v>2196</v>
      </c>
      <c r="B5" s="2356" t="s">
        <v>1928</v>
      </c>
      <c r="C5" s="2357" t="s">
        <v>1179</v>
      </c>
      <c r="D5" s="2354">
        <v>101</v>
      </c>
      <c r="E5" s="2354">
        <v>104</v>
      </c>
      <c r="F5" s="2354">
        <v>112</v>
      </c>
      <c r="G5" s="2354">
        <v>111</v>
      </c>
      <c r="H5" s="2354">
        <v>115</v>
      </c>
      <c r="I5" s="2354">
        <v>106</v>
      </c>
      <c r="J5" s="2354">
        <v>110</v>
      </c>
      <c r="K5" s="2354">
        <v>111</v>
      </c>
      <c r="L5" s="2354">
        <v>117</v>
      </c>
      <c r="M5" s="2354">
        <v>123</v>
      </c>
      <c r="N5" s="2354">
        <v>143</v>
      </c>
      <c r="O5" s="2354">
        <v>155</v>
      </c>
      <c r="P5" s="2354"/>
    </row>
    <row r="6" spans="1:19">
      <c r="A6" s="2351" t="s">
        <v>1948</v>
      </c>
      <c r="B6" s="2352" t="s">
        <v>1942</v>
      </c>
      <c r="C6" s="2357">
        <f>C4</f>
        <v>2022</v>
      </c>
      <c r="D6" s="2354">
        <v>85676.014999999999</v>
      </c>
      <c r="E6" s="2354">
        <v>80317.370999999999</v>
      </c>
      <c r="F6" s="2354">
        <v>96811.885999999999</v>
      </c>
      <c r="G6" s="2354">
        <v>88337.895999999993</v>
      </c>
      <c r="H6" s="2354">
        <v>92621.065000000002</v>
      </c>
      <c r="I6" s="2354">
        <v>91880.18</v>
      </c>
      <c r="J6" s="2354">
        <v>90774.718999999997</v>
      </c>
      <c r="K6" s="2354">
        <v>94617.812999999995</v>
      </c>
      <c r="L6" s="2354">
        <v>91528.876999999993</v>
      </c>
      <c r="M6" s="2354">
        <v>82202.002999999997</v>
      </c>
      <c r="N6" s="2354">
        <v>91246.615999999995</v>
      </c>
      <c r="O6" s="2354">
        <v>88519.239000000001</v>
      </c>
      <c r="P6" s="2354">
        <v>1074533.68</v>
      </c>
    </row>
    <row r="7" spans="1:19">
      <c r="A7" s="2355" t="s">
        <v>1948</v>
      </c>
      <c r="B7" s="2356" t="s">
        <v>1942</v>
      </c>
      <c r="C7" s="2357" t="str">
        <f>C5</f>
        <v>2023 v</v>
      </c>
      <c r="D7" s="2354">
        <v>89067.425000000003</v>
      </c>
      <c r="E7" s="2354">
        <v>80999.754000000001</v>
      </c>
      <c r="F7" s="2354">
        <v>95185.081000000006</v>
      </c>
      <c r="G7" s="2354">
        <v>86113.649000000005</v>
      </c>
      <c r="H7" s="2354">
        <v>92605.324999999997</v>
      </c>
      <c r="I7" s="2354">
        <v>97115.368000000002</v>
      </c>
      <c r="J7" s="2354">
        <v>88566.721000000005</v>
      </c>
      <c r="K7" s="2354">
        <v>95976.506999999998</v>
      </c>
      <c r="L7" s="2354">
        <v>90466.301000000007</v>
      </c>
      <c r="M7" s="2354">
        <v>88426.459000000003</v>
      </c>
      <c r="N7" s="2354">
        <v>95009.498000000007</v>
      </c>
      <c r="O7" s="2354">
        <v>86555.88</v>
      </c>
      <c r="P7" s="2354"/>
    </row>
    <row r="8" spans="1:19">
      <c r="A8" s="2355" t="s">
        <v>1948</v>
      </c>
      <c r="B8" s="2352" t="s">
        <v>1950</v>
      </c>
      <c r="C8" s="2357">
        <f t="shared" ref="C8:C37" si="0">C6</f>
        <v>2022</v>
      </c>
      <c r="D8" s="2354">
        <v>49873.938999999998</v>
      </c>
      <c r="E8" s="2354">
        <v>51966.633999999998</v>
      </c>
      <c r="F8" s="2354">
        <v>56918.758999999998</v>
      </c>
      <c r="G8" s="2354">
        <v>51489.953999999998</v>
      </c>
      <c r="H8" s="2354">
        <v>53621.576999999997</v>
      </c>
      <c r="I8" s="2354">
        <v>53572.822999999997</v>
      </c>
      <c r="J8" s="2354">
        <v>53353.110999999997</v>
      </c>
      <c r="K8" s="2354">
        <v>55699.31</v>
      </c>
      <c r="L8" s="2354">
        <v>53466.991000000002</v>
      </c>
      <c r="M8" s="2354">
        <v>48135.368000000002</v>
      </c>
      <c r="N8" s="2354">
        <v>52098.906999999999</v>
      </c>
      <c r="O8" s="2354">
        <v>50935.421000000002</v>
      </c>
      <c r="P8" s="2354">
        <v>631132.79399999999</v>
      </c>
    </row>
    <row r="9" spans="1:19">
      <c r="A9" s="2355" t="s">
        <v>1948</v>
      </c>
      <c r="B9" s="2356" t="s">
        <v>1950</v>
      </c>
      <c r="C9" s="2357" t="str">
        <f t="shared" si="0"/>
        <v>2023 v</v>
      </c>
      <c r="D9" s="2354">
        <v>51175.633999999998</v>
      </c>
      <c r="E9" s="2354">
        <v>46487.913999999997</v>
      </c>
      <c r="F9" s="2354">
        <v>54435.368999999999</v>
      </c>
      <c r="G9" s="2354">
        <v>48590.343000000001</v>
      </c>
      <c r="H9" s="2354">
        <v>52953.726000000002</v>
      </c>
      <c r="I9" s="2354">
        <v>55075.682000000001</v>
      </c>
      <c r="J9" s="2354">
        <v>50537.008999999998</v>
      </c>
      <c r="K9" s="2354">
        <v>54601.82</v>
      </c>
      <c r="L9" s="2354">
        <v>57181.767999999996</v>
      </c>
      <c r="M9" s="2354">
        <v>48952.233</v>
      </c>
      <c r="N9" s="2354">
        <v>57901.864999999998</v>
      </c>
      <c r="O9" s="2354">
        <v>53621.519</v>
      </c>
      <c r="P9" s="2354"/>
    </row>
    <row r="10" spans="1:19">
      <c r="A10" s="2351" t="s">
        <v>1947</v>
      </c>
      <c r="B10" s="2352" t="s">
        <v>1942</v>
      </c>
      <c r="C10" s="2357">
        <f t="shared" si="0"/>
        <v>2022</v>
      </c>
      <c r="D10" s="2354">
        <v>3849.9169999999999</v>
      </c>
      <c r="E10" s="2354">
        <v>2332.7440000000001</v>
      </c>
      <c r="F10" s="2354">
        <v>3226.8339999999998</v>
      </c>
      <c r="G10" s="2354">
        <v>3413.5889999999999</v>
      </c>
      <c r="H10" s="2354">
        <v>3122.337</v>
      </c>
      <c r="I10" s="2354">
        <v>3569.4870000000001</v>
      </c>
      <c r="J10" s="2354">
        <v>3238.6149999999998</v>
      </c>
      <c r="K10" s="2354">
        <v>2494.9679999999998</v>
      </c>
      <c r="L10" s="2354">
        <v>3316.9749999999999</v>
      </c>
      <c r="M10" s="2354">
        <v>2821.018</v>
      </c>
      <c r="N10" s="2354">
        <v>2343.64</v>
      </c>
      <c r="O10" s="2354">
        <v>3001.2489999999998</v>
      </c>
      <c r="P10" s="2354">
        <v>36731.373</v>
      </c>
    </row>
    <row r="11" spans="1:19">
      <c r="A11" s="2355" t="s">
        <v>1947</v>
      </c>
      <c r="B11" s="2356" t="s">
        <v>1942</v>
      </c>
      <c r="C11" s="2357" t="str">
        <f t="shared" si="0"/>
        <v>2023 v</v>
      </c>
      <c r="D11" s="2354">
        <v>3517.567</v>
      </c>
      <c r="E11" s="2354">
        <v>2145.1120000000001</v>
      </c>
      <c r="F11" s="2354">
        <v>3121.9580000000001</v>
      </c>
      <c r="G11" s="2354">
        <v>3473.0309999999999</v>
      </c>
      <c r="H11" s="2354">
        <v>3326.83</v>
      </c>
      <c r="I11" s="2354">
        <v>3614.1869999999999</v>
      </c>
      <c r="J11" s="2354">
        <v>3304.627</v>
      </c>
      <c r="K11" s="2354">
        <v>3086.9319999999998</v>
      </c>
      <c r="L11" s="2354">
        <v>3101.3029999999999</v>
      </c>
      <c r="M11" s="2354">
        <v>2819.2460000000001</v>
      </c>
      <c r="N11" s="2354">
        <v>2630.8069999999998</v>
      </c>
      <c r="O11" s="2354">
        <v>2660.4360000000001</v>
      </c>
      <c r="P11" s="2354"/>
    </row>
    <row r="12" spans="1:19">
      <c r="A12" s="2355" t="s">
        <v>1947</v>
      </c>
      <c r="B12" s="2352" t="s">
        <v>1950</v>
      </c>
      <c r="C12" s="2357">
        <f t="shared" si="0"/>
        <v>2022</v>
      </c>
      <c r="D12" s="2354">
        <v>3210.79</v>
      </c>
      <c r="E12" s="2354">
        <v>1686.434</v>
      </c>
      <c r="F12" s="2354">
        <v>2661.2510000000002</v>
      </c>
      <c r="G12" s="2354">
        <v>2927.8960000000002</v>
      </c>
      <c r="H12" s="2354">
        <v>2545.6849999999999</v>
      </c>
      <c r="I12" s="2354">
        <v>2985.0309999999999</v>
      </c>
      <c r="J12" s="2354">
        <v>2515.402</v>
      </c>
      <c r="K12" s="2354">
        <v>1921.06</v>
      </c>
      <c r="L12" s="2354">
        <v>2695.645</v>
      </c>
      <c r="M12" s="2354">
        <v>2283.143</v>
      </c>
      <c r="N12" s="2354">
        <v>1807.37</v>
      </c>
      <c r="O12" s="2354">
        <v>2412.971</v>
      </c>
      <c r="P12" s="2354">
        <v>29652.678</v>
      </c>
    </row>
    <row r="13" spans="1:19">
      <c r="A13" s="2355" t="s">
        <v>1947</v>
      </c>
      <c r="B13" s="2356" t="s">
        <v>1950</v>
      </c>
      <c r="C13" s="2357" t="str">
        <f t="shared" si="0"/>
        <v>2023 v</v>
      </c>
      <c r="D13" s="2354">
        <v>3018.3710000000001</v>
      </c>
      <c r="E13" s="2354">
        <v>1836.2170000000001</v>
      </c>
      <c r="F13" s="2354">
        <v>2382.3960000000002</v>
      </c>
      <c r="G13" s="2354">
        <v>2801.239</v>
      </c>
      <c r="H13" s="2354">
        <v>2634.5410000000002</v>
      </c>
      <c r="I13" s="2354">
        <v>2839.3919999999998</v>
      </c>
      <c r="J13" s="2354">
        <v>2614.1190000000001</v>
      </c>
      <c r="K13" s="2354">
        <v>2292.0650000000001</v>
      </c>
      <c r="L13" s="2354">
        <v>2560.5770000000002</v>
      </c>
      <c r="M13" s="2354">
        <v>1975.91</v>
      </c>
      <c r="N13" s="2354">
        <v>2064.0479999999998</v>
      </c>
      <c r="O13" s="2354">
        <v>2133.9810000000002</v>
      </c>
      <c r="P13" s="2354"/>
    </row>
    <row r="14" spans="1:19">
      <c r="A14" s="2351" t="s">
        <v>1946</v>
      </c>
      <c r="B14" s="2352" t="s">
        <v>1942</v>
      </c>
      <c r="C14" s="2357">
        <f t="shared" si="0"/>
        <v>2022</v>
      </c>
      <c r="D14" s="2354">
        <v>1744.85</v>
      </c>
      <c r="E14" s="2354">
        <v>1420.646</v>
      </c>
      <c r="F14" s="2354">
        <v>1960.67</v>
      </c>
      <c r="G14" s="2354">
        <v>1811.537</v>
      </c>
      <c r="H14" s="2354">
        <v>1802.8140000000001</v>
      </c>
      <c r="I14" s="2354">
        <v>1946.6769999999999</v>
      </c>
      <c r="J14" s="2354">
        <v>1317.124</v>
      </c>
      <c r="K14" s="2354">
        <v>1732.663</v>
      </c>
      <c r="L14" s="2354">
        <v>1787.1659999999999</v>
      </c>
      <c r="M14" s="2354">
        <v>1905.8910000000001</v>
      </c>
      <c r="N14" s="2354">
        <v>2219.9180000000001</v>
      </c>
      <c r="O14" s="2354">
        <v>2415.61</v>
      </c>
      <c r="P14" s="2354">
        <v>22065.565999999999</v>
      </c>
    </row>
    <row r="15" spans="1:19">
      <c r="A15" s="2355" t="s">
        <v>1946</v>
      </c>
      <c r="B15" s="2356" t="s">
        <v>1942</v>
      </c>
      <c r="C15" s="2357" t="str">
        <f t="shared" si="0"/>
        <v>2023 v</v>
      </c>
      <c r="D15" s="2354">
        <v>1698.499</v>
      </c>
      <c r="E15" s="2354">
        <v>1802.57</v>
      </c>
      <c r="F15" s="2354">
        <v>1874.8340000000001</v>
      </c>
      <c r="G15" s="2354">
        <v>1832.43</v>
      </c>
      <c r="H15" s="2354">
        <v>1813.6849999999999</v>
      </c>
      <c r="I15" s="2354">
        <v>1338.9459999999999</v>
      </c>
      <c r="J15" s="2354">
        <v>1608.808</v>
      </c>
      <c r="K15" s="2354">
        <v>1454.2170000000001</v>
      </c>
      <c r="L15" s="2354">
        <v>1888.8320000000001</v>
      </c>
      <c r="M15" s="2354">
        <v>2156.0250000000001</v>
      </c>
      <c r="N15" s="2354">
        <v>2084.2979999999998</v>
      </c>
      <c r="O15" s="2354">
        <v>2179.2689999999998</v>
      </c>
      <c r="P15" s="2354"/>
    </row>
    <row r="16" spans="1:19">
      <c r="A16" s="2355" t="s">
        <v>1946</v>
      </c>
      <c r="B16" s="2352" t="s">
        <v>1950</v>
      </c>
      <c r="C16" s="2357">
        <f t="shared" si="0"/>
        <v>2022</v>
      </c>
      <c r="D16" s="2354">
        <v>815.60400000000004</v>
      </c>
      <c r="E16" s="2354">
        <v>605.39499999999998</v>
      </c>
      <c r="F16" s="2354">
        <v>839.57399999999996</v>
      </c>
      <c r="G16" s="2354">
        <v>837.04300000000001</v>
      </c>
      <c r="H16" s="2354">
        <v>776.22699999999998</v>
      </c>
      <c r="I16" s="2354">
        <v>811.60199999999998</v>
      </c>
      <c r="J16" s="2354">
        <v>613.46199999999999</v>
      </c>
      <c r="K16" s="2354">
        <v>792.50099999999998</v>
      </c>
      <c r="L16" s="2354">
        <v>770.95100000000002</v>
      </c>
      <c r="M16" s="2354">
        <v>811.43899999999996</v>
      </c>
      <c r="N16" s="2354">
        <v>949.84400000000005</v>
      </c>
      <c r="O16" s="2354">
        <v>1049.9010000000001</v>
      </c>
      <c r="P16" s="2354">
        <v>9673.5429999999997</v>
      </c>
    </row>
    <row r="17" spans="1:16">
      <c r="A17" s="2355" t="s">
        <v>1946</v>
      </c>
      <c r="B17" s="2356" t="s">
        <v>1950</v>
      </c>
      <c r="C17" s="2357" t="str">
        <f t="shared" si="0"/>
        <v>2023 v</v>
      </c>
      <c r="D17" s="2354">
        <v>742.33900000000006</v>
      </c>
      <c r="E17" s="2354">
        <v>737.13499999999999</v>
      </c>
      <c r="F17" s="2354">
        <v>839.98</v>
      </c>
      <c r="G17" s="2354">
        <v>753.73</v>
      </c>
      <c r="H17" s="2354">
        <v>802.76499999999999</v>
      </c>
      <c r="I17" s="2354">
        <v>854.59400000000005</v>
      </c>
      <c r="J17" s="2354">
        <v>717.05100000000004</v>
      </c>
      <c r="K17" s="2354">
        <v>673.69799999999998</v>
      </c>
      <c r="L17" s="2354">
        <v>864.68799999999999</v>
      </c>
      <c r="M17" s="2354">
        <v>958.92399999999998</v>
      </c>
      <c r="N17" s="2354">
        <v>949.50900000000001</v>
      </c>
      <c r="O17" s="2354">
        <v>1048.5</v>
      </c>
      <c r="P17" s="2354"/>
    </row>
    <row r="18" spans="1:16">
      <c r="A18" s="2351" t="s">
        <v>1945</v>
      </c>
      <c r="B18" s="2352" t="s">
        <v>1942</v>
      </c>
      <c r="C18" s="2357">
        <f t="shared" si="0"/>
        <v>2022</v>
      </c>
      <c r="D18" s="2354">
        <v>0.50900000000000001</v>
      </c>
      <c r="E18" s="2354" t="s">
        <v>9</v>
      </c>
      <c r="F18" s="2354">
        <v>0.14499999999999999</v>
      </c>
      <c r="G18" s="2354">
        <v>110</v>
      </c>
      <c r="H18" s="2354">
        <v>3.7999999999999999E-2</v>
      </c>
      <c r="I18" s="2354" t="s">
        <v>9</v>
      </c>
      <c r="J18" s="2354" t="s">
        <v>9</v>
      </c>
      <c r="K18" s="2354">
        <v>236.011</v>
      </c>
      <c r="L18" s="2354">
        <v>213.9</v>
      </c>
      <c r="M18" s="2354">
        <v>275.29500000000002</v>
      </c>
      <c r="N18" s="2354">
        <v>541.55399999999997</v>
      </c>
      <c r="O18" s="2354">
        <v>985.69899999999996</v>
      </c>
      <c r="P18" s="2354">
        <v>2379.672</v>
      </c>
    </row>
    <row r="19" spans="1:16">
      <c r="A19" s="2355" t="s">
        <v>1945</v>
      </c>
      <c r="B19" s="2356" t="s">
        <v>1942</v>
      </c>
      <c r="C19" s="2357" t="str">
        <f t="shared" si="0"/>
        <v>2023 v</v>
      </c>
      <c r="D19" s="2354">
        <v>0.60299999999999998</v>
      </c>
      <c r="E19" s="2354">
        <v>6.0999999999999999E-2</v>
      </c>
      <c r="F19" s="2354">
        <v>0.249</v>
      </c>
      <c r="G19" s="2354">
        <v>0.156</v>
      </c>
      <c r="H19" s="2354">
        <v>0.309</v>
      </c>
      <c r="I19" s="2354" t="s">
        <v>1943</v>
      </c>
      <c r="J19" s="2354" t="s">
        <v>9</v>
      </c>
      <c r="K19" s="2354" t="s">
        <v>9</v>
      </c>
      <c r="L19" s="2354">
        <v>165.13499999999999</v>
      </c>
      <c r="M19" s="2354">
        <v>264.33999999999997</v>
      </c>
      <c r="N19" s="2354">
        <v>554.39</v>
      </c>
      <c r="O19" s="2354">
        <v>972.56600000000003</v>
      </c>
      <c r="P19" s="2354"/>
    </row>
    <row r="20" spans="1:16">
      <c r="A20" s="2355" t="s">
        <v>1945</v>
      </c>
      <c r="B20" s="2352" t="s">
        <v>1950</v>
      </c>
      <c r="C20" s="2357">
        <f t="shared" si="0"/>
        <v>2022</v>
      </c>
      <c r="D20" s="2354">
        <v>0.112</v>
      </c>
      <c r="E20" s="2354" t="s">
        <v>9</v>
      </c>
      <c r="F20" s="2354">
        <v>3.1E-2</v>
      </c>
      <c r="G20" s="2354">
        <v>0.26</v>
      </c>
      <c r="H20" s="2354">
        <v>8.9999999999999993E-3</v>
      </c>
      <c r="I20" s="2354" t="s">
        <v>9</v>
      </c>
      <c r="J20" s="2354" t="s">
        <v>9</v>
      </c>
      <c r="K20" s="2354">
        <v>51.796999999999997</v>
      </c>
      <c r="L20" s="2354">
        <v>45.145000000000003</v>
      </c>
      <c r="M20" s="2354">
        <v>59.633000000000003</v>
      </c>
      <c r="N20" s="2354">
        <v>114.28100000000001</v>
      </c>
      <c r="O20" s="2354">
        <v>207.53399999999999</v>
      </c>
      <c r="P20" s="2354">
        <v>508.113</v>
      </c>
    </row>
    <row r="21" spans="1:16">
      <c r="A21" s="2355" t="s">
        <v>1945</v>
      </c>
      <c r="B21" s="2356" t="s">
        <v>1950</v>
      </c>
      <c r="C21" s="2357" t="str">
        <f t="shared" si="0"/>
        <v>2023 v</v>
      </c>
      <c r="D21" s="2354">
        <v>0.123</v>
      </c>
      <c r="E21" s="2354">
        <v>1.4E-2</v>
      </c>
      <c r="F21" s="2354">
        <v>6.4000000000000001E-2</v>
      </c>
      <c r="G21" s="2354">
        <v>3.3000000000000002E-2</v>
      </c>
      <c r="H21" s="2354">
        <v>7.3999999999999996E-2</v>
      </c>
      <c r="I21" s="2354" t="s">
        <v>1943</v>
      </c>
      <c r="J21" s="2354" t="s">
        <v>9</v>
      </c>
      <c r="K21" s="2354" t="s">
        <v>9</v>
      </c>
      <c r="L21" s="2354">
        <v>40.646000000000001</v>
      </c>
      <c r="M21" s="2354">
        <v>58.158000000000001</v>
      </c>
      <c r="N21" s="2354">
        <v>116</v>
      </c>
      <c r="O21" s="2354">
        <v>203.20599999999999</v>
      </c>
      <c r="P21" s="2354"/>
    </row>
    <row r="22" spans="1:16">
      <c r="A22" s="2351" t="s">
        <v>1944</v>
      </c>
      <c r="B22" s="2352" t="s">
        <v>1942</v>
      </c>
      <c r="C22" s="2357">
        <f t="shared" si="0"/>
        <v>2022</v>
      </c>
      <c r="D22" s="2354">
        <v>37306.21</v>
      </c>
      <c r="E22" s="2354">
        <v>33023.81</v>
      </c>
      <c r="F22" s="2354">
        <v>35860.838000000003</v>
      </c>
      <c r="G22" s="2354">
        <v>31001.772000000001</v>
      </c>
      <c r="H22" s="2354">
        <v>33771.567999999999</v>
      </c>
      <c r="I22" s="2354">
        <v>34809.764999999999</v>
      </c>
      <c r="J22" s="2354">
        <v>31991.683000000001</v>
      </c>
      <c r="K22" s="2354">
        <v>32692.325000000001</v>
      </c>
      <c r="L22" s="2354">
        <v>32070.809000000001</v>
      </c>
      <c r="M22" s="2354">
        <v>30390.431</v>
      </c>
      <c r="N22" s="2354">
        <v>36715.038</v>
      </c>
      <c r="O22" s="2354">
        <v>36319.754999999997</v>
      </c>
      <c r="P22" s="2354">
        <v>405954.00400000002</v>
      </c>
    </row>
    <row r="23" spans="1:16">
      <c r="A23" s="2355" t="s">
        <v>1944</v>
      </c>
      <c r="B23" s="2356" t="s">
        <v>1942</v>
      </c>
      <c r="C23" s="2357" t="str">
        <f t="shared" si="0"/>
        <v>2023 v</v>
      </c>
      <c r="D23" s="2354">
        <v>34071.618000000002</v>
      </c>
      <c r="E23" s="2354">
        <v>28744.239000000001</v>
      </c>
      <c r="F23" s="2354">
        <v>35758.398000000001</v>
      </c>
      <c r="G23" s="2354">
        <v>30515.34</v>
      </c>
      <c r="H23" s="2354">
        <v>34574.722000000002</v>
      </c>
      <c r="I23" s="2354">
        <v>36574.17</v>
      </c>
      <c r="J23" s="2354">
        <v>34560.125999999997</v>
      </c>
      <c r="K23" s="2354">
        <v>37028.254000000001</v>
      </c>
      <c r="L23" s="2354">
        <v>34737.739000000001</v>
      </c>
      <c r="M23" s="2354">
        <v>35263.035000000003</v>
      </c>
      <c r="N23" s="2354">
        <v>38746.756999999998</v>
      </c>
      <c r="O23" s="2354">
        <v>36409.362000000001</v>
      </c>
      <c r="P23" s="2354"/>
    </row>
    <row r="24" spans="1:16">
      <c r="A24" s="2355" t="s">
        <v>1944</v>
      </c>
      <c r="B24" s="2352" t="s">
        <v>1950</v>
      </c>
      <c r="C24" s="2357">
        <f t="shared" si="0"/>
        <v>2022</v>
      </c>
      <c r="D24" s="2354">
        <v>2635.9549999999999</v>
      </c>
      <c r="E24" s="2354">
        <v>2453.4690000000001</v>
      </c>
      <c r="F24" s="2354">
        <v>2604.797</v>
      </c>
      <c r="G24" s="2354">
        <v>2272.8609999999999</v>
      </c>
      <c r="H24" s="2354">
        <v>2583.078</v>
      </c>
      <c r="I24" s="2354">
        <v>2636.7260000000001</v>
      </c>
      <c r="J24" s="2354">
        <v>2408.2570000000001</v>
      </c>
      <c r="K24" s="2354">
        <v>2541.4899999999998</v>
      </c>
      <c r="L24" s="2354">
        <v>2543.8119999999999</v>
      </c>
      <c r="M24" s="2354">
        <v>2356.797</v>
      </c>
      <c r="N24" s="2354">
        <v>2757.011</v>
      </c>
      <c r="O24" s="2354">
        <v>2731.7629999999999</v>
      </c>
      <c r="P24" s="2354">
        <v>30526.016</v>
      </c>
    </row>
    <row r="25" spans="1:16">
      <c r="A25" s="2355" t="s">
        <v>1944</v>
      </c>
      <c r="B25" s="2356" t="s">
        <v>1950</v>
      </c>
      <c r="C25" s="2357" t="str">
        <f t="shared" si="0"/>
        <v>2023 v</v>
      </c>
      <c r="D25" s="2354">
        <v>2484.2739999999999</v>
      </c>
      <c r="E25" s="2354">
        <v>2262.0349999999999</v>
      </c>
      <c r="F25" s="2354">
        <v>2622.1039999999998</v>
      </c>
      <c r="G25" s="2354">
        <v>2245.0230000000001</v>
      </c>
      <c r="H25" s="2354">
        <v>2572.6570000000002</v>
      </c>
      <c r="I25" s="2354">
        <v>2741.3090000000002</v>
      </c>
      <c r="J25" s="2354">
        <v>2568.9079999999999</v>
      </c>
      <c r="K25" s="2354">
        <v>2776.0529999999999</v>
      </c>
      <c r="L25" s="2354">
        <v>2659.7669999999998</v>
      </c>
      <c r="M25" s="2354">
        <v>2651.248</v>
      </c>
      <c r="N25" s="2354">
        <v>2810.2379999999998</v>
      </c>
      <c r="O25" s="2354">
        <v>2725.1909999999998</v>
      </c>
      <c r="P25" s="2354"/>
    </row>
    <row r="26" spans="1:16">
      <c r="A26" s="2351" t="s">
        <v>2197</v>
      </c>
      <c r="B26" s="2352" t="s">
        <v>1942</v>
      </c>
      <c r="C26" s="2357">
        <f t="shared" si="0"/>
        <v>2022</v>
      </c>
      <c r="D26" s="2354">
        <v>3.1459999999999999</v>
      </c>
      <c r="E26" s="2354">
        <v>3.68</v>
      </c>
      <c r="F26" s="2354">
        <v>5.0620000000000003</v>
      </c>
      <c r="G26" s="2354">
        <v>6.3179999999999996</v>
      </c>
      <c r="H26" s="2354">
        <v>9.0220000000000002</v>
      </c>
      <c r="I26" s="2354">
        <v>6.5380000000000003</v>
      </c>
      <c r="J26" s="2354">
        <v>6.04</v>
      </c>
      <c r="K26" s="2354">
        <v>6.4640000000000004</v>
      </c>
      <c r="L26" s="2354">
        <v>8.3919999999999995</v>
      </c>
      <c r="M26" s="2354">
        <v>4.4740000000000002</v>
      </c>
      <c r="N26" s="2354">
        <v>9.4960000000000004</v>
      </c>
      <c r="O26" s="2354">
        <v>10.289</v>
      </c>
      <c r="P26" s="2354">
        <v>78.921000000000006</v>
      </c>
    </row>
    <row r="27" spans="1:16">
      <c r="A27" s="2355" t="s">
        <v>2198</v>
      </c>
      <c r="B27" s="2356" t="s">
        <v>1942</v>
      </c>
      <c r="C27" s="2357" t="str">
        <f t="shared" si="0"/>
        <v>2023 v</v>
      </c>
      <c r="D27" s="2354">
        <v>2.609</v>
      </c>
      <c r="E27" s="2354">
        <v>2.774</v>
      </c>
      <c r="F27" s="2354">
        <v>5.78</v>
      </c>
      <c r="G27" s="2354">
        <v>6.6</v>
      </c>
      <c r="H27" s="2354">
        <v>8.8770000000000007</v>
      </c>
      <c r="I27" s="2354">
        <v>4.9420000000000002</v>
      </c>
      <c r="J27" s="2354">
        <v>8.8379999999999992</v>
      </c>
      <c r="K27" s="2354">
        <v>8.0830000000000002</v>
      </c>
      <c r="L27" s="2354">
        <v>5.0419999999999998</v>
      </c>
      <c r="M27" s="2354">
        <v>4.6559999999999997</v>
      </c>
      <c r="N27" s="2354">
        <v>8.1820000000000004</v>
      </c>
      <c r="O27" s="2354">
        <v>6.657</v>
      </c>
      <c r="P27" s="2354"/>
    </row>
    <row r="28" spans="1:16">
      <c r="A28" s="2355" t="s">
        <v>2198</v>
      </c>
      <c r="B28" s="2352" t="s">
        <v>1950</v>
      </c>
      <c r="C28" s="2357">
        <f t="shared" si="0"/>
        <v>2022</v>
      </c>
      <c r="D28" s="2354">
        <v>6.0999999999999999E-2</v>
      </c>
      <c r="E28" s="2354">
        <v>6.5000000000000002E-2</v>
      </c>
      <c r="F28" s="2354">
        <v>8.6999999999999994E-2</v>
      </c>
      <c r="G28" s="2354">
        <v>0.10100000000000001</v>
      </c>
      <c r="H28" s="2354">
        <v>0.14799999999999999</v>
      </c>
      <c r="I28" s="2354">
        <v>0.112</v>
      </c>
      <c r="J28" s="2354">
        <v>0.1</v>
      </c>
      <c r="K28" s="2354">
        <v>0.10199999999999999</v>
      </c>
      <c r="L28" s="2354">
        <v>0.14899999999999999</v>
      </c>
      <c r="M28" s="2354">
        <v>7.9000000000000001E-2</v>
      </c>
      <c r="N28" s="2354">
        <v>0.161</v>
      </c>
      <c r="O28" s="2354">
        <v>0.16800000000000001</v>
      </c>
      <c r="P28" s="2354">
        <v>1.333</v>
      </c>
    </row>
    <row r="29" spans="1:16">
      <c r="A29" s="2355" t="s">
        <v>2198</v>
      </c>
      <c r="B29" s="2356" t="s">
        <v>1950</v>
      </c>
      <c r="C29" s="2357" t="str">
        <f t="shared" si="0"/>
        <v>2023 v</v>
      </c>
      <c r="D29" s="2354">
        <v>4.3999999999999997E-2</v>
      </c>
      <c r="E29" s="2354">
        <v>4.5999999999999999E-2</v>
      </c>
      <c r="F29" s="2354">
        <v>9.2999999999999999E-2</v>
      </c>
      <c r="G29" s="2354">
        <v>0.10299999999999999</v>
      </c>
      <c r="H29" s="2354">
        <v>0.13800000000000001</v>
      </c>
      <c r="I29" s="2354">
        <v>8.1000000000000003E-2</v>
      </c>
      <c r="J29" s="2354">
        <v>0.14799999999999999</v>
      </c>
      <c r="K29" s="2354">
        <v>0.127</v>
      </c>
      <c r="L29" s="2354">
        <v>9.6000000000000002E-2</v>
      </c>
      <c r="M29" s="2354">
        <v>8.4000000000000005E-2</v>
      </c>
      <c r="N29" s="2354">
        <v>0.14599999999999999</v>
      </c>
      <c r="O29" s="2354">
        <v>0.121</v>
      </c>
      <c r="P29" s="2354"/>
    </row>
    <row r="30" spans="1:16">
      <c r="A30" s="2351" t="s">
        <v>2199</v>
      </c>
      <c r="B30" s="2352" t="s">
        <v>1942</v>
      </c>
      <c r="C30" s="2357">
        <f t="shared" si="0"/>
        <v>2022</v>
      </c>
      <c r="D30" s="2354" t="s">
        <v>9</v>
      </c>
      <c r="E30" s="2354">
        <v>5.8999999999999997E-2</v>
      </c>
      <c r="F30" s="2354" t="s">
        <v>9</v>
      </c>
      <c r="G30" s="2354" t="s">
        <v>9</v>
      </c>
      <c r="H30" s="2354" t="s">
        <v>9</v>
      </c>
      <c r="I30" s="2354" t="s">
        <v>9</v>
      </c>
      <c r="J30" s="2354" t="s">
        <v>9</v>
      </c>
      <c r="K30" s="2354" t="s">
        <v>9</v>
      </c>
      <c r="L30" s="2354">
        <v>7.2999999999999995E-2</v>
      </c>
      <c r="M30" s="2354">
        <v>0.23899999999999999</v>
      </c>
      <c r="N30" s="2354">
        <v>9.8000000000000004E-2</v>
      </c>
      <c r="O30" s="2354">
        <v>0.127</v>
      </c>
      <c r="P30" s="2354">
        <v>0.63600000000000001</v>
      </c>
    </row>
    <row r="31" spans="1:16">
      <c r="A31" s="2355" t="s">
        <v>2200</v>
      </c>
      <c r="B31" s="2356" t="s">
        <v>1942</v>
      </c>
      <c r="C31" s="2357" t="str">
        <f t="shared" si="0"/>
        <v>2023 v</v>
      </c>
      <c r="D31" s="2354" t="s">
        <v>9</v>
      </c>
      <c r="E31" s="2354" t="s">
        <v>9</v>
      </c>
      <c r="F31" s="2354" t="s">
        <v>9</v>
      </c>
      <c r="G31" s="2354" t="s">
        <v>9</v>
      </c>
      <c r="H31" s="2354" t="s">
        <v>9</v>
      </c>
      <c r="I31" s="2354">
        <v>2.5000000000000001E-2</v>
      </c>
      <c r="J31" s="2354" t="s">
        <v>9</v>
      </c>
      <c r="K31" s="2354">
        <v>7.8E-2</v>
      </c>
      <c r="L31" s="2354">
        <v>6.8000000000000005E-2</v>
      </c>
      <c r="M31" s="2354">
        <v>1.7000000000000001E-2</v>
      </c>
      <c r="N31" s="2354">
        <v>6.4000000000000001E-2</v>
      </c>
      <c r="O31" s="2354">
        <v>0.36799999999999999</v>
      </c>
      <c r="P31" s="2354"/>
    </row>
    <row r="32" spans="1:16">
      <c r="A32" s="2355" t="s">
        <v>2200</v>
      </c>
      <c r="B32" s="2352" t="s">
        <v>1950</v>
      </c>
      <c r="C32" s="2357">
        <f t="shared" si="0"/>
        <v>2022</v>
      </c>
      <c r="D32" s="2354" t="s">
        <v>9</v>
      </c>
      <c r="E32" s="2354">
        <v>0.215</v>
      </c>
      <c r="F32" s="2354" t="s">
        <v>9</v>
      </c>
      <c r="G32" s="2354" t="s">
        <v>9</v>
      </c>
      <c r="H32" s="2354" t="s">
        <v>9</v>
      </c>
      <c r="I32" s="2354" t="s">
        <v>9</v>
      </c>
      <c r="J32" s="2354" t="s">
        <v>9</v>
      </c>
      <c r="K32" s="2354" t="s">
        <v>9</v>
      </c>
      <c r="L32" s="2354">
        <v>0.313</v>
      </c>
      <c r="M32" s="2354">
        <v>0.51</v>
      </c>
      <c r="N32" s="2354">
        <v>0.32</v>
      </c>
      <c r="O32" s="2354">
        <v>8.2000000000000003E-2</v>
      </c>
      <c r="P32" s="2354">
        <v>0.77400000000000002</v>
      </c>
    </row>
    <row r="33" spans="1:16">
      <c r="A33" s="2355" t="s">
        <v>2200</v>
      </c>
      <c r="B33" s="2356" t="s">
        <v>1950</v>
      </c>
      <c r="C33" s="2357" t="str">
        <f t="shared" si="0"/>
        <v>2023 v</v>
      </c>
      <c r="D33" s="2354" t="s">
        <v>9</v>
      </c>
      <c r="E33" s="2354" t="s">
        <v>9</v>
      </c>
      <c r="F33" s="2354" t="s">
        <v>9</v>
      </c>
      <c r="G33" s="2354" t="s">
        <v>9</v>
      </c>
      <c r="H33" s="2354" t="s">
        <v>9</v>
      </c>
      <c r="I33" s="2354">
        <v>4.5999999999999999E-2</v>
      </c>
      <c r="J33" s="2354" t="s">
        <v>9</v>
      </c>
      <c r="K33" s="2354">
        <v>0.17499999999999999</v>
      </c>
      <c r="L33" s="2354">
        <v>0.23499999999999999</v>
      </c>
      <c r="M33" s="2354">
        <v>0.09</v>
      </c>
      <c r="N33" s="2354" t="s">
        <v>9</v>
      </c>
      <c r="O33" s="2354" t="s">
        <v>9</v>
      </c>
      <c r="P33" s="2354"/>
    </row>
    <row r="34" spans="1:16">
      <c r="A34" s="2351" t="s">
        <v>38</v>
      </c>
      <c r="B34" s="2352" t="s">
        <v>1942</v>
      </c>
      <c r="C34" s="2357">
        <f t="shared" si="0"/>
        <v>2022</v>
      </c>
      <c r="D34" s="2354">
        <v>128580.709</v>
      </c>
      <c r="E34" s="2354">
        <v>117098.33500000001</v>
      </c>
      <c r="F34" s="2354">
        <v>137865.46799999999</v>
      </c>
      <c r="G34" s="2354">
        <v>124571.27899999999</v>
      </c>
      <c r="H34" s="2354">
        <v>131326.87700000001</v>
      </c>
      <c r="I34" s="2354">
        <v>132239.28899999999</v>
      </c>
      <c r="J34" s="2354">
        <v>127427.99800000001</v>
      </c>
      <c r="K34" s="2354">
        <v>131780.28700000001</v>
      </c>
      <c r="L34" s="2354">
        <v>128926.37300000001</v>
      </c>
      <c r="M34" s="2354">
        <v>117599.351</v>
      </c>
      <c r="N34" s="2354">
        <v>133076.49100000001</v>
      </c>
      <c r="O34" s="2354">
        <v>131252.16099999999</v>
      </c>
      <c r="P34" s="2354">
        <v>1541744.618</v>
      </c>
    </row>
    <row r="35" spans="1:16">
      <c r="A35" s="2355" t="s">
        <v>38</v>
      </c>
      <c r="B35" s="2356" t="s">
        <v>1942</v>
      </c>
      <c r="C35" s="2357" t="str">
        <f t="shared" si="0"/>
        <v>2023 v</v>
      </c>
      <c r="D35" s="2354">
        <v>128358.38099999999</v>
      </c>
      <c r="E35" s="2354">
        <v>113694.554</v>
      </c>
      <c r="F35" s="2354">
        <v>135946.32</v>
      </c>
      <c r="G35" s="2354">
        <v>121941.227</v>
      </c>
      <c r="H35" s="2354">
        <v>132329.81</v>
      </c>
      <c r="I35" s="2354">
        <v>138647.65900000001</v>
      </c>
      <c r="J35" s="2354">
        <v>128131.151</v>
      </c>
      <c r="K35" s="2354">
        <v>137780.39499999999</v>
      </c>
      <c r="L35" s="2354">
        <v>130364.52800000001</v>
      </c>
      <c r="M35" s="2354">
        <v>128933.898</v>
      </c>
      <c r="N35" s="2354">
        <v>139034.052</v>
      </c>
      <c r="O35" s="2354">
        <v>128784.609</v>
      </c>
      <c r="P35" s="2354"/>
    </row>
    <row r="36" spans="1:16">
      <c r="A36" s="2355" t="s">
        <v>38</v>
      </c>
      <c r="B36" s="2352" t="s">
        <v>1950</v>
      </c>
      <c r="C36" s="2357">
        <f t="shared" si="0"/>
        <v>2022</v>
      </c>
      <c r="D36" s="2354">
        <v>56536.682000000001</v>
      </c>
      <c r="E36" s="2354">
        <v>56712.232000000004</v>
      </c>
      <c r="F36" s="2354">
        <v>63024.608</v>
      </c>
      <c r="G36" s="2354">
        <v>57527.982000000004</v>
      </c>
      <c r="H36" s="2354">
        <v>59526.836000000003</v>
      </c>
      <c r="I36" s="2354">
        <v>60012.091</v>
      </c>
      <c r="J36" s="2354">
        <v>58914.33</v>
      </c>
      <c r="K36" s="2354">
        <v>61006.415000000001</v>
      </c>
      <c r="L36" s="2354">
        <v>59523.133999999998</v>
      </c>
      <c r="M36" s="2354">
        <v>53646.968999999997</v>
      </c>
      <c r="N36" s="2354">
        <v>57728.012000000002</v>
      </c>
      <c r="O36" s="2354">
        <v>57338.027999999998</v>
      </c>
      <c r="P36" s="2354">
        <v>701497.31900000002</v>
      </c>
    </row>
    <row r="37" spans="1:16">
      <c r="A37" s="2355" t="s">
        <v>38</v>
      </c>
      <c r="B37" s="2356" t="s">
        <v>1950</v>
      </c>
      <c r="C37" s="2357" t="str">
        <f t="shared" si="0"/>
        <v>2023 v</v>
      </c>
      <c r="D37" s="2354">
        <v>57420.919000000002</v>
      </c>
      <c r="E37" s="2354">
        <v>51323.482000000004</v>
      </c>
      <c r="F37" s="2354">
        <v>60280.076999999997</v>
      </c>
      <c r="G37" s="2354">
        <v>54390.574999999997</v>
      </c>
      <c r="H37" s="2354">
        <v>58964.023000000001</v>
      </c>
      <c r="I37" s="2354">
        <v>61511.144</v>
      </c>
      <c r="J37" s="2354">
        <v>56457.553999999996</v>
      </c>
      <c r="K37" s="2354">
        <v>60387.103000000003</v>
      </c>
      <c r="L37" s="2354">
        <v>63307.881000000001</v>
      </c>
      <c r="M37" s="2354">
        <v>54597.052000000003</v>
      </c>
      <c r="N37" s="2354">
        <v>63842.135000000002</v>
      </c>
      <c r="O37" s="2354">
        <v>59732.998</v>
      </c>
      <c r="P37" s="2354"/>
    </row>
    <row r="38" spans="1:16" s="517" customFormat="1" ht="12" customHeight="1">
      <c r="A38" s="2358" t="s">
        <v>1951</v>
      </c>
    </row>
    <row r="39" spans="1:16" s="1917" customFormat="1" ht="12" customHeight="1">
      <c r="A39" s="2358" t="s">
        <v>1952</v>
      </c>
    </row>
    <row r="40" spans="1:16" s="1917" customFormat="1" ht="12" customHeight="1">
      <c r="A40" s="2358" t="s">
        <v>1953</v>
      </c>
    </row>
    <row r="41" spans="1:16" s="517" customFormat="1" ht="12" customHeight="1">
      <c r="A41" s="2358" t="s">
        <v>1954</v>
      </c>
    </row>
    <row r="42" spans="1:16">
      <c r="A42" s="224" t="s">
        <v>1503</v>
      </c>
    </row>
  </sheetData>
  <hyperlinks>
    <hyperlink ref="A42"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854A"/>
  </sheetPr>
  <dimension ref="A1:G29"/>
  <sheetViews>
    <sheetView showGridLines="0" zoomScale="110" zoomScaleNormal="110" workbookViewId="0"/>
  </sheetViews>
  <sheetFormatPr baseColWidth="10" defaultColWidth="11.42578125" defaultRowHeight="16.5"/>
  <cols>
    <col min="1" max="7" width="21.85546875" style="1714" customWidth="1"/>
    <col min="8" max="16384" width="11.42578125" style="1714"/>
  </cols>
  <sheetData>
    <row r="1" spans="1:7" ht="17.25" customHeight="1">
      <c r="A1" s="1713" t="s">
        <v>1481</v>
      </c>
      <c r="B1" s="2313"/>
      <c r="C1" s="2313"/>
      <c r="D1" s="2313"/>
      <c r="E1" s="2313"/>
      <c r="F1" s="2313"/>
      <c r="G1" s="2313"/>
    </row>
    <row r="2" spans="1:7" ht="17.25" customHeight="1">
      <c r="A2" s="1716" t="s">
        <v>2190</v>
      </c>
      <c r="B2" s="2313"/>
      <c r="C2" s="2313"/>
      <c r="D2" s="2313"/>
      <c r="E2" s="2313"/>
      <c r="F2" s="2313"/>
      <c r="G2" s="2313"/>
    </row>
    <row r="3" spans="1:7" ht="17.25" customHeight="1">
      <c r="A3" s="1716" t="s">
        <v>2051</v>
      </c>
      <c r="B3" s="2313"/>
      <c r="C3" s="2313"/>
      <c r="D3" s="2313"/>
      <c r="E3" s="2313"/>
      <c r="F3" s="2313"/>
      <c r="G3" s="2313"/>
    </row>
    <row r="4" spans="1:7" s="2319" customFormat="1" ht="17.25">
      <c r="A4" s="2314"/>
      <c r="B4" s="2315" t="s">
        <v>2191</v>
      </c>
      <c r="C4" s="2316"/>
      <c r="D4" s="2317" t="s">
        <v>2192</v>
      </c>
      <c r="E4" s="2316"/>
      <c r="F4" s="2317" t="s">
        <v>2193</v>
      </c>
      <c r="G4" s="2318"/>
    </row>
    <row r="5" spans="1:7" s="2319" customFormat="1" ht="49.5">
      <c r="A5" s="2320" t="s">
        <v>1480</v>
      </c>
      <c r="B5" s="2321" t="s">
        <v>1261</v>
      </c>
      <c r="C5" s="2322" t="s">
        <v>1479</v>
      </c>
      <c r="D5" s="2321" t="s">
        <v>1261</v>
      </c>
      <c r="E5" s="2322" t="s">
        <v>1479</v>
      </c>
      <c r="F5" s="2321" t="s">
        <v>1261</v>
      </c>
      <c r="G5" s="2322" t="s">
        <v>1479</v>
      </c>
    </row>
    <row r="6" spans="1:7" s="2319" customFormat="1">
      <c r="A6" s="2323" t="s">
        <v>1478</v>
      </c>
      <c r="B6" s="2324"/>
      <c r="C6" s="2324"/>
      <c r="D6" s="2324"/>
      <c r="E6" s="2324"/>
      <c r="F6" s="2324"/>
      <c r="G6" s="2325"/>
    </row>
    <row r="7" spans="1:7" s="2319" customFormat="1">
      <c r="A7" s="2326" t="s">
        <v>1476</v>
      </c>
      <c r="B7" s="2327">
        <v>46363</v>
      </c>
      <c r="C7" s="2328">
        <v>72.599999999999994</v>
      </c>
      <c r="D7" s="2329">
        <v>10577</v>
      </c>
      <c r="E7" s="2328">
        <v>89.1</v>
      </c>
      <c r="F7" s="2330">
        <v>57054</v>
      </c>
      <c r="G7" s="2331">
        <v>75.2</v>
      </c>
    </row>
    <row r="8" spans="1:7" s="2319" customFormat="1">
      <c r="A8" s="2326" t="s">
        <v>1475</v>
      </c>
      <c r="B8" s="2327">
        <v>7047</v>
      </c>
      <c r="C8" s="2328">
        <v>11</v>
      </c>
      <c r="D8" s="2329">
        <v>593</v>
      </c>
      <c r="E8" s="2328">
        <v>5</v>
      </c>
      <c r="F8" s="2330">
        <v>7652</v>
      </c>
      <c r="G8" s="2331">
        <v>10.1</v>
      </c>
    </row>
    <row r="9" spans="1:7" ht="12.75" customHeight="1">
      <c r="A9" s="2326" t="s">
        <v>1474</v>
      </c>
      <c r="B9" s="2327">
        <v>6582</v>
      </c>
      <c r="C9" s="2328">
        <v>10.3</v>
      </c>
      <c r="D9" s="2329">
        <v>380</v>
      </c>
      <c r="E9" s="2328">
        <v>3.2</v>
      </c>
      <c r="F9" s="2330">
        <v>6971</v>
      </c>
      <c r="G9" s="2331">
        <v>9.1999999999999993</v>
      </c>
    </row>
    <row r="10" spans="1:7" s="2332" customFormat="1">
      <c r="A10" s="2326" t="s">
        <v>1473</v>
      </c>
      <c r="B10" s="2327">
        <v>2530</v>
      </c>
      <c r="C10" s="2328">
        <v>4</v>
      </c>
      <c r="D10" s="2329">
        <v>168</v>
      </c>
      <c r="E10" s="2328">
        <v>1.4</v>
      </c>
      <c r="F10" s="2330">
        <v>2699</v>
      </c>
      <c r="G10" s="2331">
        <v>3.6</v>
      </c>
    </row>
    <row r="11" spans="1:7" s="2332" customFormat="1">
      <c r="A11" s="2326" t="s">
        <v>1472</v>
      </c>
      <c r="B11" s="2327">
        <v>1376</v>
      </c>
      <c r="C11" s="2328">
        <v>2.2000000000000002</v>
      </c>
      <c r="D11" s="2329">
        <v>157</v>
      </c>
      <c r="E11" s="2328">
        <v>1.3</v>
      </c>
      <c r="F11" s="2330">
        <v>1535</v>
      </c>
      <c r="G11" s="2331">
        <v>2</v>
      </c>
    </row>
    <row r="12" spans="1:7" s="2332" customFormat="1">
      <c r="A12" s="2333" t="s">
        <v>1470</v>
      </c>
      <c r="B12" s="2334">
        <v>63898</v>
      </c>
      <c r="C12" s="2335">
        <v>100</v>
      </c>
      <c r="D12" s="2336">
        <v>11875</v>
      </c>
      <c r="E12" s="2335">
        <v>100</v>
      </c>
      <c r="F12" s="2337">
        <v>75911</v>
      </c>
      <c r="G12" s="2338">
        <v>100</v>
      </c>
    </row>
    <row r="13" spans="1:7" s="2332" customFormat="1">
      <c r="A13" s="2323" t="s">
        <v>1477</v>
      </c>
      <c r="B13" s="2324"/>
      <c r="C13" s="2324"/>
      <c r="D13" s="2324"/>
      <c r="E13" s="2324"/>
      <c r="F13" s="2324"/>
      <c r="G13" s="2325"/>
    </row>
    <row r="14" spans="1:7" s="2332" customFormat="1">
      <c r="A14" s="2326" t="s">
        <v>1476</v>
      </c>
      <c r="B14" s="2327">
        <v>125161</v>
      </c>
      <c r="C14" s="2328">
        <v>15.1</v>
      </c>
      <c r="D14" s="2329">
        <v>24066</v>
      </c>
      <c r="E14" s="2328">
        <v>26.3</v>
      </c>
      <c r="F14" s="2330">
        <v>149.53800000000001</v>
      </c>
      <c r="G14" s="2331">
        <v>16.2</v>
      </c>
    </row>
    <row r="15" spans="1:7" s="2332" customFormat="1">
      <c r="A15" s="2326" t="s">
        <v>1475</v>
      </c>
      <c r="B15" s="2327">
        <v>96571</v>
      </c>
      <c r="C15" s="2328">
        <v>11.6</v>
      </c>
      <c r="D15" s="2329">
        <v>7900</v>
      </c>
      <c r="E15" s="2328">
        <v>8.6</v>
      </c>
      <c r="F15" s="2330">
        <v>104.646</v>
      </c>
      <c r="G15" s="2331">
        <v>11.3</v>
      </c>
    </row>
    <row r="16" spans="1:7" s="2332" customFormat="1">
      <c r="A16" s="2326" t="s">
        <v>1474</v>
      </c>
      <c r="B16" s="2327">
        <v>203422</v>
      </c>
      <c r="C16" s="2328">
        <v>24.5</v>
      </c>
      <c r="D16" s="2329">
        <v>11543</v>
      </c>
      <c r="E16" s="2328">
        <v>12.6</v>
      </c>
      <c r="F16" s="2330">
        <v>215.25299999999999</v>
      </c>
      <c r="G16" s="2331">
        <v>23.3</v>
      </c>
    </row>
    <row r="17" spans="1:7" s="2319" customFormat="1" ht="12.75" customHeight="1">
      <c r="A17" s="2326" t="s">
        <v>1473</v>
      </c>
      <c r="B17" s="2327">
        <v>172494</v>
      </c>
      <c r="C17" s="2328">
        <v>20.8</v>
      </c>
      <c r="D17" s="2329">
        <v>11643</v>
      </c>
      <c r="E17" s="2328">
        <v>12.7</v>
      </c>
      <c r="F17" s="2330">
        <v>184.672</v>
      </c>
      <c r="G17" s="2331">
        <v>20</v>
      </c>
    </row>
    <row r="18" spans="1:7" s="2332" customFormat="1">
      <c r="A18" s="2326" t="s">
        <v>1472</v>
      </c>
      <c r="B18" s="2327">
        <v>232521</v>
      </c>
      <c r="C18" s="2328">
        <v>28</v>
      </c>
      <c r="D18" s="2329">
        <v>36310</v>
      </c>
      <c r="E18" s="2328">
        <v>39.700000000000003</v>
      </c>
      <c r="F18" s="2330">
        <v>269.63</v>
      </c>
      <c r="G18" s="2331">
        <v>29.2</v>
      </c>
    </row>
    <row r="19" spans="1:7" s="2332" customFormat="1">
      <c r="A19" s="2333" t="s">
        <v>1470</v>
      </c>
      <c r="B19" s="2334">
        <v>830990</v>
      </c>
      <c r="C19" s="2335">
        <v>100</v>
      </c>
      <c r="D19" s="2336">
        <v>91462</v>
      </c>
      <c r="E19" s="2335">
        <v>100</v>
      </c>
      <c r="F19" s="2337">
        <v>923.73900000000003</v>
      </c>
      <c r="G19" s="2338">
        <v>100</v>
      </c>
    </row>
    <row r="20" spans="1:7" s="2332" customFormat="1">
      <c r="A20" s="2323" t="s">
        <v>1471</v>
      </c>
      <c r="B20" s="2324"/>
      <c r="C20" s="2324"/>
      <c r="D20" s="2324"/>
      <c r="E20" s="2324"/>
      <c r="F20" s="2324"/>
      <c r="G20" s="2325"/>
    </row>
    <row r="21" spans="1:7" s="2332" customFormat="1">
      <c r="A21" s="2339" t="s">
        <v>1470</v>
      </c>
      <c r="B21" s="2340">
        <v>13</v>
      </c>
      <c r="C21" s="2341" t="s">
        <v>353</v>
      </c>
      <c r="D21" s="2341">
        <v>7.7</v>
      </c>
      <c r="E21" s="2341" t="s">
        <v>353</v>
      </c>
      <c r="F21" s="2341">
        <v>12.2</v>
      </c>
      <c r="G21" s="2342" t="s">
        <v>353</v>
      </c>
    </row>
    <row r="22" spans="1:7" s="2332" customFormat="1" ht="11.25" customHeight="1">
      <c r="A22" s="2343" t="s">
        <v>2052</v>
      </c>
      <c r="B22" s="1714"/>
      <c r="C22" s="1714"/>
      <c r="D22" s="1714"/>
      <c r="E22" s="1714"/>
      <c r="F22" s="1714"/>
    </row>
    <row r="23" spans="1:7" s="2332" customFormat="1" ht="11.25" customHeight="1">
      <c r="A23" s="2343" t="s">
        <v>1469</v>
      </c>
      <c r="B23" s="1714"/>
      <c r="C23" s="1714"/>
      <c r="D23" s="1714"/>
      <c r="E23" s="1714"/>
      <c r="F23" s="1714"/>
    </row>
    <row r="24" spans="1:7" s="2319" customFormat="1" ht="11.25" customHeight="1">
      <c r="A24" s="2343" t="s">
        <v>1468</v>
      </c>
      <c r="B24" s="1714"/>
      <c r="C24" s="1714"/>
      <c r="D24" s="1714"/>
      <c r="E24" s="1714"/>
      <c r="F24" s="1714"/>
    </row>
    <row r="25" spans="1:7" s="2319" customFormat="1" ht="12.75" customHeight="1">
      <c r="A25" s="2344" t="s">
        <v>1467</v>
      </c>
      <c r="B25" s="2345"/>
      <c r="C25" s="2345"/>
      <c r="D25" s="2345"/>
      <c r="E25" s="1714"/>
      <c r="F25" s="1714"/>
    </row>
    <row r="26" spans="1:7" s="2332" customFormat="1" ht="17.25">
      <c r="A26" s="553" t="s">
        <v>1503</v>
      </c>
      <c r="B26" s="1714"/>
      <c r="C26" s="1714"/>
      <c r="D26" s="1714"/>
      <c r="E26" s="1714"/>
      <c r="F26" s="1714"/>
    </row>
    <row r="27" spans="1:7" s="2319" customFormat="1"/>
    <row r="29" spans="1:7">
      <c r="A29" s="2346"/>
      <c r="B29" s="2347"/>
      <c r="C29" s="2346"/>
      <c r="D29" s="2347"/>
    </row>
  </sheetData>
  <hyperlinks>
    <hyperlink ref="A26" location="Inhaltsverzeichnis!A1" display="Zurück zum Inhaltsverzeichnis"/>
  </hyperlinks>
  <pageMargins left="0.7" right="0.7" top="0.78740157499999996" bottom="0.78740157499999996" header="0.3" footer="0.3"/>
  <pageSetup paperSize="9" scale="5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X33"/>
  <sheetViews>
    <sheetView showGridLines="0" zoomScale="110" zoomScaleNormal="110" workbookViewId="0"/>
  </sheetViews>
  <sheetFormatPr baseColWidth="10" defaultColWidth="9.85546875" defaultRowHeight="9.9499999999999993" customHeight="1"/>
  <cols>
    <col min="1" max="1" width="28.42578125" style="2282" customWidth="1"/>
    <col min="2" max="2" width="23.28515625" style="2282" customWidth="1"/>
    <col min="3" max="3" width="14.42578125" style="2282" customWidth="1"/>
    <col min="4" max="4" width="9.28515625" style="2282" customWidth="1"/>
    <col min="5" max="10" width="8.140625" style="2282" customWidth="1"/>
    <col min="11" max="14" width="8.140625" style="2305" customWidth="1"/>
    <col min="15" max="15" width="8.140625" style="2306" customWidth="1"/>
    <col min="16" max="17" width="8.140625" style="2281" customWidth="1"/>
    <col min="18" max="18" width="9.85546875" style="2281" customWidth="1"/>
    <col min="19" max="24" width="9.85546875" style="2281"/>
    <col min="25" max="16384" width="9.85546875" style="2282"/>
  </cols>
  <sheetData>
    <row r="1" spans="1:19" ht="33.75" customHeight="1">
      <c r="A1" s="2274" t="s">
        <v>2182</v>
      </c>
      <c r="B1" s="2275"/>
      <c r="C1" s="2276"/>
      <c r="D1" s="2276"/>
      <c r="E1" s="2276"/>
      <c r="F1" s="2276"/>
      <c r="G1" s="2276"/>
      <c r="H1" s="2276"/>
      <c r="I1" s="2276"/>
      <c r="J1" s="2276"/>
      <c r="K1" s="2277"/>
      <c r="L1" s="2277"/>
      <c r="M1" s="2277"/>
      <c r="N1" s="2277"/>
      <c r="O1" s="2278"/>
      <c r="P1" s="2279"/>
      <c r="Q1" s="2279"/>
      <c r="R1" s="2280"/>
      <c r="S1" s="2280"/>
    </row>
    <row r="2" spans="1:19" ht="16.5" customHeight="1">
      <c r="A2" s="2283" t="s">
        <v>1962</v>
      </c>
      <c r="B2" s="2276"/>
      <c r="C2" s="2276"/>
      <c r="D2" s="2276"/>
      <c r="E2" s="2276"/>
      <c r="F2" s="2276"/>
      <c r="G2" s="2276"/>
      <c r="H2" s="2276"/>
      <c r="I2" s="2276"/>
      <c r="J2" s="2276"/>
      <c r="K2" s="2277"/>
      <c r="L2" s="2277"/>
      <c r="M2" s="2277"/>
      <c r="N2" s="2277"/>
      <c r="O2" s="2278"/>
      <c r="P2" s="2279"/>
      <c r="Q2" s="2279"/>
      <c r="R2" s="2280"/>
      <c r="S2" s="2280"/>
    </row>
    <row r="3" spans="1:19" ht="26.25" customHeight="1">
      <c r="A3" s="2284" t="s">
        <v>62</v>
      </c>
      <c r="B3" s="2285" t="s">
        <v>1963</v>
      </c>
      <c r="C3" s="2284" t="s">
        <v>1927</v>
      </c>
      <c r="D3" s="2284" t="s">
        <v>66</v>
      </c>
      <c r="E3" s="2286" t="s">
        <v>18</v>
      </c>
      <c r="F3" s="2287" t="s">
        <v>203</v>
      </c>
      <c r="G3" s="2286" t="s">
        <v>1</v>
      </c>
      <c r="H3" s="2286" t="s">
        <v>16</v>
      </c>
      <c r="I3" s="2286" t="s">
        <v>15</v>
      </c>
      <c r="J3" s="2286" t="s">
        <v>4</v>
      </c>
      <c r="K3" s="2286" t="s">
        <v>24</v>
      </c>
      <c r="L3" s="2286" t="s">
        <v>23</v>
      </c>
      <c r="M3" s="2286" t="s">
        <v>22</v>
      </c>
      <c r="N3" s="2286" t="s">
        <v>21</v>
      </c>
      <c r="O3" s="2286" t="s">
        <v>20</v>
      </c>
      <c r="P3" s="2286" t="s">
        <v>19</v>
      </c>
      <c r="Q3" s="2288" t="s">
        <v>2183</v>
      </c>
      <c r="R3" s="2280"/>
      <c r="S3" s="2280"/>
    </row>
    <row r="4" spans="1:19" ht="13.5" customHeight="1">
      <c r="A4" s="2289" t="s">
        <v>2184</v>
      </c>
      <c r="B4" s="2290"/>
      <c r="C4" s="2291" t="s">
        <v>1928</v>
      </c>
      <c r="D4" s="2292">
        <v>2022</v>
      </c>
      <c r="E4" s="2293">
        <v>38</v>
      </c>
      <c r="F4" s="2293">
        <v>40</v>
      </c>
      <c r="G4" s="2293">
        <v>44</v>
      </c>
      <c r="H4" s="2293">
        <v>47</v>
      </c>
      <c r="I4" s="2293">
        <v>49</v>
      </c>
      <c r="J4" s="2293">
        <v>46</v>
      </c>
      <c r="K4" s="2293">
        <v>46</v>
      </c>
      <c r="L4" s="2293">
        <v>39</v>
      </c>
      <c r="M4" s="2293">
        <v>37</v>
      </c>
      <c r="N4" s="2293">
        <v>35</v>
      </c>
      <c r="O4" s="2293">
        <v>34</v>
      </c>
      <c r="P4" s="2293">
        <v>32</v>
      </c>
      <c r="Q4" s="2294">
        <v>51</v>
      </c>
      <c r="R4" s="2280"/>
      <c r="S4" s="2280"/>
    </row>
    <row r="5" spans="1:19" ht="13.5" customHeight="1">
      <c r="A5" s="2295" t="s">
        <v>2185</v>
      </c>
      <c r="B5" s="2290"/>
      <c r="C5" s="2296" t="s">
        <v>1928</v>
      </c>
      <c r="D5" s="2292" t="s">
        <v>1179</v>
      </c>
      <c r="E5" s="2293">
        <v>35</v>
      </c>
      <c r="F5" s="2293">
        <v>36</v>
      </c>
      <c r="G5" s="2293">
        <v>40</v>
      </c>
      <c r="H5" s="2293">
        <v>43</v>
      </c>
      <c r="I5" s="2293">
        <v>44</v>
      </c>
      <c r="J5" s="2293">
        <v>44</v>
      </c>
      <c r="K5" s="2293">
        <v>43</v>
      </c>
      <c r="L5" s="2293">
        <v>38</v>
      </c>
      <c r="M5" s="2293">
        <v>32</v>
      </c>
      <c r="N5" s="2293">
        <v>30</v>
      </c>
      <c r="O5" s="2293">
        <v>29</v>
      </c>
      <c r="P5" s="2293">
        <v>31</v>
      </c>
      <c r="Q5" s="2293">
        <v>46</v>
      </c>
      <c r="R5" s="2280"/>
      <c r="S5" s="2280"/>
    </row>
    <row r="6" spans="1:19" ht="13.5" customHeight="1">
      <c r="A6" s="2297" t="s">
        <v>2186</v>
      </c>
      <c r="B6" s="2298" t="s">
        <v>1958</v>
      </c>
      <c r="C6" s="2291" t="s">
        <v>1957</v>
      </c>
      <c r="D6" s="2292">
        <f>D4</f>
        <v>2022</v>
      </c>
      <c r="E6" s="2293">
        <v>4418.2299999999996</v>
      </c>
      <c r="F6" s="2293">
        <v>3039.1660000000002</v>
      </c>
      <c r="G6" s="2293">
        <v>4919.9139999999998</v>
      </c>
      <c r="H6" s="2293">
        <v>4614.2539999999999</v>
      </c>
      <c r="I6" s="2293">
        <v>3293.8</v>
      </c>
      <c r="J6" s="2293">
        <v>2962.5749999999998</v>
      </c>
      <c r="K6" s="2293">
        <v>1723.596</v>
      </c>
      <c r="L6" s="2293">
        <v>2944.933</v>
      </c>
      <c r="M6" s="2293">
        <v>4488.22</v>
      </c>
      <c r="N6" s="2293">
        <v>2878.473</v>
      </c>
      <c r="O6" s="2293">
        <v>2098.9569999999999</v>
      </c>
      <c r="P6" s="2293">
        <v>3144.42</v>
      </c>
      <c r="Q6" s="2299">
        <v>40526.538</v>
      </c>
      <c r="R6" s="2280"/>
      <c r="S6" s="2280"/>
    </row>
    <row r="7" spans="1:19" ht="13.5" customHeight="1">
      <c r="A7" s="2300" t="s">
        <v>2187</v>
      </c>
      <c r="B7" s="2301" t="s">
        <v>1958</v>
      </c>
      <c r="C7" s="2296" t="s">
        <v>1957</v>
      </c>
      <c r="D7" s="2292" t="str">
        <f t="shared" ref="D7:D25" si="0">D5</f>
        <v>2023 v</v>
      </c>
      <c r="E7" s="2293">
        <v>4288.7460000000001</v>
      </c>
      <c r="F7" s="2293">
        <v>4389.4409999999998</v>
      </c>
      <c r="G7" s="2293">
        <v>5296.6930000000002</v>
      </c>
      <c r="H7" s="2293">
        <v>4217.9470000000001</v>
      </c>
      <c r="I7" s="2293">
        <v>3126.288</v>
      </c>
      <c r="J7" s="2293">
        <v>4721.5569999999998</v>
      </c>
      <c r="K7" s="2293">
        <v>4421.8500000000004</v>
      </c>
      <c r="L7" s="2293">
        <v>3872.0909999999999</v>
      </c>
      <c r="M7" s="2293">
        <v>4514.4430000000002</v>
      </c>
      <c r="N7" s="2293">
        <v>3526.3809999999999</v>
      </c>
      <c r="O7" s="2293">
        <v>1637.4559999999999</v>
      </c>
      <c r="P7" s="2293">
        <v>3740.3270000000002</v>
      </c>
      <c r="Q7" s="2293">
        <v>47747.62</v>
      </c>
      <c r="R7" s="2280"/>
      <c r="S7" s="2280"/>
    </row>
    <row r="8" spans="1:19" ht="13.5" customHeight="1">
      <c r="A8" s="2300" t="s">
        <v>2187</v>
      </c>
      <c r="B8" s="2298" t="s">
        <v>1959</v>
      </c>
      <c r="C8" s="2291" t="s">
        <v>1957</v>
      </c>
      <c r="D8" s="2292">
        <f t="shared" si="0"/>
        <v>2022</v>
      </c>
      <c r="E8" s="2293">
        <v>63576.169000000002</v>
      </c>
      <c r="F8" s="2293">
        <v>59872.733</v>
      </c>
      <c r="G8" s="2293">
        <v>67539.3</v>
      </c>
      <c r="H8" s="2293">
        <v>66916.2</v>
      </c>
      <c r="I8" s="2293">
        <v>66667.327000000005</v>
      </c>
      <c r="J8" s="2293">
        <v>65729.384000000005</v>
      </c>
      <c r="K8" s="2293">
        <v>64971.474000000002</v>
      </c>
      <c r="L8" s="2293">
        <v>65102.196000000004</v>
      </c>
      <c r="M8" s="2293">
        <v>63219.72</v>
      </c>
      <c r="N8" s="2293">
        <v>61401.504000000001</v>
      </c>
      <c r="O8" s="2293">
        <v>61490.303999999996</v>
      </c>
      <c r="P8" s="2293">
        <v>65310.396000000001</v>
      </c>
      <c r="Q8" s="2293">
        <v>771796.70700000005</v>
      </c>
      <c r="R8" s="2280"/>
      <c r="S8" s="2280"/>
    </row>
    <row r="9" spans="1:19" ht="13.5" customHeight="1">
      <c r="A9" s="2300" t="s">
        <v>2187</v>
      </c>
      <c r="B9" s="2301" t="s">
        <v>1959</v>
      </c>
      <c r="C9" s="2296" t="s">
        <v>1957</v>
      </c>
      <c r="D9" s="2292" t="str">
        <f t="shared" si="0"/>
        <v>2023 v</v>
      </c>
      <c r="E9" s="2293">
        <v>62797.828000000001</v>
      </c>
      <c r="F9" s="2293">
        <v>60725.313000000002</v>
      </c>
      <c r="G9" s="2293">
        <v>66631.001000000004</v>
      </c>
      <c r="H9" s="2293">
        <v>59214.474999999999</v>
      </c>
      <c r="I9" s="2293">
        <v>69744.379000000001</v>
      </c>
      <c r="J9" s="2293">
        <v>65705.687999999995</v>
      </c>
      <c r="K9" s="2293">
        <v>63882.571000000004</v>
      </c>
      <c r="L9" s="2293">
        <v>62533.726000000002</v>
      </c>
      <c r="M9" s="2293">
        <v>62548.351000000002</v>
      </c>
      <c r="N9" s="2293">
        <v>62661.440999999999</v>
      </c>
      <c r="O9" s="2293">
        <v>62495.15</v>
      </c>
      <c r="P9" s="2293">
        <v>61575.781999999999</v>
      </c>
      <c r="Q9" s="2293">
        <v>760439.65399999998</v>
      </c>
      <c r="R9" s="2280"/>
      <c r="S9" s="2280"/>
    </row>
    <row r="10" spans="1:19" ht="13.5" customHeight="1">
      <c r="A10" s="2300" t="s">
        <v>2187</v>
      </c>
      <c r="B10" s="2298" t="s">
        <v>1955</v>
      </c>
      <c r="C10" s="2291" t="s">
        <v>1957</v>
      </c>
      <c r="D10" s="2292">
        <f t="shared" si="0"/>
        <v>2022</v>
      </c>
      <c r="E10" s="2293" t="s">
        <v>9</v>
      </c>
      <c r="F10" s="2293" t="s">
        <v>9</v>
      </c>
      <c r="G10" s="2293" t="s">
        <v>9</v>
      </c>
      <c r="H10" s="2293" t="s">
        <v>9</v>
      </c>
      <c r="I10" s="2293" t="s">
        <v>9</v>
      </c>
      <c r="J10" s="2293" t="s">
        <v>9</v>
      </c>
      <c r="K10" s="2293" t="s">
        <v>9</v>
      </c>
      <c r="L10" s="2293" t="s">
        <v>9</v>
      </c>
      <c r="M10" s="2293" t="s">
        <v>9</v>
      </c>
      <c r="N10" s="2293" t="s">
        <v>9</v>
      </c>
      <c r="O10" s="2293" t="s">
        <v>9</v>
      </c>
      <c r="P10" s="2293" t="s">
        <v>9</v>
      </c>
      <c r="Q10" s="2293" t="s">
        <v>9</v>
      </c>
      <c r="R10" s="2280"/>
      <c r="S10" s="2280"/>
    </row>
    <row r="11" spans="1:19" ht="13.5" customHeight="1">
      <c r="A11" s="2300" t="s">
        <v>2187</v>
      </c>
      <c r="B11" s="2301" t="s">
        <v>1955</v>
      </c>
      <c r="C11" s="2296" t="s">
        <v>1957</v>
      </c>
      <c r="D11" s="2292" t="str">
        <f t="shared" si="0"/>
        <v>2023 v</v>
      </c>
      <c r="E11" s="2293" t="s">
        <v>9</v>
      </c>
      <c r="F11" s="2293" t="s">
        <v>9</v>
      </c>
      <c r="G11" s="2293" t="s">
        <v>9</v>
      </c>
      <c r="H11" s="2293">
        <v>23.966999999999999</v>
      </c>
      <c r="I11" s="2293">
        <v>56.027000000000001</v>
      </c>
      <c r="J11" s="2293" t="s">
        <v>9</v>
      </c>
      <c r="K11" s="2293" t="s">
        <v>9</v>
      </c>
      <c r="L11" s="2293" t="s">
        <v>9</v>
      </c>
      <c r="M11" s="2293" t="s">
        <v>9</v>
      </c>
      <c r="N11" s="2293" t="s">
        <v>9</v>
      </c>
      <c r="O11" s="2293"/>
      <c r="P11" s="2293"/>
      <c r="Q11" s="2293">
        <v>373.44</v>
      </c>
      <c r="R11" s="2280"/>
      <c r="S11" s="2280"/>
    </row>
    <row r="12" spans="1:19" ht="13.5" customHeight="1">
      <c r="A12" s="2300" t="s">
        <v>2187</v>
      </c>
      <c r="B12" s="2298" t="s">
        <v>1956</v>
      </c>
      <c r="C12" s="2291" t="s">
        <v>1957</v>
      </c>
      <c r="D12" s="2292">
        <f t="shared" si="0"/>
        <v>2022</v>
      </c>
      <c r="E12" s="2293" t="s">
        <v>353</v>
      </c>
      <c r="F12" s="2293" t="s">
        <v>9</v>
      </c>
      <c r="G12" s="2293">
        <v>248.244</v>
      </c>
      <c r="H12" s="2293">
        <v>280.30200000000002</v>
      </c>
      <c r="I12" s="2293">
        <v>389.97</v>
      </c>
      <c r="J12" s="2293">
        <v>256.81</v>
      </c>
      <c r="K12" s="2293">
        <v>126.246</v>
      </c>
      <c r="L12" s="2293" t="s">
        <v>9</v>
      </c>
      <c r="M12" s="2293" t="s">
        <v>353</v>
      </c>
      <c r="N12" s="2293" t="s">
        <v>353</v>
      </c>
      <c r="O12" s="2293" t="s">
        <v>353</v>
      </c>
      <c r="P12" s="2293" t="s">
        <v>353</v>
      </c>
      <c r="Q12" s="2293">
        <v>1358.5150000000001</v>
      </c>
      <c r="R12" s="2280"/>
      <c r="S12" s="2280"/>
    </row>
    <row r="13" spans="1:19" ht="13.5" customHeight="1">
      <c r="A13" s="2300" t="s">
        <v>2187</v>
      </c>
      <c r="B13" s="2301" t="s">
        <v>1956</v>
      </c>
      <c r="C13" s="2296" t="s">
        <v>1957</v>
      </c>
      <c r="D13" s="2292" t="str">
        <f t="shared" si="0"/>
        <v>2023 v</v>
      </c>
      <c r="E13" s="2293" t="s">
        <v>353</v>
      </c>
      <c r="F13" s="2293" t="s">
        <v>9</v>
      </c>
      <c r="G13" s="2293">
        <v>181.90199999999999</v>
      </c>
      <c r="H13" s="2293">
        <v>360.952</v>
      </c>
      <c r="I13" s="2293">
        <v>370.26600000000002</v>
      </c>
      <c r="J13" s="2293">
        <v>273.98599999999999</v>
      </c>
      <c r="K13" s="2293">
        <v>156.78399999999999</v>
      </c>
      <c r="L13" s="2293" t="s">
        <v>9</v>
      </c>
      <c r="M13" s="2293" t="s">
        <v>353</v>
      </c>
      <c r="N13" s="2293" t="s">
        <v>353</v>
      </c>
      <c r="O13" s="2293" t="s">
        <v>353</v>
      </c>
      <c r="P13" s="2293" t="s">
        <v>353</v>
      </c>
      <c r="Q13" s="2293">
        <v>1435.252</v>
      </c>
      <c r="R13" s="2280"/>
      <c r="S13" s="2280"/>
    </row>
    <row r="14" spans="1:19" ht="13.5" customHeight="1">
      <c r="A14" s="2300" t="s">
        <v>2187</v>
      </c>
      <c r="B14" s="2298" t="s">
        <v>1960</v>
      </c>
      <c r="C14" s="2291" t="s">
        <v>1957</v>
      </c>
      <c r="D14" s="2292">
        <f t="shared" si="0"/>
        <v>2022</v>
      </c>
      <c r="E14" s="2293">
        <v>4717.518</v>
      </c>
      <c r="F14" s="2293">
        <v>3992.9740000000002</v>
      </c>
      <c r="G14" s="2293">
        <v>4495.1319999999996</v>
      </c>
      <c r="H14" s="2293">
        <v>4667.3059999999996</v>
      </c>
      <c r="I14" s="2293">
        <v>5031.87</v>
      </c>
      <c r="J14" s="2293">
        <v>5306.6559999999999</v>
      </c>
      <c r="K14" s="2293">
        <v>4296.7569999999996</v>
      </c>
      <c r="L14" s="2293">
        <v>4856.0129999999999</v>
      </c>
      <c r="M14" s="2293">
        <v>4558.2719999999999</v>
      </c>
      <c r="N14" s="2293">
        <v>4504.07</v>
      </c>
      <c r="O14" s="2293">
        <v>4377.3620000000001</v>
      </c>
      <c r="P14" s="2293">
        <v>5130.134</v>
      </c>
      <c r="Q14" s="2293">
        <v>55934.063999999998</v>
      </c>
      <c r="R14" s="2280"/>
      <c r="S14" s="2280"/>
    </row>
    <row r="15" spans="1:19" ht="13.5" customHeight="1">
      <c r="A15" s="2300" t="s">
        <v>2187</v>
      </c>
      <c r="B15" s="2301" t="s">
        <v>1960</v>
      </c>
      <c r="C15" s="2296" t="s">
        <v>1957</v>
      </c>
      <c r="D15" s="2292" t="str">
        <f t="shared" si="0"/>
        <v>2023 v</v>
      </c>
      <c r="E15" s="2293">
        <v>4982.8819999999996</v>
      </c>
      <c r="F15" s="2293">
        <v>4232</v>
      </c>
      <c r="G15" s="2293">
        <v>4814.3829999999998</v>
      </c>
      <c r="H15" s="2293">
        <v>4270.1130000000003</v>
      </c>
      <c r="I15" s="2293">
        <v>5242.62</v>
      </c>
      <c r="J15" s="2293">
        <v>5066.0159999999996</v>
      </c>
      <c r="K15" s="2293">
        <v>4452.5649999999996</v>
      </c>
      <c r="L15" s="2293">
        <v>4811.1880000000001</v>
      </c>
      <c r="M15" s="2293">
        <v>4831.8050000000003</v>
      </c>
      <c r="N15" s="2293">
        <v>4721.5290000000005</v>
      </c>
      <c r="O15" s="2293">
        <v>4278.9070000000002</v>
      </c>
      <c r="P15" s="2293">
        <v>4662.9120000000003</v>
      </c>
      <c r="Q15" s="2293">
        <v>56366.92</v>
      </c>
      <c r="R15" s="2280"/>
      <c r="S15" s="2280"/>
    </row>
    <row r="16" spans="1:19" ht="13.5" customHeight="1">
      <c r="A16" s="2297" t="s">
        <v>1961</v>
      </c>
      <c r="B16" s="2298" t="s">
        <v>1958</v>
      </c>
      <c r="C16" s="2291" t="s">
        <v>1957</v>
      </c>
      <c r="D16" s="2292">
        <f t="shared" si="0"/>
        <v>2022</v>
      </c>
      <c r="E16" s="2293">
        <v>1635.248</v>
      </c>
      <c r="F16" s="2293">
        <v>1279.5329999999999</v>
      </c>
      <c r="G16" s="2293">
        <v>1990.3320000000001</v>
      </c>
      <c r="H16" s="2293">
        <v>1856.6990000000001</v>
      </c>
      <c r="I16" s="2293">
        <v>1341.317</v>
      </c>
      <c r="J16" s="2293">
        <v>1251.962</v>
      </c>
      <c r="K16" s="2293">
        <v>730.78800000000001</v>
      </c>
      <c r="L16" s="2293">
        <v>964.96500000000003</v>
      </c>
      <c r="M16" s="2293">
        <v>1889.2629999999999</v>
      </c>
      <c r="N16" s="2293">
        <v>1184.9159999999999</v>
      </c>
      <c r="O16" s="2293">
        <v>695.67499999999995</v>
      </c>
      <c r="P16" s="2293">
        <v>1407.924</v>
      </c>
      <c r="Q16" s="2293">
        <v>16228.621999999999</v>
      </c>
      <c r="R16" s="2280"/>
      <c r="S16" s="2280"/>
    </row>
    <row r="17" spans="1:19" ht="13.5" customHeight="1">
      <c r="A17" s="2300" t="s">
        <v>1961</v>
      </c>
      <c r="B17" s="2301" t="s">
        <v>1958</v>
      </c>
      <c r="C17" s="2296" t="s">
        <v>1957</v>
      </c>
      <c r="D17" s="2292" t="str">
        <f t="shared" si="0"/>
        <v>2023 v</v>
      </c>
      <c r="E17" s="2293">
        <v>1572.7339999999999</v>
      </c>
      <c r="F17" s="2293">
        <v>1545.2639999999999</v>
      </c>
      <c r="G17" s="2293">
        <v>2063.973</v>
      </c>
      <c r="H17" s="2293">
        <v>1588.77</v>
      </c>
      <c r="I17" s="2293">
        <v>1263.298</v>
      </c>
      <c r="J17" s="2293">
        <v>1897.617</v>
      </c>
      <c r="K17" s="2293">
        <v>1568.7239999999999</v>
      </c>
      <c r="L17" s="2293">
        <v>1096.3800000000001</v>
      </c>
      <c r="M17" s="2293">
        <v>1878.681</v>
      </c>
      <c r="N17" s="2293">
        <v>1567.396</v>
      </c>
      <c r="O17" s="2293">
        <v>518.25300000000004</v>
      </c>
      <c r="P17" s="2293">
        <v>1766.386</v>
      </c>
      <c r="Q17" s="2293">
        <v>18309.737000000001</v>
      </c>
      <c r="R17" s="2280"/>
      <c r="S17" s="2280"/>
    </row>
    <row r="18" spans="1:19" ht="13.5" customHeight="1">
      <c r="A18" s="2300" t="s">
        <v>1961</v>
      </c>
      <c r="B18" s="2298" t="s">
        <v>2188</v>
      </c>
      <c r="C18" s="2291" t="s">
        <v>1957</v>
      </c>
      <c r="D18" s="2292">
        <f t="shared" si="0"/>
        <v>2022</v>
      </c>
      <c r="E18" s="2293">
        <v>54150.978999999999</v>
      </c>
      <c r="F18" s="2293">
        <v>53944.69</v>
      </c>
      <c r="G18" s="2293">
        <v>58904.834999999999</v>
      </c>
      <c r="H18" s="2293">
        <v>58010.815000000002</v>
      </c>
      <c r="I18" s="2293">
        <v>59656.743000000002</v>
      </c>
      <c r="J18" s="2293">
        <v>57351.391000000003</v>
      </c>
      <c r="K18" s="2293">
        <v>57235.845999999998</v>
      </c>
      <c r="L18" s="2293">
        <v>58823.156999999999</v>
      </c>
      <c r="M18" s="2293">
        <v>56785.77</v>
      </c>
      <c r="N18" s="2293">
        <v>54397.01</v>
      </c>
      <c r="O18" s="2293">
        <v>52788.642999999996</v>
      </c>
      <c r="P18" s="2293">
        <v>51379.267</v>
      </c>
      <c r="Q18" s="2293">
        <v>673429.14599999995</v>
      </c>
      <c r="R18" s="2280"/>
      <c r="S18" s="2280"/>
    </row>
    <row r="19" spans="1:19" ht="13.5" customHeight="1">
      <c r="A19" s="2300" t="s">
        <v>1961</v>
      </c>
      <c r="B19" s="2301" t="s">
        <v>2189</v>
      </c>
      <c r="C19" s="2296" t="s">
        <v>1957</v>
      </c>
      <c r="D19" s="2292" t="str">
        <f t="shared" si="0"/>
        <v>2023 v</v>
      </c>
      <c r="E19" s="2293">
        <v>51610.159</v>
      </c>
      <c r="F19" s="2293">
        <v>47825.866000000002</v>
      </c>
      <c r="G19" s="2293">
        <v>53794.133000000002</v>
      </c>
      <c r="H19" s="2293">
        <v>46908.337</v>
      </c>
      <c r="I19" s="2293">
        <v>56920.027999999998</v>
      </c>
      <c r="J19" s="2293">
        <v>51604.260999999999</v>
      </c>
      <c r="K19" s="2293">
        <v>53649.222999999998</v>
      </c>
      <c r="L19" s="2293">
        <v>53723.531999999999</v>
      </c>
      <c r="M19" s="2293">
        <v>50177.017</v>
      </c>
      <c r="N19" s="2293">
        <v>55512.4</v>
      </c>
      <c r="O19" s="2293">
        <v>52405.154000000002</v>
      </c>
      <c r="P19" s="2293">
        <v>50230.51</v>
      </c>
      <c r="Q19" s="2293">
        <v>624433.55599999998</v>
      </c>
      <c r="R19" s="2280"/>
      <c r="S19" s="2280"/>
    </row>
    <row r="20" spans="1:19" ht="13.5" customHeight="1">
      <c r="A20" s="2300" t="s">
        <v>1961</v>
      </c>
      <c r="B20" s="2298" t="s">
        <v>1955</v>
      </c>
      <c r="C20" s="2291" t="s">
        <v>1957</v>
      </c>
      <c r="D20" s="2292">
        <f t="shared" si="0"/>
        <v>2022</v>
      </c>
      <c r="E20" s="2293" t="s">
        <v>9</v>
      </c>
      <c r="F20" s="2293" t="s">
        <v>9</v>
      </c>
      <c r="G20" s="2293" t="s">
        <v>9</v>
      </c>
      <c r="H20" s="2293" t="s">
        <v>9</v>
      </c>
      <c r="I20" s="2293" t="s">
        <v>9</v>
      </c>
      <c r="J20" s="2293" t="s">
        <v>9</v>
      </c>
      <c r="K20" s="2293" t="s">
        <v>9</v>
      </c>
      <c r="L20" s="2293" t="s">
        <v>9</v>
      </c>
      <c r="M20" s="2293" t="s">
        <v>9</v>
      </c>
      <c r="N20" s="2293" t="s">
        <v>9</v>
      </c>
      <c r="O20" s="2293" t="s">
        <v>9</v>
      </c>
      <c r="P20" s="2293" t="s">
        <v>9</v>
      </c>
      <c r="Q20" s="2293" t="str">
        <f>P20</f>
        <v>.</v>
      </c>
      <c r="R20" s="2280"/>
      <c r="S20" s="2280"/>
    </row>
    <row r="21" spans="1:19" ht="13.5" customHeight="1">
      <c r="A21" s="2300" t="s">
        <v>1961</v>
      </c>
      <c r="B21" s="2301" t="s">
        <v>1955</v>
      </c>
      <c r="C21" s="2296" t="s">
        <v>1957</v>
      </c>
      <c r="D21" s="2292" t="str">
        <f t="shared" si="0"/>
        <v>2023 v</v>
      </c>
      <c r="E21" s="2293" t="s">
        <v>9</v>
      </c>
      <c r="F21" s="2293" t="s">
        <v>9</v>
      </c>
      <c r="G21" s="2293" t="s">
        <v>9</v>
      </c>
      <c r="H21" s="2293" t="s">
        <v>9</v>
      </c>
      <c r="I21" s="2293">
        <v>34.695</v>
      </c>
      <c r="J21" s="2293">
        <v>27.84</v>
      </c>
      <c r="K21" s="2293" t="s">
        <v>9</v>
      </c>
      <c r="L21" s="2293" t="s">
        <v>9</v>
      </c>
      <c r="M21" s="2293" t="s">
        <v>9</v>
      </c>
      <c r="N21" s="2293" t="s">
        <v>9</v>
      </c>
      <c r="O21" s="2293"/>
      <c r="P21" s="2293"/>
      <c r="Q21" s="2293">
        <v>237.42599999999999</v>
      </c>
      <c r="R21" s="2280"/>
      <c r="S21" s="2280"/>
    </row>
    <row r="22" spans="1:19" ht="13.5" customHeight="1">
      <c r="A22" s="2300" t="s">
        <v>1961</v>
      </c>
      <c r="B22" s="2298" t="s">
        <v>1956</v>
      </c>
      <c r="C22" s="2291" t="s">
        <v>1957</v>
      </c>
      <c r="D22" s="2292">
        <f t="shared" si="0"/>
        <v>2022</v>
      </c>
      <c r="E22" s="2293" t="s">
        <v>353</v>
      </c>
      <c r="F22" s="2293" t="s">
        <v>353</v>
      </c>
      <c r="G22" s="2293" t="s">
        <v>9</v>
      </c>
      <c r="H22" s="2293">
        <v>137.892</v>
      </c>
      <c r="I22" s="2293">
        <v>265.702</v>
      </c>
      <c r="J22" s="2293">
        <v>239.108</v>
      </c>
      <c r="K22" s="2293">
        <v>149.18</v>
      </c>
      <c r="L22" s="2293">
        <v>55.106000000000002</v>
      </c>
      <c r="M22" s="2293" t="s">
        <v>9</v>
      </c>
      <c r="N22" s="2293" t="s">
        <v>353</v>
      </c>
      <c r="O22" s="2293" t="s">
        <v>353</v>
      </c>
      <c r="P22" s="2293" t="s">
        <v>353</v>
      </c>
      <c r="Q22" s="2293">
        <v>871.93399999999997</v>
      </c>
      <c r="R22" s="2280"/>
      <c r="S22" s="2280"/>
    </row>
    <row r="23" spans="1:19" ht="13.5" customHeight="1">
      <c r="A23" s="2300" t="s">
        <v>1961</v>
      </c>
      <c r="B23" s="2301" t="s">
        <v>1956</v>
      </c>
      <c r="C23" s="2296" t="s">
        <v>1957</v>
      </c>
      <c r="D23" s="2292" t="str">
        <f t="shared" si="0"/>
        <v>2023 v</v>
      </c>
      <c r="E23" s="2293" t="s">
        <v>353</v>
      </c>
      <c r="F23" s="2293" t="s">
        <v>353</v>
      </c>
      <c r="G23" s="2293" t="s">
        <v>9</v>
      </c>
      <c r="H23" s="2293">
        <v>134.179</v>
      </c>
      <c r="I23" s="2293">
        <v>323.21499999999997</v>
      </c>
      <c r="J23" s="2293">
        <v>244.13399999999999</v>
      </c>
      <c r="K23" s="2293">
        <v>158.38</v>
      </c>
      <c r="L23" s="2293">
        <v>75.483000000000004</v>
      </c>
      <c r="M23" s="2293" t="s">
        <v>353</v>
      </c>
      <c r="N23" s="2293" t="s">
        <v>353</v>
      </c>
      <c r="O23" s="2293" t="s">
        <v>353</v>
      </c>
      <c r="P23" s="2293" t="s">
        <v>353</v>
      </c>
      <c r="Q23" s="2293">
        <v>951.28099999999995</v>
      </c>
      <c r="R23" s="2280"/>
      <c r="S23" s="2280"/>
    </row>
    <row r="24" spans="1:19" ht="13.5" customHeight="1">
      <c r="A24" s="2300" t="s">
        <v>1961</v>
      </c>
      <c r="B24" s="2298" t="s">
        <v>1960</v>
      </c>
      <c r="C24" s="2291" t="s">
        <v>1957</v>
      </c>
      <c r="D24" s="2292">
        <f t="shared" si="0"/>
        <v>2022</v>
      </c>
      <c r="E24" s="2293">
        <v>4305.0959999999995</v>
      </c>
      <c r="F24" s="2293">
        <v>3886.3440000000001</v>
      </c>
      <c r="G24" s="2293">
        <v>3547.0369999999998</v>
      </c>
      <c r="H24" s="2293">
        <v>3387.989</v>
      </c>
      <c r="I24" s="2293">
        <v>4295.1610000000001</v>
      </c>
      <c r="J24" s="2293">
        <v>4119.7389999999996</v>
      </c>
      <c r="K24" s="2293">
        <v>4204.5789999999997</v>
      </c>
      <c r="L24" s="2293">
        <v>4031.1109999999999</v>
      </c>
      <c r="M24" s="2293">
        <v>3409.3150000000001</v>
      </c>
      <c r="N24" s="2293">
        <v>3289.4209999999998</v>
      </c>
      <c r="O24" s="2293">
        <v>4066.6550000000002</v>
      </c>
      <c r="P24" s="2293">
        <v>3660.0639999999999</v>
      </c>
      <c r="Q24" s="2293">
        <v>46202.510999999999</v>
      </c>
      <c r="R24" s="2280"/>
      <c r="S24" s="2280"/>
    </row>
    <row r="25" spans="1:19" ht="13.5" customHeight="1">
      <c r="A25" s="2300" t="s">
        <v>1961</v>
      </c>
      <c r="B25" s="2301" t="s">
        <v>1960</v>
      </c>
      <c r="C25" s="2296" t="s">
        <v>1957</v>
      </c>
      <c r="D25" s="2292" t="str">
        <f t="shared" si="0"/>
        <v>2023 v</v>
      </c>
      <c r="E25" s="2293">
        <v>4239.3590000000004</v>
      </c>
      <c r="F25" s="2293">
        <v>3871.123</v>
      </c>
      <c r="G25" s="2293">
        <v>3880.7</v>
      </c>
      <c r="H25" s="2293">
        <v>3780.0709999999999</v>
      </c>
      <c r="I25" s="2293">
        <v>4116.4930000000004</v>
      </c>
      <c r="J25" s="2293">
        <v>4252.3770000000004</v>
      </c>
      <c r="K25" s="2293">
        <v>4124.8239999999996</v>
      </c>
      <c r="L25" s="2293">
        <v>4106.8059999999996</v>
      </c>
      <c r="M25" s="2293">
        <v>3662.6370000000002</v>
      </c>
      <c r="N25" s="2293">
        <v>4203.5910000000003</v>
      </c>
      <c r="O25" s="2293">
        <v>4262.491</v>
      </c>
      <c r="P25" s="2293">
        <v>3498.8319999999999</v>
      </c>
      <c r="Q25" s="2293">
        <v>47999.303999999996</v>
      </c>
      <c r="R25" s="2280"/>
      <c r="S25" s="2280"/>
    </row>
    <row r="26" spans="1:19" s="2311" customFormat="1" ht="12" customHeight="1">
      <c r="A26" s="2308" t="s">
        <v>1964</v>
      </c>
      <c r="B26" s="2309"/>
      <c r="C26" s="2309"/>
      <c r="D26" s="2309"/>
      <c r="E26" s="2309"/>
      <c r="F26" s="2309"/>
      <c r="G26" s="2309"/>
      <c r="H26" s="2309"/>
      <c r="I26" s="2309"/>
      <c r="J26" s="2309"/>
      <c r="K26" s="2310"/>
      <c r="L26" s="2310"/>
      <c r="M26" s="2310"/>
      <c r="N26" s="2310"/>
      <c r="O26" s="2310"/>
      <c r="P26" s="2309"/>
      <c r="Q26" s="2309"/>
      <c r="R26" s="2309"/>
      <c r="S26" s="2309"/>
    </row>
    <row r="27" spans="1:19" s="2311" customFormat="1" ht="12" customHeight="1">
      <c r="A27" s="2308" t="s">
        <v>1965</v>
      </c>
      <c r="B27" s="2309"/>
      <c r="C27" s="2309"/>
      <c r="D27" s="2309"/>
      <c r="E27" s="2309"/>
      <c r="F27" s="2309"/>
      <c r="G27" s="2309"/>
      <c r="H27" s="2309"/>
      <c r="I27" s="2309"/>
      <c r="J27" s="2309"/>
      <c r="K27" s="2310"/>
      <c r="L27" s="2310"/>
      <c r="M27" s="2310"/>
      <c r="N27" s="2310"/>
      <c r="O27" s="2310"/>
      <c r="P27" s="2309"/>
      <c r="Q27" s="2309"/>
      <c r="R27" s="2309"/>
      <c r="S27" s="2309"/>
    </row>
    <row r="28" spans="1:19" s="2311" customFormat="1" ht="12" customHeight="1">
      <c r="A28" s="2308" t="s">
        <v>1966</v>
      </c>
      <c r="B28" s="2309"/>
      <c r="C28" s="2309"/>
      <c r="D28" s="2309"/>
      <c r="E28" s="2309"/>
      <c r="F28" s="2309"/>
      <c r="G28" s="2309"/>
      <c r="H28" s="2309"/>
      <c r="I28" s="2309"/>
      <c r="J28" s="2309"/>
      <c r="K28" s="2310"/>
      <c r="L28" s="2310"/>
      <c r="M28" s="2310"/>
      <c r="N28" s="2310"/>
      <c r="O28" s="2310"/>
      <c r="P28" s="2309"/>
      <c r="Q28" s="2309"/>
      <c r="R28" s="2309"/>
      <c r="S28" s="2309"/>
    </row>
    <row r="29" spans="1:19" s="2311" customFormat="1" ht="12" customHeight="1">
      <c r="A29" s="2308" t="s">
        <v>1967</v>
      </c>
      <c r="B29" s="2309"/>
      <c r="C29" s="2309"/>
      <c r="D29" s="2309"/>
      <c r="E29" s="2309"/>
      <c r="F29" s="2309"/>
      <c r="G29" s="2309"/>
      <c r="H29" s="2309"/>
      <c r="I29" s="2309"/>
      <c r="J29" s="2309"/>
      <c r="K29" s="2310"/>
      <c r="L29" s="2310"/>
      <c r="M29" s="2310"/>
      <c r="N29" s="2310"/>
      <c r="O29" s="2310"/>
      <c r="P29" s="2309"/>
      <c r="Q29" s="2309"/>
      <c r="R29" s="2309"/>
      <c r="S29" s="2309"/>
    </row>
    <row r="30" spans="1:19" s="2311" customFormat="1" ht="12" customHeight="1">
      <c r="A30" s="2307" t="s">
        <v>1968</v>
      </c>
      <c r="B30" s="2309"/>
      <c r="C30" s="2309"/>
      <c r="D30" s="2309"/>
      <c r="E30" s="2309"/>
      <c r="F30" s="2309"/>
      <c r="G30" s="2309"/>
      <c r="H30" s="2309"/>
      <c r="I30" s="2309"/>
      <c r="J30" s="2309"/>
      <c r="K30" s="2310"/>
      <c r="L30" s="2310"/>
      <c r="M30" s="2310"/>
      <c r="N30" s="2310"/>
      <c r="O30" s="2310"/>
      <c r="P30" s="2309"/>
      <c r="Q30" s="2309"/>
      <c r="R30" s="2309"/>
      <c r="S30" s="2309"/>
    </row>
    <row r="31" spans="1:19" s="2311" customFormat="1" ht="21.75" customHeight="1">
      <c r="A31" s="2312" t="s">
        <v>1503</v>
      </c>
      <c r="B31" s="2309"/>
      <c r="C31" s="2309"/>
      <c r="D31" s="2309"/>
      <c r="E31" s="2309"/>
      <c r="F31" s="2309"/>
      <c r="G31" s="2309"/>
      <c r="H31" s="2309"/>
      <c r="I31" s="2309"/>
      <c r="J31" s="2309"/>
      <c r="K31" s="2310"/>
      <c r="L31" s="2310"/>
      <c r="M31" s="2310"/>
      <c r="N31" s="2310"/>
      <c r="O31" s="2310"/>
      <c r="P31" s="2309"/>
      <c r="Q31" s="2309"/>
      <c r="R31" s="2309"/>
      <c r="S31" s="2309"/>
    </row>
    <row r="32" spans="1:19" ht="9.9499999999999993" customHeight="1">
      <c r="A32" s="2302"/>
      <c r="B32" s="2302"/>
      <c r="C32" s="2302"/>
      <c r="D32" s="2302"/>
      <c r="E32" s="2302"/>
      <c r="F32" s="2302"/>
      <c r="G32" s="2302"/>
      <c r="H32" s="2302"/>
      <c r="I32" s="2302"/>
      <c r="J32" s="2302"/>
      <c r="K32" s="2303"/>
      <c r="L32" s="2303"/>
      <c r="M32" s="2303"/>
      <c r="N32" s="2303"/>
      <c r="O32" s="2304"/>
      <c r="P32" s="2280"/>
      <c r="Q32" s="2280"/>
      <c r="R32" s="2280"/>
      <c r="S32" s="2280"/>
    </row>
    <row r="33" spans="1:19" ht="9.9499999999999993" customHeight="1">
      <c r="A33" s="2302"/>
      <c r="B33" s="2302"/>
      <c r="C33" s="2302"/>
      <c r="D33" s="2302"/>
      <c r="E33" s="2302"/>
      <c r="F33" s="2302"/>
      <c r="G33" s="2302"/>
      <c r="H33" s="2302"/>
      <c r="I33" s="2302"/>
      <c r="J33" s="2302"/>
      <c r="K33" s="2303"/>
      <c r="L33" s="2303"/>
      <c r="M33" s="2303"/>
      <c r="N33" s="2303"/>
      <c r="O33" s="2304"/>
      <c r="P33" s="2280"/>
      <c r="Q33" s="2280"/>
      <c r="R33" s="2280"/>
      <c r="S33" s="2280"/>
    </row>
  </sheetData>
  <hyperlinks>
    <hyperlink ref="A31"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R40"/>
  <sheetViews>
    <sheetView showGridLines="0" zoomScale="140" zoomScaleNormal="140" workbookViewId="0"/>
  </sheetViews>
  <sheetFormatPr baseColWidth="10" defaultColWidth="11.42578125" defaultRowHeight="16.5"/>
  <cols>
    <col min="1" max="1" width="26.5703125" style="6" customWidth="1"/>
    <col min="2" max="13" width="6.7109375" style="19" customWidth="1"/>
    <col min="14" max="15" width="6.7109375" style="6" customWidth="1"/>
    <col min="16" max="16384" width="11.42578125" style="6"/>
  </cols>
  <sheetData>
    <row r="1" spans="1:18" ht="13.5" customHeight="1">
      <c r="A1" s="2258" t="s">
        <v>1639</v>
      </c>
      <c r="B1" s="2258"/>
      <c r="C1" s="2258"/>
      <c r="D1" s="2258"/>
      <c r="E1" s="2258"/>
      <c r="F1" s="2258"/>
      <c r="G1" s="2258"/>
      <c r="H1" s="2258"/>
      <c r="I1" s="2258"/>
      <c r="J1" s="2258"/>
      <c r="K1" s="2258"/>
      <c r="L1" s="2258"/>
      <c r="M1" s="2258"/>
      <c r="N1" s="2258"/>
      <c r="O1" s="2258"/>
      <c r="Q1" s="7"/>
    </row>
    <row r="2" spans="1:18" ht="11.25" customHeight="1">
      <c r="A2" s="2259">
        <v>2024</v>
      </c>
      <c r="B2" s="2260"/>
      <c r="C2" s="2260"/>
      <c r="D2" s="2260"/>
      <c r="E2" s="2260"/>
      <c r="F2" s="2260"/>
      <c r="G2" s="2260"/>
      <c r="H2" s="2260"/>
      <c r="I2" s="2260"/>
      <c r="J2" s="2260"/>
      <c r="K2" s="2260"/>
      <c r="L2" s="2260"/>
      <c r="M2" s="2260"/>
      <c r="N2" s="2260"/>
      <c r="O2" s="2260"/>
      <c r="Q2" s="7"/>
    </row>
    <row r="3" spans="1:18" ht="11.25" customHeight="1">
      <c r="A3" s="2259" t="s">
        <v>1670</v>
      </c>
      <c r="B3" s="2260"/>
      <c r="C3" s="2260"/>
      <c r="D3" s="2260"/>
      <c r="E3" s="2260"/>
      <c r="F3" s="2260"/>
      <c r="G3" s="2260"/>
      <c r="H3" s="2260"/>
      <c r="I3" s="2260"/>
      <c r="J3" s="2260"/>
      <c r="K3" s="2260"/>
      <c r="L3" s="2260"/>
      <c r="M3" s="2260"/>
      <c r="N3" s="2260"/>
      <c r="O3" s="2260"/>
      <c r="Q3" s="7"/>
    </row>
    <row r="4" spans="1:18" s="8" customFormat="1" ht="11.25" customHeight="1">
      <c r="A4" s="2261" t="s">
        <v>1671</v>
      </c>
      <c r="B4" s="2261"/>
      <c r="C4" s="2261"/>
      <c r="D4" s="2261"/>
      <c r="E4" s="2261"/>
      <c r="F4" s="2261"/>
      <c r="G4" s="2261"/>
      <c r="H4" s="2261"/>
      <c r="I4" s="2261"/>
      <c r="J4" s="2261"/>
      <c r="K4" s="2261"/>
      <c r="L4" s="2261"/>
      <c r="M4" s="2261"/>
      <c r="N4" s="2261"/>
      <c r="O4" s="2261"/>
      <c r="Q4" s="9"/>
    </row>
    <row r="5" spans="1:18" s="8" customFormat="1" ht="16.5" customHeight="1">
      <c r="A5" s="2065" t="s">
        <v>1640</v>
      </c>
      <c r="B5" s="2262" t="s">
        <v>18</v>
      </c>
      <c r="C5" s="2262" t="s">
        <v>17</v>
      </c>
      <c r="D5" s="2262" t="s">
        <v>1</v>
      </c>
      <c r="E5" s="2262" t="s">
        <v>16</v>
      </c>
      <c r="F5" s="2262" t="s">
        <v>15</v>
      </c>
      <c r="G5" s="2262" t="s">
        <v>4</v>
      </c>
      <c r="H5" s="2262" t="s">
        <v>24</v>
      </c>
      <c r="I5" s="2262" t="s">
        <v>23</v>
      </c>
      <c r="J5" s="2262" t="s">
        <v>22</v>
      </c>
      <c r="K5" s="2262" t="s">
        <v>1641</v>
      </c>
      <c r="L5" s="2262" t="s">
        <v>20</v>
      </c>
      <c r="M5" s="2262" t="s">
        <v>233</v>
      </c>
      <c r="N5" s="2263" t="s">
        <v>1642</v>
      </c>
      <c r="O5" s="2264" t="s">
        <v>1643</v>
      </c>
      <c r="P5" s="9"/>
      <c r="Q5" s="9"/>
      <c r="R5" s="9"/>
    </row>
    <row r="6" spans="1:18" ht="9" customHeight="1">
      <c r="A6" s="2265" t="s">
        <v>1644</v>
      </c>
      <c r="B6" s="10"/>
      <c r="C6" s="10"/>
      <c r="D6" s="10"/>
      <c r="E6" s="10"/>
      <c r="F6" s="10"/>
      <c r="G6" s="10"/>
      <c r="H6" s="10"/>
      <c r="I6" s="10"/>
      <c r="J6" s="10"/>
      <c r="K6" s="10"/>
      <c r="L6" s="10"/>
      <c r="M6" s="10"/>
      <c r="N6" s="2266"/>
      <c r="O6" s="2267">
        <v>887</v>
      </c>
      <c r="P6" s="7"/>
    </row>
    <row r="7" spans="1:18" ht="9" customHeight="1">
      <c r="A7" s="2265" t="s">
        <v>1645</v>
      </c>
      <c r="B7" s="10"/>
      <c r="C7" s="10"/>
      <c r="D7" s="10"/>
      <c r="E7" s="10"/>
      <c r="F7" s="10"/>
      <c r="G7" s="10"/>
      <c r="H7" s="10"/>
      <c r="I7" s="10"/>
      <c r="J7" s="10"/>
      <c r="K7" s="10"/>
      <c r="L7" s="10"/>
      <c r="M7" s="10"/>
      <c r="N7" s="2266"/>
      <c r="O7" s="2267">
        <v>1</v>
      </c>
      <c r="P7" s="7"/>
    </row>
    <row r="8" spans="1:18" ht="10.5" customHeight="1">
      <c r="A8" s="2265" t="s">
        <v>1646</v>
      </c>
      <c r="B8" s="10"/>
      <c r="C8" s="10"/>
      <c r="D8" s="10"/>
      <c r="E8" s="10"/>
      <c r="F8" s="10"/>
      <c r="G8" s="10"/>
      <c r="H8" s="10"/>
      <c r="I8" s="10"/>
      <c r="J8" s="10"/>
      <c r="K8" s="10"/>
      <c r="L8" s="10"/>
      <c r="M8" s="10"/>
      <c r="N8" s="2266"/>
      <c r="O8" s="2267">
        <v>87</v>
      </c>
      <c r="P8" s="7"/>
      <c r="Q8" s="7"/>
    </row>
    <row r="9" spans="1:18" ht="10.5" customHeight="1">
      <c r="A9" s="2265" t="s">
        <v>1647</v>
      </c>
      <c r="B9" s="10"/>
      <c r="C9" s="10"/>
      <c r="D9" s="10"/>
      <c r="E9" s="10"/>
      <c r="F9" s="10"/>
      <c r="G9" s="10"/>
      <c r="H9" s="10"/>
      <c r="I9" s="10"/>
      <c r="J9" s="10"/>
      <c r="K9" s="10"/>
      <c r="L9" s="10"/>
      <c r="M9" s="10"/>
      <c r="N9" s="2266"/>
      <c r="O9" s="2267"/>
      <c r="P9" s="7"/>
    </row>
    <row r="10" spans="1:18" ht="10.5" customHeight="1">
      <c r="A10" s="2265" t="s">
        <v>1648</v>
      </c>
      <c r="B10" s="10"/>
      <c r="C10" s="10"/>
      <c r="D10" s="10"/>
      <c r="E10" s="10"/>
      <c r="F10" s="10"/>
      <c r="G10" s="10"/>
      <c r="H10" s="10"/>
      <c r="I10" s="10"/>
      <c r="J10" s="10"/>
      <c r="K10" s="10"/>
      <c r="L10" s="10"/>
      <c r="M10" s="10"/>
      <c r="N10" s="2266"/>
      <c r="O10" s="2267"/>
      <c r="P10" s="7"/>
    </row>
    <row r="11" spans="1:18" ht="10.5" customHeight="1">
      <c r="A11" s="2265" t="s">
        <v>1649</v>
      </c>
      <c r="B11" s="10">
        <v>9</v>
      </c>
      <c r="C11" s="10"/>
      <c r="D11" s="10"/>
      <c r="E11" s="10"/>
      <c r="F11" s="10"/>
      <c r="G11" s="10"/>
      <c r="H11" s="10"/>
      <c r="I11" s="10"/>
      <c r="J11" s="10"/>
      <c r="K11" s="10"/>
      <c r="L11" s="10"/>
      <c r="M11" s="10"/>
      <c r="N11" s="2266">
        <f>SUM(M11,L11,K11,J11,I11,H11,G11,F11,E11,D11,C11,B11)</f>
        <v>9</v>
      </c>
      <c r="O11" s="2267">
        <v>24</v>
      </c>
      <c r="P11" s="7"/>
    </row>
    <row r="12" spans="1:18" s="8" customFormat="1" ht="10.5" customHeight="1">
      <c r="A12" s="2265" t="s">
        <v>1650</v>
      </c>
      <c r="B12" s="10"/>
      <c r="C12" s="10"/>
      <c r="D12" s="10"/>
      <c r="E12" s="10"/>
      <c r="F12" s="10"/>
      <c r="G12" s="10"/>
      <c r="H12" s="10"/>
      <c r="I12" s="10"/>
      <c r="J12" s="10"/>
      <c r="K12" s="10"/>
      <c r="L12" s="10"/>
      <c r="M12" s="10"/>
      <c r="N12" s="2266"/>
      <c r="O12" s="2267">
        <v>4</v>
      </c>
      <c r="P12" s="7"/>
    </row>
    <row r="13" spans="1:18" s="8" customFormat="1" ht="10.5" customHeight="1">
      <c r="A13" s="2265" t="s">
        <v>1651</v>
      </c>
      <c r="B13" s="10">
        <v>1</v>
      </c>
      <c r="C13" s="10"/>
      <c r="D13" s="10"/>
      <c r="E13" s="10"/>
      <c r="F13" s="10"/>
      <c r="G13" s="10"/>
      <c r="H13" s="10"/>
      <c r="I13" s="10"/>
      <c r="J13" s="10"/>
      <c r="K13" s="10"/>
      <c r="L13" s="10"/>
      <c r="M13" s="10"/>
      <c r="N13" s="2266">
        <f>SUM(M13,L13,K13,J13,I13,H13,G13,F13,E13,D13,C13,B13)</f>
        <v>1</v>
      </c>
      <c r="O13" s="2267">
        <v>9</v>
      </c>
      <c r="P13" s="7"/>
    </row>
    <row r="14" spans="1:18" s="8" customFormat="1" ht="10.5" customHeight="1">
      <c r="A14" s="2265" t="s">
        <v>1652</v>
      </c>
      <c r="B14" s="10"/>
      <c r="C14" s="10"/>
      <c r="D14" s="10"/>
      <c r="E14" s="10"/>
      <c r="F14" s="10"/>
      <c r="G14" s="10"/>
      <c r="H14" s="10"/>
      <c r="I14" s="10"/>
      <c r="J14" s="10"/>
      <c r="K14" s="10"/>
      <c r="L14" s="10"/>
      <c r="M14" s="10"/>
      <c r="N14" s="2266"/>
      <c r="O14" s="2267"/>
      <c r="P14" s="7"/>
    </row>
    <row r="15" spans="1:18" s="8" customFormat="1" ht="9.6" customHeight="1">
      <c r="A15" s="2265" t="s">
        <v>1653</v>
      </c>
      <c r="B15" s="2268" t="s">
        <v>2177</v>
      </c>
      <c r="C15" s="2268"/>
      <c r="D15" s="2268"/>
      <c r="E15" s="2268"/>
      <c r="F15" s="2268"/>
      <c r="G15" s="2268"/>
      <c r="H15" s="2268"/>
      <c r="I15" s="2268"/>
      <c r="J15" s="2268"/>
      <c r="K15" s="2268"/>
      <c r="L15" s="2268"/>
      <c r="M15" s="2268"/>
      <c r="N15" s="2266">
        <f>SUM(M15,L15,K15,J15,I15,H15,G15,F15,E15,D15,C15,B15)</f>
        <v>0</v>
      </c>
      <c r="O15" s="2269" t="s">
        <v>2178</v>
      </c>
      <c r="P15" s="7"/>
    </row>
    <row r="16" spans="1:18" s="8" customFormat="1" ht="10.5" customHeight="1">
      <c r="A16" s="2265" t="s">
        <v>1654</v>
      </c>
      <c r="B16" s="10">
        <v>1</v>
      </c>
      <c r="C16" s="10"/>
      <c r="D16" s="10"/>
      <c r="E16" s="10"/>
      <c r="F16" s="10"/>
      <c r="G16" s="10"/>
      <c r="H16" s="10"/>
      <c r="I16" s="10"/>
      <c r="J16" s="10"/>
      <c r="K16" s="10"/>
      <c r="L16" s="10"/>
      <c r="M16" s="10"/>
      <c r="N16" s="2266">
        <f>SUM(M16,L16,K16,J16,I16,H16,G16,F16,E16,D16,C16,B16)</f>
        <v>1</v>
      </c>
      <c r="O16" s="2267">
        <v>19</v>
      </c>
      <c r="P16" s="7"/>
      <c r="Q16" s="9"/>
    </row>
    <row r="17" spans="1:17" s="8" customFormat="1" ht="10.5" customHeight="1">
      <c r="A17" s="2265" t="s">
        <v>1655</v>
      </c>
      <c r="B17" s="10"/>
      <c r="C17" s="10"/>
      <c r="D17" s="10"/>
      <c r="E17" s="10"/>
      <c r="F17" s="10"/>
      <c r="G17" s="10"/>
      <c r="H17" s="10"/>
      <c r="I17" s="10"/>
      <c r="J17" s="10"/>
      <c r="K17" s="10"/>
      <c r="L17" s="10"/>
      <c r="M17" s="10"/>
      <c r="N17" s="2266"/>
      <c r="O17" s="2267">
        <v>34</v>
      </c>
      <c r="P17" s="7"/>
    </row>
    <row r="18" spans="1:17" s="8" customFormat="1" ht="10.5" customHeight="1">
      <c r="A18" s="2265" t="s">
        <v>1656</v>
      </c>
      <c r="B18" s="10"/>
      <c r="C18" s="10"/>
      <c r="D18" s="10"/>
      <c r="E18" s="10"/>
      <c r="F18" s="10"/>
      <c r="G18" s="10"/>
      <c r="H18" s="10"/>
      <c r="I18" s="10"/>
      <c r="J18" s="10"/>
      <c r="K18" s="10"/>
      <c r="L18" s="10"/>
      <c r="M18" s="10"/>
      <c r="N18" s="2266"/>
      <c r="O18" s="2267"/>
      <c r="P18" s="7"/>
    </row>
    <row r="19" spans="1:17" s="8" customFormat="1" ht="10.5" customHeight="1">
      <c r="A19" s="2265" t="s">
        <v>1657</v>
      </c>
      <c r="B19" s="10"/>
      <c r="C19" s="10"/>
      <c r="D19" s="10"/>
      <c r="E19" s="10"/>
      <c r="F19" s="10"/>
      <c r="G19" s="10"/>
      <c r="H19" s="10"/>
      <c r="I19" s="10"/>
      <c r="J19" s="10"/>
      <c r="K19" s="10"/>
      <c r="L19" s="10"/>
      <c r="M19" s="10"/>
      <c r="N19" s="2266"/>
      <c r="O19" s="2267">
        <v>1</v>
      </c>
      <c r="P19" s="7"/>
    </row>
    <row r="20" spans="1:17" s="8" customFormat="1" ht="17.45" customHeight="1">
      <c r="A20" s="2270" t="s">
        <v>1658</v>
      </c>
      <c r="B20" s="10"/>
      <c r="C20" s="10"/>
      <c r="D20" s="10"/>
      <c r="E20" s="10"/>
      <c r="F20" s="10"/>
      <c r="G20" s="10"/>
      <c r="H20" s="10"/>
      <c r="I20" s="10"/>
      <c r="J20" s="10"/>
      <c r="K20" s="10"/>
      <c r="L20" s="10"/>
      <c r="M20" s="10"/>
      <c r="N20" s="2266"/>
      <c r="O20" s="2267">
        <v>3</v>
      </c>
      <c r="P20" s="9"/>
      <c r="Q20" s="9"/>
    </row>
    <row r="21" spans="1:17" s="8" customFormat="1" ht="14.1" customHeight="1">
      <c r="A21" s="2270" t="s">
        <v>1659</v>
      </c>
      <c r="B21" s="10">
        <v>1</v>
      </c>
      <c r="C21" s="10"/>
      <c r="D21" s="10"/>
      <c r="E21" s="10"/>
      <c r="F21" s="10"/>
      <c r="G21" s="10"/>
      <c r="H21" s="10"/>
      <c r="I21" s="10"/>
      <c r="J21" s="10"/>
      <c r="K21" s="10"/>
      <c r="L21" s="10"/>
      <c r="M21" s="10"/>
      <c r="N21" s="2266">
        <f>SUM(M21,L21,K21,J21,I21,H21,G21,F21,E21,D21,C21,B21)</f>
        <v>1</v>
      </c>
      <c r="O21" s="2267">
        <v>19</v>
      </c>
      <c r="P21" s="9"/>
      <c r="Q21" s="9"/>
    </row>
    <row r="22" spans="1:17" s="8" customFormat="1" ht="9.9499999999999993" customHeight="1">
      <c r="A22" s="2265" t="s">
        <v>1660</v>
      </c>
      <c r="B22" s="10"/>
      <c r="C22" s="10"/>
      <c r="D22" s="10"/>
      <c r="E22" s="10"/>
      <c r="F22" s="10"/>
      <c r="G22" s="10"/>
      <c r="H22" s="10"/>
      <c r="I22" s="10"/>
      <c r="J22" s="10"/>
      <c r="K22" s="10"/>
      <c r="L22" s="10"/>
      <c r="M22" s="10"/>
      <c r="N22" s="2266"/>
      <c r="O22" s="2267">
        <v>1</v>
      </c>
      <c r="P22" s="9"/>
    </row>
    <row r="23" spans="1:17" s="8" customFormat="1" ht="10.5" customHeight="1">
      <c r="A23" s="2265" t="s">
        <v>1661</v>
      </c>
      <c r="B23" s="10">
        <v>3</v>
      </c>
      <c r="C23" s="10"/>
      <c r="D23" s="10"/>
      <c r="E23" s="10"/>
      <c r="F23" s="10"/>
      <c r="G23" s="10"/>
      <c r="H23" s="10"/>
      <c r="I23" s="10"/>
      <c r="J23" s="10"/>
      <c r="K23" s="10"/>
      <c r="L23" s="10"/>
      <c r="M23" s="10"/>
      <c r="N23" s="2266">
        <f>SUM(M23,L23,K23,J23,I23,H23,G23,F23,E23,D23,C23,B23)</f>
        <v>3</v>
      </c>
      <c r="O23" s="2267">
        <v>84</v>
      </c>
      <c r="P23" s="9"/>
    </row>
    <row r="24" spans="1:17" s="8" customFormat="1" ht="10.5" customHeight="1">
      <c r="A24" s="2265" t="s">
        <v>1662</v>
      </c>
      <c r="B24" s="10"/>
      <c r="C24" s="10"/>
      <c r="D24" s="10"/>
      <c r="E24" s="10"/>
      <c r="F24" s="10"/>
      <c r="G24" s="10"/>
      <c r="H24" s="10"/>
      <c r="I24" s="10"/>
      <c r="J24" s="10"/>
      <c r="K24" s="10"/>
      <c r="L24" s="10"/>
      <c r="M24" s="10"/>
      <c r="N24" s="2266"/>
      <c r="O24" s="2267">
        <v>13</v>
      </c>
      <c r="P24" s="9"/>
    </row>
    <row r="25" spans="1:17" s="8" customFormat="1" ht="10.5" customHeight="1">
      <c r="A25" s="2265" t="s">
        <v>1663</v>
      </c>
      <c r="B25" s="10"/>
      <c r="C25" s="10"/>
      <c r="D25" s="10"/>
      <c r="E25" s="10"/>
      <c r="F25" s="10"/>
      <c r="G25" s="10"/>
      <c r="H25" s="10"/>
      <c r="I25" s="10"/>
      <c r="J25" s="10"/>
      <c r="K25" s="10"/>
      <c r="L25" s="10"/>
      <c r="M25" s="10"/>
      <c r="N25" s="2266"/>
      <c r="O25" s="2267"/>
      <c r="P25" s="9"/>
    </row>
    <row r="26" spans="1:17" s="8" customFormat="1" ht="10.5" customHeight="1">
      <c r="A26" s="2265" t="s">
        <v>1664</v>
      </c>
      <c r="B26" s="10"/>
      <c r="C26" s="10"/>
      <c r="D26" s="10"/>
      <c r="E26" s="10"/>
      <c r="F26" s="10"/>
      <c r="G26" s="10"/>
      <c r="H26" s="10"/>
      <c r="I26" s="10"/>
      <c r="J26" s="10"/>
      <c r="K26" s="10"/>
      <c r="L26" s="10"/>
      <c r="M26" s="10"/>
      <c r="N26" s="2266"/>
      <c r="O26" s="2267">
        <v>6</v>
      </c>
      <c r="P26" s="9"/>
    </row>
    <row r="27" spans="1:17" s="8" customFormat="1" ht="18.600000000000001" customHeight="1">
      <c r="A27" s="2270" t="s">
        <v>1665</v>
      </c>
      <c r="B27" s="10">
        <v>1</v>
      </c>
      <c r="C27" s="10"/>
      <c r="D27" s="10"/>
      <c r="E27" s="10"/>
      <c r="F27" s="10"/>
      <c r="G27" s="10"/>
      <c r="H27" s="10"/>
      <c r="I27" s="10"/>
      <c r="J27" s="10"/>
      <c r="K27" s="10"/>
      <c r="L27" s="10"/>
      <c r="M27" s="10"/>
      <c r="N27" s="2266">
        <f>SUM(M27,L27,K27,J27,I27,H27,G27,F27,E27,D27,C27,B27)</f>
        <v>1</v>
      </c>
      <c r="O27" s="2267">
        <v>3</v>
      </c>
      <c r="P27" s="9"/>
    </row>
    <row r="28" spans="1:17" s="8" customFormat="1" ht="9.75" customHeight="1">
      <c r="A28" s="2265" t="s">
        <v>1666</v>
      </c>
      <c r="B28" s="10"/>
      <c r="C28" s="10"/>
      <c r="D28" s="10"/>
      <c r="E28" s="10"/>
      <c r="F28" s="10"/>
      <c r="G28" s="10"/>
      <c r="H28" s="10"/>
      <c r="I28" s="10"/>
      <c r="J28" s="10"/>
      <c r="K28" s="10"/>
      <c r="L28" s="10"/>
      <c r="M28" s="10"/>
      <c r="N28" s="2266"/>
      <c r="O28" s="2267">
        <v>9</v>
      </c>
      <c r="P28" s="9"/>
    </row>
    <row r="29" spans="1:17" s="8" customFormat="1" ht="7.5" customHeight="1">
      <c r="A29" s="2265" t="s">
        <v>1667</v>
      </c>
      <c r="B29" s="10"/>
      <c r="C29" s="10"/>
      <c r="D29" s="10"/>
      <c r="E29" s="10"/>
      <c r="F29" s="10"/>
      <c r="G29" s="10"/>
      <c r="H29" s="10"/>
      <c r="I29" s="10"/>
      <c r="J29" s="10"/>
      <c r="K29" s="10"/>
      <c r="L29" s="10"/>
      <c r="M29" s="10"/>
      <c r="N29" s="2266"/>
      <c r="O29" s="2267"/>
      <c r="P29" s="9"/>
    </row>
    <row r="30" spans="1:17" s="8" customFormat="1" ht="9.75" customHeight="1">
      <c r="A30" s="2265" t="s">
        <v>1668</v>
      </c>
      <c r="B30" s="10"/>
      <c r="C30" s="10"/>
      <c r="D30" s="10"/>
      <c r="E30" s="10"/>
      <c r="F30" s="10"/>
      <c r="G30" s="10"/>
      <c r="H30" s="10"/>
      <c r="I30" s="10"/>
      <c r="J30" s="10"/>
      <c r="K30" s="10"/>
      <c r="L30" s="10"/>
      <c r="M30" s="10"/>
      <c r="N30" s="2266"/>
      <c r="O30" s="2267">
        <v>35</v>
      </c>
      <c r="P30" s="9"/>
    </row>
    <row r="31" spans="1:17" s="8" customFormat="1" ht="8.25" customHeight="1">
      <c r="A31" s="2271" t="s">
        <v>2179</v>
      </c>
      <c r="B31" s="2272"/>
      <c r="C31" s="2272"/>
      <c r="D31" s="2272"/>
      <c r="E31" s="2272"/>
      <c r="F31" s="2272"/>
      <c r="G31" s="2272"/>
      <c r="H31" s="2272"/>
      <c r="I31" s="2272"/>
      <c r="J31" s="2272"/>
      <c r="K31" s="2272"/>
      <c r="L31" s="2272"/>
      <c r="M31" s="2272"/>
    </row>
    <row r="32" spans="1:17" s="8" customFormat="1" ht="8.25" customHeight="1">
      <c r="A32" s="2273" t="s">
        <v>2181</v>
      </c>
      <c r="B32" s="2272"/>
      <c r="C32" s="2272"/>
      <c r="D32" s="2272"/>
      <c r="E32" s="2272"/>
      <c r="F32" s="2272"/>
      <c r="G32" s="2272"/>
      <c r="H32" s="2272"/>
      <c r="I32" s="2272"/>
      <c r="J32" s="2272"/>
      <c r="K32" s="2272"/>
      <c r="L32" s="2272"/>
      <c r="M32" s="2272"/>
    </row>
    <row r="33" spans="1:15" s="8" customFormat="1" ht="8.25" customHeight="1">
      <c r="A33" s="2273" t="s">
        <v>2180</v>
      </c>
      <c r="B33" s="2272"/>
      <c r="C33" s="2272"/>
      <c r="D33" s="2272"/>
      <c r="E33" s="2272"/>
      <c r="F33" s="2272"/>
      <c r="G33" s="2272"/>
      <c r="H33" s="2272"/>
      <c r="I33" s="2272"/>
      <c r="J33" s="2272"/>
      <c r="K33" s="2272"/>
      <c r="L33" s="2272"/>
      <c r="M33" s="2272"/>
    </row>
    <row r="34" spans="1:15" s="8" customFormat="1" ht="8.25" customHeight="1">
      <c r="A34" s="2271" t="s">
        <v>1669</v>
      </c>
      <c r="B34" s="2272"/>
      <c r="C34" s="2272"/>
      <c r="D34" s="2272"/>
      <c r="E34" s="2272"/>
      <c r="F34" s="2272"/>
      <c r="G34" s="2272"/>
      <c r="H34" s="2272"/>
      <c r="I34" s="2272"/>
      <c r="J34" s="2272"/>
      <c r="K34" s="2272"/>
      <c r="L34" s="2272"/>
      <c r="M34" s="2272"/>
    </row>
    <row r="35" spans="1:15" s="8" customFormat="1" ht="8.25" customHeight="1">
      <c r="A35" s="224" t="s">
        <v>1503</v>
      </c>
      <c r="B35" s="10"/>
      <c r="C35" s="10"/>
      <c r="D35" s="10"/>
      <c r="E35" s="10"/>
      <c r="F35" s="10"/>
      <c r="G35" s="10"/>
      <c r="H35" s="10"/>
      <c r="I35" s="10"/>
      <c r="J35" s="10"/>
      <c r="K35" s="10"/>
      <c r="L35" s="10"/>
      <c r="M35" s="10"/>
      <c r="N35" s="10"/>
      <c r="O35" s="10"/>
    </row>
    <row r="36" spans="1:15" s="8" customFormat="1" ht="10.5" customHeight="1">
      <c r="A36" s="12"/>
      <c r="B36" s="11"/>
      <c r="C36" s="11"/>
      <c r="D36" s="11"/>
      <c r="E36" s="11"/>
      <c r="F36" s="11"/>
      <c r="G36" s="11"/>
      <c r="H36" s="11"/>
      <c r="I36" s="11"/>
      <c r="J36" s="11"/>
      <c r="K36" s="11"/>
      <c r="L36" s="11"/>
      <c r="M36" s="11"/>
      <c r="N36" s="10"/>
      <c r="O36" s="10"/>
    </row>
    <row r="37" spans="1:15" s="8" customFormat="1" ht="12" customHeight="1">
      <c r="A37" s="13"/>
      <c r="B37" s="14"/>
      <c r="C37" s="14"/>
      <c r="D37" s="14"/>
      <c r="E37" s="14"/>
      <c r="F37" s="14"/>
      <c r="G37" s="14"/>
      <c r="H37" s="14"/>
      <c r="I37" s="14"/>
      <c r="J37" s="14"/>
      <c r="K37" s="14"/>
      <c r="L37" s="14"/>
      <c r="M37" s="14"/>
    </row>
    <row r="38" spans="1:15" s="8" customFormat="1" ht="12" customHeight="1">
      <c r="A38" s="15"/>
      <c r="B38" s="16"/>
      <c r="C38" s="16"/>
      <c r="D38" s="16"/>
      <c r="E38" s="16"/>
      <c r="F38" s="16"/>
      <c r="G38" s="16"/>
      <c r="H38" s="16"/>
      <c r="I38" s="16"/>
      <c r="J38" s="16"/>
      <c r="K38" s="16"/>
      <c r="L38" s="16"/>
      <c r="M38" s="16"/>
      <c r="N38" s="16"/>
      <c r="O38" s="16"/>
    </row>
    <row r="39" spans="1:15" ht="8.1" customHeight="1">
      <c r="B39" s="16"/>
      <c r="C39" s="16"/>
      <c r="D39" s="16"/>
      <c r="E39" s="16"/>
      <c r="F39" s="16"/>
      <c r="G39" s="16"/>
      <c r="H39" s="16"/>
      <c r="I39" s="16"/>
      <c r="J39" s="16"/>
      <c r="K39" s="16"/>
      <c r="L39" s="16"/>
      <c r="M39" s="16"/>
      <c r="N39" s="16"/>
      <c r="O39" s="16"/>
    </row>
    <row r="40" spans="1:15" ht="8.1" customHeight="1">
      <c r="B40" s="17"/>
      <c r="C40" s="17"/>
      <c r="D40" s="17"/>
      <c r="E40" s="17"/>
      <c r="F40" s="17"/>
      <c r="G40" s="17"/>
      <c r="H40" s="17"/>
      <c r="I40" s="17"/>
      <c r="J40" s="17"/>
      <c r="K40" s="17"/>
      <c r="L40" s="17"/>
      <c r="M40" s="17"/>
      <c r="N40" s="18"/>
      <c r="O40" s="18"/>
    </row>
  </sheetData>
  <hyperlinks>
    <hyperlink ref="A35" location="Inhaltsverzeichnis!A1" display="Zurück zum Inhaltsverzeichnis"/>
  </hyperlinks>
  <printOptions horizontalCentered="1"/>
  <pageMargins left="0.78740157480314965" right="0.19685039370078741" top="0.39370078740157483" bottom="0.19685039370078741" header="0.19685039370078741" footer="0.19685039370078741"/>
  <pageSetup paperSize="9" scale="71" orientation="portrait" r:id="rId1"/>
  <headerFooter alignWithMargins="0">
    <oddFooter>&amp;L&amp;D &amp;T&amp;R&amp;A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59</vt:i4>
      </vt:variant>
      <vt:variant>
        <vt:lpstr>Benannte Bereiche</vt:lpstr>
      </vt:variant>
      <vt:variant>
        <vt:i4>61</vt:i4>
      </vt:variant>
    </vt:vector>
  </HeadingPairs>
  <TitlesOfParts>
    <vt:vector size="120" baseType="lpstr">
      <vt:lpstr>Titelblatt</vt:lpstr>
      <vt:lpstr>Inhaltsverzeichnis</vt:lpstr>
      <vt:lpstr>0109030</vt:lpstr>
      <vt:lpstr>0106360</vt:lpstr>
      <vt:lpstr>0106430</vt:lpstr>
      <vt:lpstr>0106460</vt:lpstr>
      <vt:lpstr>0117360</vt:lpstr>
      <vt:lpstr>0117660</vt:lpstr>
      <vt:lpstr>0117690</vt:lpstr>
      <vt:lpstr>0201_Vorbemerkung</vt:lpstr>
      <vt:lpstr>0201030</vt:lpstr>
      <vt:lpstr>0201060</vt:lpstr>
      <vt:lpstr>0201190</vt:lpstr>
      <vt:lpstr>0201130</vt:lpstr>
      <vt:lpstr>0201230</vt:lpstr>
      <vt:lpstr>0201260</vt:lpstr>
      <vt:lpstr>0201290</vt:lpstr>
      <vt:lpstr>0201330</vt:lpstr>
      <vt:lpstr>0201360</vt:lpstr>
      <vt:lpstr>0201490</vt:lpstr>
      <vt:lpstr>0201530</vt:lpstr>
      <vt:lpstr>0201560</vt:lpstr>
      <vt:lpstr>0201630</vt:lpstr>
      <vt:lpstr>0201700</vt:lpstr>
      <vt:lpstr>0201730</vt:lpstr>
      <vt:lpstr>0201750</vt:lpstr>
      <vt:lpstr>0202030</vt:lpstr>
      <vt:lpstr>0202060</vt:lpstr>
      <vt:lpstr>0203160</vt:lpstr>
      <vt:lpstr>0203230</vt:lpstr>
      <vt:lpstr>0203190</vt:lpstr>
      <vt:lpstr>0204470</vt:lpstr>
      <vt:lpstr>0204035</vt:lpstr>
      <vt:lpstr>0204040</vt:lpstr>
      <vt:lpstr>0204047</vt:lpstr>
      <vt:lpstr>0204050</vt:lpstr>
      <vt:lpstr>0204340</vt:lpstr>
      <vt:lpstr>0204490</vt:lpstr>
      <vt:lpstr>0205030</vt:lpstr>
      <vt:lpstr>0205060</vt:lpstr>
      <vt:lpstr>0206_Vorbemerkung</vt:lpstr>
      <vt:lpstr>0206030</vt:lpstr>
      <vt:lpstr>0206060</vt:lpstr>
      <vt:lpstr>0206090</vt:lpstr>
      <vt:lpstr>0206130</vt:lpstr>
      <vt:lpstr>0206160</vt:lpstr>
      <vt:lpstr>0206360</vt:lpstr>
      <vt:lpstr>0301090</vt:lpstr>
      <vt:lpstr>0301435</vt:lpstr>
      <vt:lpstr>0301440</vt:lpstr>
      <vt:lpstr>0301445</vt:lpstr>
      <vt:lpstr>0301450</vt:lpstr>
      <vt:lpstr>0301460</vt:lpstr>
      <vt:lpstr>0302030</vt:lpstr>
      <vt:lpstr>0302060</vt:lpstr>
      <vt:lpstr>0304030</vt:lpstr>
      <vt:lpstr>0505030</vt:lpstr>
      <vt:lpstr>0401030</vt:lpstr>
      <vt:lpstr>0401060</vt:lpstr>
      <vt:lpstr>'0204050'!_TAB93</vt:lpstr>
      <vt:lpstr>'0204340'!_TAB93</vt:lpstr>
      <vt:lpstr>'0204050'!DATEI</vt:lpstr>
      <vt:lpstr>'0204340'!DATEI</vt:lpstr>
      <vt:lpstr>'0106430'!Druck</vt:lpstr>
      <vt:lpstr>'0302030'!Druck</vt:lpstr>
      <vt:lpstr>'0302060'!Druck</vt:lpstr>
      <vt:lpstr>'0106360'!Druckbereich</vt:lpstr>
      <vt:lpstr>'0106430'!Druckbereich</vt:lpstr>
      <vt:lpstr>'0106460'!Druckbereich</vt:lpstr>
      <vt:lpstr>'0109030'!Druckbereich</vt:lpstr>
      <vt:lpstr>'0117690'!Druckbereich</vt:lpstr>
      <vt:lpstr>'0201030'!Druckbereich</vt:lpstr>
      <vt:lpstr>'0201060'!Druckbereich</vt:lpstr>
      <vt:lpstr>'0201130'!Druckbereich</vt:lpstr>
      <vt:lpstr>'0201190'!Druckbereich</vt:lpstr>
      <vt:lpstr>'0201230'!Druckbereich</vt:lpstr>
      <vt:lpstr>'0201260'!Druckbereich</vt:lpstr>
      <vt:lpstr>'0201290'!Druckbereich</vt:lpstr>
      <vt:lpstr>'0201360'!Druckbereich</vt:lpstr>
      <vt:lpstr>'0201490'!Druckbereich</vt:lpstr>
      <vt:lpstr>'0201530'!Druckbereich</vt:lpstr>
      <vt:lpstr>'0201560'!Druckbereich</vt:lpstr>
      <vt:lpstr>'0201630'!Druckbereich</vt:lpstr>
      <vt:lpstr>'0201700'!Druckbereich</vt:lpstr>
      <vt:lpstr>'0201750'!Druckbereich</vt:lpstr>
      <vt:lpstr>'0202060'!Druckbereich</vt:lpstr>
      <vt:lpstr>'0203160'!Druckbereich</vt:lpstr>
      <vt:lpstr>'0203190'!Druckbereich</vt:lpstr>
      <vt:lpstr>'0203230'!Druckbereich</vt:lpstr>
      <vt:lpstr>'0204035'!Druckbereich</vt:lpstr>
      <vt:lpstr>'0204040'!Druckbereich</vt:lpstr>
      <vt:lpstr>'0204047'!Druckbereich</vt:lpstr>
      <vt:lpstr>'0204050'!Druckbereich</vt:lpstr>
      <vt:lpstr>'0204340'!Druckbereich</vt:lpstr>
      <vt:lpstr>'0204470'!Druckbereich</vt:lpstr>
      <vt:lpstr>'0204490'!Druckbereich</vt:lpstr>
      <vt:lpstr>'0205030'!Druckbereich</vt:lpstr>
      <vt:lpstr>'0205060'!Druckbereich</vt:lpstr>
      <vt:lpstr>'0206030'!Druckbereich</vt:lpstr>
      <vt:lpstr>'0206060'!Druckbereich</vt:lpstr>
      <vt:lpstr>'0206090'!Druckbereich</vt:lpstr>
      <vt:lpstr>'0206130'!Druckbereich</vt:lpstr>
      <vt:lpstr>'0206160'!Druckbereich</vt:lpstr>
      <vt:lpstr>'0206360'!Druckbereich</vt:lpstr>
      <vt:lpstr>'0301090'!Druckbereich</vt:lpstr>
      <vt:lpstr>'0301435'!Druckbereich</vt:lpstr>
      <vt:lpstr>'0301445'!Druckbereich</vt:lpstr>
      <vt:lpstr>'0301460'!Druckbereich</vt:lpstr>
      <vt:lpstr>'0302030'!Druckbereich</vt:lpstr>
      <vt:lpstr>'0302060'!Druckbereich</vt:lpstr>
      <vt:lpstr>'0304030'!Druckbereich</vt:lpstr>
      <vt:lpstr>'0401030'!Druckbereich</vt:lpstr>
      <vt:lpstr>'0401060'!Druckbereich</vt:lpstr>
      <vt:lpstr>'0505030'!Druckbereich</vt:lpstr>
      <vt:lpstr>'0301445'!Drucktitel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2024-02-28T06:37:48Z</dcterms:modified>
</cp:coreProperties>
</file>