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60 Monatsbericht\10 Monate 2023\04\format\"/>
    </mc:Choice>
  </mc:AlternateContent>
  <bookViews>
    <workbookView xWindow="0" yWindow="0" windowWidth="28800" windowHeight="13140"/>
  </bookViews>
  <sheets>
    <sheet name="MBT-0114090-0000" sheetId="1" r:id="rId1"/>
    <sheet name="Tabelle2" sheetId="2" state="hidden" r:id="rId2"/>
    <sheet name="WEINBEST" sheetId="3" state="hidden" r:id="rId3"/>
  </sheets>
  <definedNames>
    <definedName name="_xlnm.Print_Area" localSheetId="0">'MBT-0114090-0000'!$B$2:$F$52</definedName>
    <definedName name="_xlnm.Print_Area" localSheetId="2">WEINBEST!$A$2:$H$81</definedName>
  </definedNames>
  <calcPr calcId="162913"/>
</workbook>
</file>

<file path=xl/calcChain.xml><?xml version="1.0" encoding="utf-8"?>
<calcChain xmlns="http://schemas.openxmlformats.org/spreadsheetml/2006/main">
  <c r="B32" i="2" l="1"/>
  <c r="C32" i="2"/>
  <c r="D32" i="2"/>
  <c r="E32" i="2"/>
  <c r="F32" i="2"/>
  <c r="G32" i="2"/>
  <c r="H32" i="2"/>
  <c r="B44" i="2"/>
  <c r="F44" i="2"/>
  <c r="H44" i="2"/>
  <c r="D54" i="2"/>
  <c r="D55" i="2"/>
  <c r="B55" i="2"/>
  <c r="C55" i="2"/>
  <c r="E55" i="2"/>
  <c r="E72" i="2"/>
  <c r="G55" i="2"/>
  <c r="C63" i="2"/>
  <c r="D63" i="2"/>
  <c r="G63" i="2"/>
  <c r="C69" i="2"/>
  <c r="D69" i="2"/>
  <c r="D70" i="2"/>
  <c r="D72" i="2"/>
  <c r="E69" i="2"/>
  <c r="F69" i="2"/>
  <c r="G69" i="2"/>
  <c r="H69" i="2"/>
  <c r="B70" i="2"/>
  <c r="C70" i="2"/>
  <c r="G70" i="2"/>
  <c r="F72" i="2"/>
  <c r="H72" i="2"/>
  <c r="B77" i="2"/>
  <c r="D77" i="2"/>
  <c r="E77" i="2"/>
  <c r="F77" i="2"/>
  <c r="B33" i="3"/>
  <c r="C33" i="3"/>
  <c r="D33" i="3"/>
  <c r="E33" i="3"/>
  <c r="F33" i="3"/>
  <c r="F73" i="3"/>
  <c r="G33" i="3"/>
  <c r="H33" i="3"/>
  <c r="B45" i="3"/>
  <c r="F45" i="3"/>
  <c r="H45" i="3"/>
  <c r="D55" i="3"/>
  <c r="D56" i="3"/>
  <c r="B56" i="3"/>
  <c r="C56" i="3"/>
  <c r="E56" i="3"/>
  <c r="G56" i="3"/>
  <c r="C64" i="3"/>
  <c r="D64" i="3"/>
  <c r="G64" i="3"/>
  <c r="C70" i="3"/>
  <c r="D70" i="3"/>
  <c r="D71" i="3"/>
  <c r="D73" i="3"/>
  <c r="E70" i="3"/>
  <c r="F70" i="3"/>
  <c r="G70" i="3"/>
  <c r="H70" i="3"/>
  <c r="B71" i="3"/>
  <c r="C71" i="3"/>
  <c r="G71" i="3"/>
  <c r="E73" i="3"/>
  <c r="H73" i="3"/>
  <c r="B78" i="3"/>
  <c r="D78" i="3"/>
  <c r="E78" i="3"/>
  <c r="F78" i="3"/>
</calcChain>
</file>

<file path=xl/sharedStrings.xml><?xml version="1.0" encoding="utf-8"?>
<sst xmlns="http://schemas.openxmlformats.org/spreadsheetml/2006/main" count="265" uniqueCount="56">
  <si>
    <t>hl</t>
  </si>
  <si>
    <t>insgesamt</t>
  </si>
  <si>
    <t>Art und Herkunft</t>
  </si>
  <si>
    <t>Trinkwein</t>
  </si>
  <si>
    <t>Weißwein</t>
  </si>
  <si>
    <t xml:space="preserve">  Landwein</t>
  </si>
  <si>
    <t xml:space="preserve">  Sonstiger Tafelwein</t>
  </si>
  <si>
    <t xml:space="preserve">  Prädikatswein</t>
  </si>
  <si>
    <t xml:space="preserve">  Sonstiger Qualitätswein</t>
  </si>
  <si>
    <t>zusammen</t>
  </si>
  <si>
    <t>Rotwein</t>
  </si>
  <si>
    <t>Deutscher Herkunft insgesamt</t>
  </si>
  <si>
    <t>Aus anderen EU-Ländern insgesamt</t>
  </si>
  <si>
    <t>Aus Drittländern insgesamt</t>
  </si>
  <si>
    <t>Weißmost</t>
  </si>
  <si>
    <t>Rotmost</t>
  </si>
  <si>
    <t>Statistisches Bundesamt, BML (212).</t>
  </si>
  <si>
    <t>Bestände an Trinkwein und Traubenmost am 31.8.1997</t>
  </si>
  <si>
    <t>davon</t>
  </si>
  <si>
    <t>darunter</t>
  </si>
  <si>
    <t>Erzeugerseite</t>
  </si>
  <si>
    <t>Handelsseite</t>
  </si>
  <si>
    <t>a) Deutscher Herkunft</t>
  </si>
  <si>
    <t xml:space="preserve"> Tafelwein</t>
  </si>
  <si>
    <t xml:space="preserve"> Qualitätswein b.A</t>
  </si>
  <si>
    <t xml:space="preserve"> Sonstiger Wein</t>
  </si>
  <si>
    <t xml:space="preserve"> Schaumwein</t>
  </si>
  <si>
    <t xml:space="preserve"> Perlwein</t>
  </si>
  <si>
    <t xml:space="preserve"> Likörwein</t>
  </si>
  <si>
    <t>dagegen 1996</t>
  </si>
  <si>
    <t>b) Aus anderen EU-Ländern</t>
  </si>
  <si>
    <t>-</t>
  </si>
  <si>
    <t xml:space="preserve"> Qualitätswein</t>
  </si>
  <si>
    <t>dagegen 1995</t>
  </si>
  <si>
    <t>c) Aus Drittländern</t>
  </si>
  <si>
    <t xml:space="preserve"> Trinkwein</t>
  </si>
  <si>
    <t>Trinkwein insgesamt¹)</t>
  </si>
  <si>
    <t>Traubenmost²)</t>
  </si>
  <si>
    <t>¹) Ohne Traubenmost.- ²) Ohne Süßreserve</t>
  </si>
  <si>
    <t>Früheres Bundesgebiet</t>
  </si>
  <si>
    <t>Neue Länder</t>
  </si>
  <si>
    <t>Deutschland</t>
  </si>
  <si>
    <t>Zusammen</t>
  </si>
  <si>
    <t>Insgesamt</t>
  </si>
  <si>
    <t>Bestände</t>
  </si>
  <si>
    <r>
      <t xml:space="preserve">Sonstiger Wein </t>
    </r>
    <r>
      <rPr>
        <b/>
        <vertAlign val="superscript"/>
        <sz val="6"/>
        <rFont val="Arial"/>
        <family val="2"/>
      </rPr>
      <t>1)</t>
    </r>
  </si>
  <si>
    <r>
      <t xml:space="preserve">Rotwein </t>
    </r>
    <r>
      <rPr>
        <b/>
        <vertAlign val="superscript"/>
        <sz val="6"/>
        <rFont val="Arial"/>
        <family val="2"/>
      </rPr>
      <t>2)</t>
    </r>
  </si>
  <si>
    <t>Wein insgesamt</t>
  </si>
  <si>
    <t xml:space="preserve">Wein mit g.g.A. </t>
  </si>
  <si>
    <t>Wein mit g.U.</t>
  </si>
  <si>
    <t>Schaumwein insgesamt</t>
  </si>
  <si>
    <t>Rebsortenwein ohne g.U./g.g.A.</t>
  </si>
  <si>
    <t>Wein ohne g.U./g.g.A.</t>
  </si>
  <si>
    <t>Bestand an Wein 2022 nach Kategorien des Bezeichnungsschutzes</t>
  </si>
  <si>
    <t>Statistisches Bundesamt, Fachserie 3 Reihe 3.2.3, GENESIS [41255-0003] [41255-0005]; BMEL (723)</t>
  </si>
  <si>
    <t>am 31.07.2022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</si>
</sst>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_)"/>
    <numFmt numFmtId="165" formatCode="#\ ##0_)"/>
    <numFmt numFmtId="166" formatCode="#\ ##0;\-#\ ##0;&quot;-&quot;_)"/>
    <numFmt numFmtId="167" formatCode="\ #\ ###\ ##0;\-#\ ###\ ##0;&quot;-&quot;_)"/>
    <numFmt numFmtId="168" formatCode="??\ ???\ ??0;\-\ ??\ ???\ ??0;\ \ \ \ \ \ \ \ \ \ \ \ \ \ @"/>
    <numFmt numFmtId="169" formatCode="@__"/>
  </numFmts>
  <fonts count="16">
    <font>
      <sz val="10"/>
      <name val="Univers (WN)"/>
    </font>
    <font>
      <b/>
      <sz val="10"/>
      <name val="Univers (WN)"/>
    </font>
    <font>
      <u/>
      <sz val="10"/>
      <name val="Univers (WN)"/>
    </font>
    <font>
      <b/>
      <sz val="11"/>
      <name val="Univers (WN)"/>
    </font>
    <font>
      <sz val="9"/>
      <name val="Univers (WN)"/>
    </font>
    <font>
      <b/>
      <sz val="9"/>
      <name val="Univers (WN)"/>
    </font>
    <font>
      <sz val="8"/>
      <name val="Univers (WN)"/>
    </font>
    <font>
      <b/>
      <sz val="12"/>
      <name val="Univers (WN)"/>
    </font>
    <font>
      <sz val="12"/>
      <name val="Univers (WN)"/>
    </font>
    <font>
      <sz val="8"/>
      <name val="Arial"/>
      <family val="2"/>
    </font>
    <font>
      <sz val="10"/>
      <name val="Arial"/>
      <family val="2"/>
    </font>
    <font>
      <b/>
      <sz val="10"/>
      <name val="Arial"/>
      <family val="2"/>
    </font>
    <font>
      <b/>
      <sz val="6"/>
      <name val="Arial"/>
      <family val="2"/>
    </font>
    <font>
      <sz val="6"/>
      <name val="Arial"/>
      <family val="2"/>
    </font>
    <font>
      <b/>
      <vertAlign val="superscript"/>
      <sz val="6"/>
      <name val="Arial"/>
      <family val="2"/>
    </font>
    <font>
      <sz val="12"/>
      <name val="Arial"/>
      <family val="2"/>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s>
  <cellStyleXfs count="1">
    <xf numFmtId="0" fontId="0" fillId="0" borderId="0"/>
  </cellStyleXfs>
  <cellXfs count="87">
    <xf numFmtId="0" fontId="0" fillId="0" borderId="0" xfId="0"/>
    <xf numFmtId="0" fontId="0" fillId="0" borderId="0" xfId="0" applyAlignment="1">
      <alignment horizontal="centerContinuous"/>
    </xf>
    <xf numFmtId="0" fontId="0" fillId="0" borderId="1" xfId="0"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6" xfId="0" applyBorder="1"/>
    <xf numFmtId="0" fontId="0" fillId="0" borderId="7" xfId="0" applyBorder="1"/>
    <xf numFmtId="0" fontId="0" fillId="0" borderId="9" xfId="0" applyBorder="1" applyAlignment="1">
      <alignment horizontal="centerContinuous"/>
    </xf>
    <xf numFmtId="0" fontId="4" fillId="0" borderId="0" xfId="0" applyFont="1"/>
    <xf numFmtId="0" fontId="3" fillId="0" borderId="10" xfId="0" applyFont="1" applyBorder="1" applyAlignment="1">
      <alignment horizontal="centerContinuous"/>
    </xf>
    <xf numFmtId="0" fontId="4" fillId="0" borderId="9" xfId="0" applyFont="1" applyBorder="1"/>
    <xf numFmtId="0" fontId="1" fillId="0" borderId="9" xfId="0" applyFont="1" applyBorder="1"/>
    <xf numFmtId="0" fontId="5" fillId="0" borderId="9" xfId="0" applyFont="1" applyBorder="1"/>
    <xf numFmtId="0" fontId="5" fillId="0" borderId="8" xfId="0" applyFont="1" applyBorder="1"/>
    <xf numFmtId="0" fontId="2" fillId="0" borderId="7" xfId="0" applyFont="1" applyBorder="1"/>
    <xf numFmtId="0" fontId="0" fillId="0" borderId="8" xfId="0" applyBorder="1"/>
    <xf numFmtId="0" fontId="0" fillId="0" borderId="11" xfId="0" applyBorder="1" applyAlignment="1">
      <alignment horizontal="centerContinuous"/>
    </xf>
    <xf numFmtId="0" fontId="0" fillId="0" borderId="11" xfId="0" applyBorder="1"/>
    <xf numFmtId="0" fontId="4" fillId="0" borderId="7" xfId="0" applyFont="1" applyBorder="1"/>
    <xf numFmtId="164" fontId="4" fillId="0" borderId="7" xfId="0" applyNumberFormat="1" applyFont="1" applyBorder="1"/>
    <xf numFmtId="0" fontId="6" fillId="0" borderId="0" xfId="0" applyFont="1"/>
    <xf numFmtId="0" fontId="6" fillId="0" borderId="0" xfId="0" applyFont="1" applyAlignment="1">
      <alignment horizontal="right"/>
    </xf>
    <xf numFmtId="0" fontId="4" fillId="0" borderId="8" xfId="0" applyFont="1" applyBorder="1"/>
    <xf numFmtId="0" fontId="5" fillId="0" borderId="7" xfId="0" applyFont="1" applyBorder="1"/>
    <xf numFmtId="165" fontId="0" fillId="0" borderId="0" xfId="0" applyNumberFormat="1"/>
    <xf numFmtId="0" fontId="7" fillId="0" borderId="0" xfId="0" applyFont="1" applyAlignment="1">
      <alignment horizontal="centerContinuous"/>
    </xf>
    <xf numFmtId="0" fontId="8" fillId="0" borderId="0" xfId="0" applyFont="1"/>
    <xf numFmtId="166" fontId="0" fillId="0" borderId="11" xfId="0" applyNumberFormat="1" applyBorder="1"/>
    <xf numFmtId="166" fontId="0" fillId="0" borderId="0" xfId="0" applyNumberFormat="1"/>
    <xf numFmtId="166" fontId="0" fillId="0" borderId="11" xfId="0" applyNumberFormat="1" applyBorder="1" applyAlignment="1">
      <alignment horizontal="right"/>
    </xf>
    <xf numFmtId="166" fontId="0" fillId="0" borderId="2" xfId="0" applyNumberFormat="1" applyBorder="1"/>
    <xf numFmtId="166" fontId="0" fillId="0" borderId="3" xfId="0" applyNumberFormat="1" applyBorder="1"/>
    <xf numFmtId="166" fontId="0" fillId="0" borderId="0" xfId="0" applyNumberFormat="1" applyAlignment="1">
      <alignment horizontal="right"/>
    </xf>
    <xf numFmtId="166" fontId="0" fillId="0" borderId="3" xfId="0" applyNumberFormat="1" applyBorder="1" applyAlignment="1">
      <alignment horizontal="right"/>
    </xf>
    <xf numFmtId="166" fontId="0" fillId="0" borderId="0" xfId="0" applyNumberFormat="1" applyAlignment="1">
      <alignment horizontal="centerContinuous"/>
    </xf>
    <xf numFmtId="166" fontId="0" fillId="0" borderId="11" xfId="0" applyNumberFormat="1" applyBorder="1" applyAlignment="1">
      <alignment horizontal="centerContinuous"/>
    </xf>
    <xf numFmtId="166" fontId="0" fillId="0" borderId="12" xfId="0" applyNumberFormat="1" applyBorder="1"/>
    <xf numFmtId="166" fontId="0" fillId="0" borderId="5" xfId="0" applyNumberFormat="1" applyBorder="1"/>
    <xf numFmtId="166" fontId="0" fillId="0" borderId="5" xfId="0" applyNumberFormat="1" applyBorder="1" applyAlignment="1">
      <alignment horizontal="right"/>
    </xf>
    <xf numFmtId="166" fontId="0" fillId="0" borderId="13" xfId="0" applyNumberFormat="1" applyBorder="1"/>
    <xf numFmtId="0" fontId="13" fillId="0" borderId="0" xfId="0" applyFont="1" applyFill="1" applyAlignment="1">
      <alignment horizontal="left" vertical="center"/>
    </xf>
    <xf numFmtId="0" fontId="13" fillId="0" borderId="19" xfId="0" applyFont="1" applyFill="1" applyBorder="1" applyAlignment="1">
      <alignment horizontal="left" vertical="center" indent="1"/>
    </xf>
    <xf numFmtId="0" fontId="13" fillId="0" borderId="10" xfId="0" applyFont="1" applyFill="1" applyBorder="1" applyAlignment="1">
      <alignment horizontal="left" vertical="center" indent="2"/>
    </xf>
    <xf numFmtId="168" fontId="13" fillId="0" borderId="18" xfId="0" applyNumberFormat="1" applyFont="1" applyFill="1" applyBorder="1" applyAlignment="1">
      <alignment horizontal="center" vertical="center"/>
    </xf>
    <xf numFmtId="168" fontId="13" fillId="0" borderId="0" xfId="0" applyNumberFormat="1" applyFont="1" applyFill="1" applyBorder="1" applyAlignment="1">
      <alignment horizontal="center" vertical="center"/>
    </xf>
    <xf numFmtId="168" fontId="13" fillId="0" borderId="11" xfId="0" applyNumberFormat="1" applyFont="1" applyFill="1" applyBorder="1" applyAlignment="1">
      <alignment horizontal="center" vertical="center"/>
    </xf>
    <xf numFmtId="0" fontId="15" fillId="0" borderId="0" xfId="0" applyFont="1" applyFill="1" applyAlignment="1">
      <alignment vertical="center"/>
    </xf>
    <xf numFmtId="0" fontId="10" fillId="0" borderId="0" xfId="0" applyFont="1" applyFill="1"/>
    <xf numFmtId="168" fontId="10" fillId="0" borderId="0" xfId="0" applyNumberFormat="1" applyFont="1" applyFill="1"/>
    <xf numFmtId="0" fontId="11" fillId="0" borderId="0" xfId="0" applyFont="1" applyFill="1" applyAlignment="1">
      <alignment horizontal="centerContinuous"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2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4" xfId="0" applyFont="1" applyFill="1" applyBorder="1" applyAlignment="1">
      <alignment horizontal="center" vertical="center"/>
    </xf>
    <xf numFmtId="14" fontId="13" fillId="0" borderId="17" xfId="0" applyNumberFormat="1" applyFont="1" applyFill="1" applyBorder="1" applyAlignment="1">
      <alignment horizontal="centerContinuous" vertical="center"/>
    </xf>
    <xf numFmtId="0" fontId="13" fillId="0" borderId="15" xfId="0" applyFont="1" applyFill="1" applyBorder="1" applyAlignment="1">
      <alignment horizontal="centerContinuous" vertical="center"/>
    </xf>
    <xf numFmtId="0" fontId="13" fillId="0" borderId="16" xfId="0" applyFont="1" applyFill="1" applyBorder="1" applyAlignment="1">
      <alignment horizontal="centerContinuous" vertical="center"/>
    </xf>
    <xf numFmtId="0" fontId="13" fillId="0" borderId="10" xfId="0" applyFont="1" applyFill="1" applyBorder="1" applyAlignment="1">
      <alignment horizontal="left" vertical="center" indent="1"/>
    </xf>
    <xf numFmtId="0" fontId="13" fillId="0" borderId="0" xfId="0" applyFont="1" applyFill="1" applyBorder="1" applyAlignment="1">
      <alignment horizontal="left" vertical="center" indent="1"/>
    </xf>
    <xf numFmtId="14" fontId="13" fillId="0" borderId="0"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2" fillId="0" borderId="10" xfId="0" applyFont="1" applyFill="1" applyBorder="1" applyAlignment="1">
      <alignment horizontal="left" vertical="center" indent="1"/>
    </xf>
    <xf numFmtId="0" fontId="12" fillId="0" borderId="19" xfId="0" applyFont="1" applyFill="1" applyBorder="1" applyAlignment="1">
      <alignment horizontal="left" vertical="center" indent="1"/>
    </xf>
    <xf numFmtId="0" fontId="13" fillId="0" borderId="18" xfId="0" applyFont="1" applyFill="1" applyBorder="1" applyAlignment="1">
      <alignment horizontal="center" vertical="center"/>
    </xf>
    <xf numFmtId="0" fontId="12" fillId="0" borderId="10" xfId="0" applyNumberFormat="1" applyFont="1" applyFill="1" applyBorder="1" applyAlignment="1">
      <alignment horizontal="right" vertical="center" indent="1"/>
    </xf>
    <xf numFmtId="169" fontId="12" fillId="0" borderId="19" xfId="0" applyNumberFormat="1" applyFont="1" applyFill="1" applyBorder="1" applyAlignment="1">
      <alignment horizontal="right" vertical="center"/>
    </xf>
    <xf numFmtId="168" fontId="10" fillId="0" borderId="11" xfId="0" applyNumberFormat="1" applyFont="1" applyFill="1" applyBorder="1"/>
    <xf numFmtId="0" fontId="12" fillId="0" borderId="13" xfId="0" applyFont="1" applyFill="1" applyBorder="1" applyAlignment="1">
      <alignment horizontal="left" vertical="center" indent="1"/>
    </xf>
    <xf numFmtId="0" fontId="12" fillId="0" borderId="20" xfId="0" applyFont="1" applyFill="1" applyBorder="1" applyAlignment="1">
      <alignment horizontal="left" vertical="center" indent="1"/>
    </xf>
    <xf numFmtId="167" fontId="12" fillId="0" borderId="12" xfId="0" applyNumberFormat="1" applyFont="1" applyFill="1" applyBorder="1" applyAlignment="1">
      <alignment horizontal="center" vertical="center"/>
    </xf>
    <xf numFmtId="167" fontId="12" fillId="0" borderId="5" xfId="0" applyNumberFormat="1" applyFont="1" applyFill="1" applyBorder="1" applyAlignment="1">
      <alignment horizontal="center" vertical="center"/>
    </xf>
    <xf numFmtId="167" fontId="13" fillId="0" borderId="0" xfId="0" applyNumberFormat="1"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3" fillId="0" borderId="0" xfId="0" applyFont="1" applyFill="1" applyAlignment="1">
      <alignment horizontal="right" vertical="center"/>
    </xf>
    <xf numFmtId="0" fontId="13" fillId="0" borderId="24" xfId="0" applyFont="1" applyFill="1" applyBorder="1" applyAlignment="1">
      <alignment vertical="center"/>
    </xf>
    <xf numFmtId="0" fontId="13" fillId="0" borderId="26" xfId="0" applyFont="1" applyFill="1" applyBorder="1" applyAlignment="1">
      <alignment vertical="center"/>
    </xf>
    <xf numFmtId="0" fontId="13" fillId="0" borderId="23" xfId="0" applyFont="1" applyFill="1" applyBorder="1" applyAlignment="1">
      <alignment horizontal="centerContinuous" vertical="center"/>
    </xf>
    <xf numFmtId="0" fontId="0" fillId="0" borderId="25" xfId="0" applyBorder="1" applyAlignment="1">
      <alignment horizontal="centerContinuous" vertical="center"/>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19050</xdr:colOff>
      <xdr:row>4</xdr:row>
      <xdr:rowOff>0</xdr:rowOff>
    </xdr:from>
    <xdr:to>
      <xdr:col>6</xdr:col>
      <xdr:colOff>0</xdr:colOff>
      <xdr:row>5</xdr:row>
      <xdr:rowOff>0</xdr:rowOff>
    </xdr:to>
    <xdr:sp macro="" textlink="">
      <xdr:nvSpPr>
        <xdr:cNvPr id="2049" name="Text Box 1"/>
        <xdr:cNvSpPr txBox="1">
          <a:spLocks noChangeArrowheads="1"/>
        </xdr:cNvSpPr>
      </xdr:nvSpPr>
      <xdr:spPr bwMode="auto">
        <a:xfrm>
          <a:off x="4400550" y="733425"/>
          <a:ext cx="1419225" cy="2000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(MBT-0114090-0000)</a:t>
          </a:r>
        </a:p>
      </xdr:txBody>
    </xdr:sp>
    <xdr:clientData/>
  </xdr:twoCellAnchor>
  <xdr:twoCellAnchor>
    <xdr:from>
      <xdr:col>0</xdr:col>
      <xdr:colOff>35561</xdr:colOff>
      <xdr:row>46</xdr:row>
      <xdr:rowOff>15875</xdr:rowOff>
    </xdr:from>
    <xdr:to>
      <xdr:col>5</xdr:col>
      <xdr:colOff>1063624</xdr:colOff>
      <xdr:row>51</xdr:row>
      <xdr:rowOff>94342</xdr:rowOff>
    </xdr:to>
    <xdr:sp macro="" textlink="">
      <xdr:nvSpPr>
        <xdr:cNvPr id="2050" name="Text Box 2"/>
        <xdr:cNvSpPr txBox="1">
          <a:spLocks noChangeArrowheads="1"/>
        </xdr:cNvSpPr>
      </xdr:nvSpPr>
      <xdr:spPr bwMode="auto">
        <a:xfrm>
          <a:off x="35561" y="4543425"/>
          <a:ext cx="5815963" cy="872217"/>
        </a:xfrm>
        <a:prstGeom prst="rect">
          <a:avLst/>
        </a:prstGeom>
        <a:noFill/>
        <a:ln w="9525">
          <a:noFill/>
          <a:miter lim="800000"/>
          <a:headEnd/>
          <a:tailEnd/>
        </a:ln>
      </xdr:spPr>
      <xdr:txBody>
        <a:bodyPr vertOverflow="clip" wrap="square" lIns="27432" tIns="18288" rIns="0" bIns="0" anchor="t" upright="1"/>
        <a:lstStyle/>
        <a:p>
          <a:pPr algn="l" rtl="0">
            <a:defRPr sz="1000"/>
          </a:pPr>
          <a:r>
            <a:rPr lang="de-DE" sz="600" b="0" i="0" u="none" strike="noStrike" baseline="0">
              <a:solidFill>
                <a:srgbClr val="000000"/>
              </a:solidFill>
              <a:latin typeface="Arial" pitchFamily="34" charset="0"/>
              <a:cs typeface="Arial" pitchFamily="34" charset="0"/>
            </a:rPr>
            <a:t>Anm.: Ab 2012 wurden die Weinbestände erstmals nach den neuen Kategorien des Bezeichnungsschutzes erfasst. Die bisherige Klassifikation der EU-Weine in Tafel- und Qualitätsweine wurde zum 01.08.2009 abgeschafft und ersetzt durch eine Unterscheidung der Weine in Weine mit geschützter Herkunftsangabe und Weine ohne geschützte Herkunftsangabe. Die Weine mit geschützter Herkunftsangabe werden differenziert in Weine mit Ursprungsbezeichnung und Weine mit geografischer Angabe. Praktisch werden die Weine untergliedert nach Weinen mit geschützter Ursprungsbezeichnung (g.U.), Weinen mit geschützter geografischer Angabe (g.g.A.), Rebsortenweinen ohne g.U./g.g.A. und Weinen ohne g.U./g.g.A. Nach dem Weingesetz in der Fassung der Bekanntmachung vom 18.01.2011 zählen Qualitäts- und Prädikatsweine zu den Weinen  mit g.U. und Landweine zu den Weinen mit g.g.A. Die Erhebungsgrundgesamtheit bilden Unternehmen und Betriebe, die über einen Bestand an Wein von mindestens 100 hl verfügen. Sie gliedern sich in die Betriebsarten Großhandel und Erzeuger. - 1) Einschließlich Wein aus Drittländern. - 2) Einschließlich Rotling und Rosewein.</a:t>
          </a:r>
        </a:p>
        <a:p>
          <a:pPr algn="l" rtl="0">
            <a:defRPr sz="1000"/>
          </a:pPr>
          <a:endParaRPr lang="de-DE" sz="600" b="0" i="0" u="none" strike="noStrike" baseline="0">
            <a:solidFill>
              <a:srgbClr val="000000"/>
            </a:solidFill>
            <a:latin typeface="Arial" pitchFamily="34" charset="0"/>
            <a:cs typeface="Arial" pitchFamily="34" charset="0"/>
          </a:endParaRPr>
        </a:p>
      </xdr:txBody>
    </xdr:sp>
    <xdr:clientData/>
  </xdr:twoCellAnchor>
  <xdr:twoCellAnchor>
    <xdr:from>
      <xdr:col>1</xdr:col>
      <xdr:colOff>0</xdr:colOff>
      <xdr:row>4</xdr:row>
      <xdr:rowOff>0</xdr:rowOff>
    </xdr:from>
    <xdr:to>
      <xdr:col>1</xdr:col>
      <xdr:colOff>1263650</xdr:colOff>
      <xdr:row>6</xdr:row>
      <xdr:rowOff>12700</xdr:rowOff>
    </xdr:to>
    <xdr:sp macro="" textlink="">
      <xdr:nvSpPr>
        <xdr:cNvPr id="2" name="Textfeld 1"/>
        <xdr:cNvSpPr txBox="1"/>
      </xdr:nvSpPr>
      <xdr:spPr>
        <a:xfrm>
          <a:off x="38100" y="698500"/>
          <a:ext cx="1263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Stand: 06.12.2022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85</xdr:row>
      <xdr:rowOff>127000</xdr:rowOff>
    </xdr:from>
    <xdr:to>
      <xdr:col>0</xdr:col>
      <xdr:colOff>279400</xdr:colOff>
      <xdr:row>85</xdr:row>
      <xdr:rowOff>146050</xdr:rowOff>
    </xdr:to>
    <xdr:sp macro="" textlink="">
      <xdr:nvSpPr>
        <xdr:cNvPr id="1099" name="Text 2"/>
        <xdr:cNvSpPr txBox="1">
          <a:spLocks noChangeArrowheads="1"/>
        </xdr:cNvSpPr>
      </xdr:nvSpPr>
      <xdr:spPr bwMode="auto">
        <a:xfrm>
          <a:off x="38100" y="13817600"/>
          <a:ext cx="241300" cy="190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6"/>
  <sheetViews>
    <sheetView tabSelected="1" zoomScaleNormal="100" workbookViewId="0">
      <selection activeCell="G2" sqref="G2"/>
    </sheetView>
  </sheetViews>
  <sheetFormatPr baseColWidth="10" defaultColWidth="11.453125" defaultRowHeight="12.5"/>
  <cols>
    <col min="1" max="1" width="0.54296875" style="52" customWidth="1"/>
    <col min="2" max="2" width="34.1796875" style="52" customWidth="1"/>
    <col min="3" max="3" width="0.1796875" style="52" customWidth="1"/>
    <col min="4" max="6" width="16.81640625" style="52" customWidth="1"/>
    <col min="7" max="16384" width="11.453125" style="52"/>
  </cols>
  <sheetData>
    <row r="2" spans="2:10" ht="25" customHeight="1">
      <c r="B2" s="51" t="s">
        <v>44</v>
      </c>
      <c r="G2" s="53"/>
    </row>
    <row r="3" spans="2:10" ht="2.25" customHeight="1"/>
    <row r="4" spans="2:10" ht="15.75" customHeight="1">
      <c r="B4" s="54" t="s">
        <v>53</v>
      </c>
      <c r="C4" s="54"/>
      <c r="D4" s="55"/>
      <c r="E4" s="55"/>
      <c r="F4" s="55"/>
    </row>
    <row r="5" spans="2:10" ht="15.75" customHeight="1">
      <c r="B5" s="56" t="s">
        <v>0</v>
      </c>
      <c r="C5" s="56"/>
      <c r="D5" s="56"/>
      <c r="E5" s="56"/>
      <c r="F5" s="56"/>
      <c r="H5" s="53"/>
      <c r="I5" s="53"/>
    </row>
    <row r="6" spans="2:10" ht="3" customHeight="1">
      <c r="B6" s="57"/>
      <c r="C6" s="57"/>
      <c r="D6" s="58"/>
      <c r="E6" s="58"/>
      <c r="F6" s="58"/>
    </row>
    <row r="7" spans="2:10" ht="12" customHeight="1">
      <c r="B7" s="85" t="s">
        <v>2</v>
      </c>
      <c r="C7" s="83"/>
      <c r="D7" s="59" t="s">
        <v>20</v>
      </c>
      <c r="E7" s="60" t="s">
        <v>21</v>
      </c>
      <c r="F7" s="61" t="s">
        <v>43</v>
      </c>
      <c r="H7" s="53"/>
      <c r="I7" s="53"/>
      <c r="J7" s="53"/>
    </row>
    <row r="8" spans="2:10" ht="12" customHeight="1">
      <c r="B8" s="86"/>
      <c r="C8" s="84"/>
      <c r="D8" s="62" t="s">
        <v>55</v>
      </c>
      <c r="E8" s="63"/>
      <c r="F8" s="64"/>
    </row>
    <row r="9" spans="2:10" ht="3" customHeight="1">
      <c r="B9" s="65"/>
      <c r="C9" s="66"/>
      <c r="D9" s="67"/>
      <c r="E9" s="57"/>
      <c r="F9" s="68"/>
    </row>
    <row r="10" spans="2:10" ht="8.15" customHeight="1">
      <c r="B10" s="69" t="s">
        <v>4</v>
      </c>
      <c r="C10" s="70"/>
      <c r="D10" s="71"/>
      <c r="E10" s="57"/>
      <c r="F10" s="68"/>
    </row>
    <row r="11" spans="2:10" ht="3" customHeight="1">
      <c r="B11" s="69"/>
      <c r="C11" s="70"/>
      <c r="D11" s="71"/>
      <c r="E11" s="57"/>
      <c r="F11" s="68"/>
    </row>
    <row r="12" spans="2:10" ht="9" customHeight="1">
      <c r="B12" s="47" t="s">
        <v>49</v>
      </c>
      <c r="C12" s="70"/>
      <c r="D12" s="48">
        <v>2654669</v>
      </c>
      <c r="E12" s="49">
        <v>1334424</v>
      </c>
      <c r="F12" s="50">
        <v>3989093</v>
      </c>
    </row>
    <row r="13" spans="2:10" ht="9.75" customHeight="1">
      <c r="B13" s="47" t="s">
        <v>48</v>
      </c>
      <c r="C13" s="70"/>
      <c r="D13" s="48">
        <v>57477</v>
      </c>
      <c r="E13" s="49">
        <v>157230</v>
      </c>
      <c r="F13" s="50">
        <v>214707</v>
      </c>
    </row>
    <row r="14" spans="2:10" ht="9" customHeight="1">
      <c r="B14" s="47" t="s">
        <v>51</v>
      </c>
      <c r="C14" s="70"/>
      <c r="D14" s="48">
        <v>146290</v>
      </c>
      <c r="E14" s="49">
        <v>253139</v>
      </c>
      <c r="F14" s="50">
        <v>399429</v>
      </c>
    </row>
    <row r="15" spans="2:10" ht="9" customHeight="1">
      <c r="B15" s="47" t="s">
        <v>52</v>
      </c>
      <c r="C15" s="46"/>
      <c r="D15" s="48">
        <v>36919</v>
      </c>
      <c r="E15" s="49">
        <v>1457381</v>
      </c>
      <c r="F15" s="50">
        <v>1494300</v>
      </c>
    </row>
    <row r="16" spans="2:10" ht="11.25" customHeight="1">
      <c r="B16" s="47" t="s">
        <v>45</v>
      </c>
      <c r="C16" s="46"/>
      <c r="D16" s="48">
        <v>49718</v>
      </c>
      <c r="E16" s="49">
        <v>874607</v>
      </c>
      <c r="F16" s="50">
        <v>924325</v>
      </c>
    </row>
    <row r="17" spans="2:10" ht="3" customHeight="1">
      <c r="B17" s="65"/>
      <c r="C17" s="46"/>
      <c r="D17" s="48"/>
      <c r="E17" s="49"/>
      <c r="F17" s="50"/>
    </row>
    <row r="18" spans="2:10" ht="8.15" customHeight="1">
      <c r="B18" s="72" t="s">
        <v>42</v>
      </c>
      <c r="C18" s="73"/>
      <c r="D18" s="48">
        <v>2945073</v>
      </c>
      <c r="E18" s="49">
        <v>4076781</v>
      </c>
      <c r="F18" s="50">
        <v>7021854</v>
      </c>
      <c r="G18" s="53"/>
      <c r="H18" s="53"/>
      <c r="I18" s="53"/>
      <c r="J18" s="53"/>
    </row>
    <row r="19" spans="2:10" ht="1.5" customHeight="1">
      <c r="B19" s="69"/>
      <c r="C19" s="70"/>
      <c r="D19" s="48"/>
      <c r="E19" s="49"/>
      <c r="F19" s="50"/>
    </row>
    <row r="20" spans="2:10" ht="9" customHeight="1">
      <c r="B20" s="69" t="s">
        <v>46</v>
      </c>
      <c r="C20" s="70"/>
      <c r="D20" s="48"/>
      <c r="E20" s="49"/>
      <c r="F20" s="50"/>
    </row>
    <row r="21" spans="2:10" ht="3" customHeight="1">
      <c r="B21" s="69"/>
      <c r="C21" s="70"/>
      <c r="D21" s="48"/>
      <c r="E21" s="49"/>
      <c r="F21" s="50"/>
    </row>
    <row r="22" spans="2:10" ht="9" customHeight="1">
      <c r="B22" s="47" t="s">
        <v>49</v>
      </c>
      <c r="C22" s="46"/>
      <c r="D22" s="48">
        <v>2266442</v>
      </c>
      <c r="E22" s="49">
        <v>752512</v>
      </c>
      <c r="F22" s="50">
        <v>3018954</v>
      </c>
      <c r="G22" s="53"/>
    </row>
    <row r="23" spans="2:10" ht="9" customHeight="1">
      <c r="B23" s="47" t="s">
        <v>48</v>
      </c>
      <c r="C23" s="46"/>
      <c r="D23" s="48">
        <v>29897</v>
      </c>
      <c r="E23" s="49">
        <v>176505</v>
      </c>
      <c r="F23" s="50">
        <v>206402</v>
      </c>
      <c r="G23" s="53"/>
    </row>
    <row r="24" spans="2:10" ht="9" customHeight="1">
      <c r="B24" s="47" t="s">
        <v>51</v>
      </c>
      <c r="C24" s="46"/>
      <c r="D24" s="48">
        <v>78552</v>
      </c>
      <c r="E24" s="49">
        <v>124648</v>
      </c>
      <c r="F24" s="50">
        <v>203200</v>
      </c>
      <c r="G24" s="53"/>
    </row>
    <row r="25" spans="2:10" ht="9" customHeight="1">
      <c r="B25" s="47" t="s">
        <v>52</v>
      </c>
      <c r="C25" s="46"/>
      <c r="D25" s="48">
        <v>24937</v>
      </c>
      <c r="E25" s="49">
        <v>286933</v>
      </c>
      <c r="F25" s="50">
        <v>311870</v>
      </c>
      <c r="G25" s="53"/>
    </row>
    <row r="26" spans="2:10" ht="9" customHeight="1">
      <c r="B26" s="47" t="s">
        <v>45</v>
      </c>
      <c r="C26" s="46"/>
      <c r="D26" s="48">
        <v>25101</v>
      </c>
      <c r="E26" s="49">
        <v>347602</v>
      </c>
      <c r="F26" s="50">
        <v>372703</v>
      </c>
      <c r="G26" s="53"/>
    </row>
    <row r="27" spans="2:10" ht="3" customHeight="1">
      <c r="B27" s="65"/>
      <c r="C27" s="46"/>
      <c r="D27" s="53"/>
      <c r="E27" s="53"/>
      <c r="F27" s="74"/>
      <c r="G27" s="53"/>
    </row>
    <row r="28" spans="2:10" ht="8.15" customHeight="1">
      <c r="B28" s="72" t="s">
        <v>42</v>
      </c>
      <c r="C28" s="73"/>
      <c r="D28" s="49">
        <v>2424929</v>
      </c>
      <c r="E28" s="49">
        <v>1688200</v>
      </c>
      <c r="F28" s="50">
        <v>4113129</v>
      </c>
      <c r="G28" s="53"/>
      <c r="H28" s="53"/>
      <c r="I28" s="53"/>
    </row>
    <row r="29" spans="2:10" ht="3" customHeight="1">
      <c r="B29" s="69"/>
      <c r="C29" s="70"/>
      <c r="D29" s="48"/>
      <c r="E29" s="49"/>
      <c r="F29" s="50"/>
    </row>
    <row r="30" spans="2:10" ht="9" customHeight="1">
      <c r="B30" s="69" t="s">
        <v>47</v>
      </c>
      <c r="C30" s="70"/>
      <c r="D30" s="48"/>
      <c r="E30" s="49"/>
      <c r="F30" s="50"/>
      <c r="H30" s="53"/>
    </row>
    <row r="31" spans="2:10" ht="3" customHeight="1">
      <c r="B31" s="69"/>
      <c r="C31" s="70"/>
      <c r="D31" s="48"/>
      <c r="E31" s="49"/>
      <c r="F31" s="50"/>
    </row>
    <row r="32" spans="2:10" ht="9" customHeight="1">
      <c r="B32" s="47" t="s">
        <v>49</v>
      </c>
      <c r="C32" s="46"/>
      <c r="D32" s="48">
        <v>4921111</v>
      </c>
      <c r="E32" s="49">
        <v>2086936</v>
      </c>
      <c r="F32" s="50">
        <v>7008047</v>
      </c>
    </row>
    <row r="33" spans="2:9" ht="9" customHeight="1">
      <c r="B33" s="47" t="s">
        <v>48</v>
      </c>
      <c r="C33" s="46"/>
      <c r="D33" s="48">
        <v>87374</v>
      </c>
      <c r="E33" s="49">
        <v>333735</v>
      </c>
      <c r="F33" s="50">
        <v>421109</v>
      </c>
    </row>
    <row r="34" spans="2:9" ht="9" customHeight="1">
      <c r="B34" s="47" t="s">
        <v>51</v>
      </c>
      <c r="C34" s="46"/>
      <c r="D34" s="48">
        <v>224842</v>
      </c>
      <c r="E34" s="49">
        <v>377787</v>
      </c>
      <c r="F34" s="50">
        <v>602629</v>
      </c>
    </row>
    <row r="35" spans="2:9" ht="9" customHeight="1">
      <c r="B35" s="47" t="s">
        <v>52</v>
      </c>
      <c r="C35" s="46"/>
      <c r="D35" s="48">
        <v>61856</v>
      </c>
      <c r="E35" s="49">
        <v>1744314</v>
      </c>
      <c r="F35" s="50">
        <v>1806170</v>
      </c>
    </row>
    <row r="36" spans="2:9" ht="9" customHeight="1">
      <c r="B36" s="47" t="s">
        <v>45</v>
      </c>
      <c r="C36" s="46"/>
      <c r="D36" s="48">
        <v>74819</v>
      </c>
      <c r="E36" s="49">
        <v>1222209</v>
      </c>
      <c r="F36" s="50">
        <v>1297028</v>
      </c>
    </row>
    <row r="37" spans="2:9" ht="3" customHeight="1">
      <c r="B37" s="65"/>
      <c r="C37" s="46"/>
      <c r="D37" s="48"/>
      <c r="E37" s="49"/>
      <c r="F37" s="50"/>
    </row>
    <row r="38" spans="2:9" ht="8.15" customHeight="1">
      <c r="B38" s="72" t="s">
        <v>42</v>
      </c>
      <c r="C38" s="73"/>
      <c r="D38" s="48">
        <v>5370002</v>
      </c>
      <c r="E38" s="49">
        <v>5764981</v>
      </c>
      <c r="F38" s="50">
        <v>11134983</v>
      </c>
    </row>
    <row r="39" spans="2:9" ht="2.25" customHeight="1">
      <c r="B39" s="69"/>
      <c r="C39" s="70"/>
      <c r="D39" s="48"/>
      <c r="E39" s="49"/>
      <c r="F39" s="50"/>
    </row>
    <row r="40" spans="2:9" ht="9" customHeight="1">
      <c r="B40" s="69" t="s">
        <v>50</v>
      </c>
      <c r="C40" s="70"/>
      <c r="D40" s="48">
        <v>186943</v>
      </c>
      <c r="E40" s="49">
        <v>1978876</v>
      </c>
      <c r="F40" s="50">
        <v>2165819</v>
      </c>
      <c r="H40" s="53"/>
      <c r="I40" s="53"/>
    </row>
    <row r="41" spans="2:9" ht="3" customHeight="1">
      <c r="B41" s="69"/>
      <c r="C41" s="70"/>
      <c r="D41" s="48"/>
      <c r="E41" s="49"/>
      <c r="F41" s="50"/>
    </row>
    <row r="42" spans="2:9" ht="9" customHeight="1">
      <c r="B42" s="47" t="s">
        <v>14</v>
      </c>
      <c r="C42" s="46"/>
      <c r="D42" s="48">
        <v>4286</v>
      </c>
      <c r="E42" s="49">
        <v>7672</v>
      </c>
      <c r="F42" s="50">
        <v>11958</v>
      </c>
    </row>
    <row r="43" spans="2:9" ht="9" customHeight="1">
      <c r="B43" s="47" t="s">
        <v>15</v>
      </c>
      <c r="C43" s="46"/>
      <c r="D43" s="48">
        <v>911</v>
      </c>
      <c r="E43" s="49">
        <v>651</v>
      </c>
      <c r="F43" s="50">
        <v>1562</v>
      </c>
    </row>
    <row r="44" spans="2:9" ht="2.25" customHeight="1">
      <c r="B44" s="65"/>
      <c r="C44" s="46"/>
      <c r="D44" s="48"/>
      <c r="E44" s="49"/>
      <c r="F44" s="50"/>
    </row>
    <row r="45" spans="2:9" ht="9" customHeight="1">
      <c r="B45" s="72" t="s">
        <v>42</v>
      </c>
      <c r="C45" s="73"/>
      <c r="D45" s="48">
        <v>5197</v>
      </c>
      <c r="E45" s="49">
        <v>8323</v>
      </c>
      <c r="F45" s="50">
        <v>13520</v>
      </c>
    </row>
    <row r="46" spans="2:9" ht="3" customHeight="1">
      <c r="B46" s="75"/>
      <c r="C46" s="76"/>
      <c r="D46" s="77"/>
      <c r="E46" s="77"/>
      <c r="F46" s="78"/>
    </row>
    <row r="47" spans="2:9">
      <c r="B47" s="45"/>
      <c r="C47" s="45"/>
      <c r="D47" s="79"/>
      <c r="E47" s="79"/>
      <c r="G47" s="53"/>
      <c r="H47" s="53"/>
      <c r="I47" s="53"/>
    </row>
    <row r="48" spans="2:9">
      <c r="B48" s="58"/>
      <c r="C48" s="58"/>
      <c r="D48" s="58"/>
      <c r="E48" s="58"/>
    </row>
    <row r="49" spans="2:6">
      <c r="B49" s="80"/>
      <c r="C49" s="80"/>
      <c r="D49" s="81"/>
      <c r="E49" s="80"/>
      <c r="F49" s="80"/>
    </row>
    <row r="52" spans="2:6">
      <c r="F52" s="82" t="s">
        <v>54</v>
      </c>
    </row>
    <row r="55" spans="2:6">
      <c r="D55" s="53"/>
    </row>
    <row r="56" spans="2:6">
      <c r="F56" s="82"/>
    </row>
  </sheetData>
  <pageMargins left="0.78740157480314965" right="0.78740157480314965" top="0.39370078740157483" bottom="0.19685039370078741" header="0.19685039370078741" footer="0.19685039370078741"/>
  <pageSetup paperSize="9" orientation="portrait" horizontalDpi="1200" verticalDpi="1200" r:id="rId1"/>
  <headerFooter alignWithMargins="0">
    <oddFooter>&amp;L&amp;"Arial,Standard"&amp;8&amp;D/ &amp;T&amp;R&amp;"Arial,Standard"&amp;8&amp;A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selection activeCell="D82" sqref="D82"/>
    </sheetView>
  </sheetViews>
  <sheetFormatPr baseColWidth="10" defaultRowHeight="12.5"/>
  <cols>
    <col min="1" max="1" width="20.54296875" customWidth="1"/>
    <col min="2" max="2" width="12.1796875" customWidth="1"/>
  </cols>
  <sheetData>
    <row r="1" spans="1:8" ht="15.5">
      <c r="A1" s="30" t="s">
        <v>17</v>
      </c>
      <c r="B1" s="30"/>
      <c r="C1" s="30"/>
      <c r="D1" s="30"/>
      <c r="E1" s="30"/>
      <c r="F1" s="30"/>
      <c r="G1" s="30"/>
      <c r="H1" s="30"/>
    </row>
    <row r="2" spans="1:8">
      <c r="A2" s="1" t="s">
        <v>0</v>
      </c>
      <c r="B2" s="1"/>
      <c r="C2" s="1"/>
      <c r="D2" s="1"/>
      <c r="E2" s="1"/>
      <c r="F2" s="1"/>
      <c r="G2" s="1"/>
      <c r="H2" s="1"/>
    </row>
    <row r="4" spans="1:8">
      <c r="A4" s="12" t="s">
        <v>2</v>
      </c>
      <c r="B4" s="7" t="s">
        <v>1</v>
      </c>
      <c r="C4" s="9" t="s">
        <v>18</v>
      </c>
      <c r="D4" s="4"/>
      <c r="E4" s="5" t="s">
        <v>19</v>
      </c>
      <c r="F4" s="7" t="s">
        <v>1</v>
      </c>
      <c r="G4" s="9" t="s">
        <v>18</v>
      </c>
      <c r="H4" s="4"/>
    </row>
    <row r="5" spans="1:8">
      <c r="A5" s="11"/>
      <c r="B5" s="8"/>
      <c r="C5" s="6" t="s">
        <v>20</v>
      </c>
      <c r="D5" s="20" t="s">
        <v>21</v>
      </c>
      <c r="E5" s="6" t="s">
        <v>20</v>
      </c>
      <c r="F5" s="11"/>
      <c r="G5" s="6" t="s">
        <v>20</v>
      </c>
      <c r="H5" s="20" t="s">
        <v>21</v>
      </c>
    </row>
    <row r="6" spans="1:8" ht="14">
      <c r="A6" s="14" t="s">
        <v>3</v>
      </c>
      <c r="B6" s="1"/>
      <c r="C6" s="1"/>
      <c r="D6" s="1"/>
      <c r="E6" s="1"/>
      <c r="F6" s="1"/>
      <c r="G6" s="1"/>
      <c r="H6" s="21"/>
    </row>
    <row r="7" spans="1:8" ht="13">
      <c r="A7" s="16" t="s">
        <v>22</v>
      </c>
      <c r="C7" s="22"/>
      <c r="E7" s="22"/>
      <c r="H7" s="22"/>
    </row>
    <row r="8" spans="1:8">
      <c r="A8" s="17" t="s">
        <v>4</v>
      </c>
      <c r="C8" s="22"/>
      <c r="E8" s="22"/>
      <c r="H8" s="22"/>
    </row>
    <row r="9" spans="1:8">
      <c r="A9" s="15" t="s">
        <v>23</v>
      </c>
      <c r="B9" s="33"/>
      <c r="C9" s="32"/>
      <c r="D9" s="33"/>
      <c r="E9" s="32"/>
      <c r="F9" s="33"/>
      <c r="G9" s="33"/>
      <c r="H9" s="32"/>
    </row>
    <row r="10" spans="1:8">
      <c r="A10" s="15" t="s">
        <v>5</v>
      </c>
      <c r="B10" s="33"/>
      <c r="C10" s="32"/>
      <c r="D10" s="33"/>
      <c r="E10" s="32"/>
      <c r="F10" s="33"/>
      <c r="G10" s="33"/>
      <c r="H10" s="32"/>
    </row>
    <row r="11" spans="1:8">
      <c r="A11" s="15" t="s">
        <v>6</v>
      </c>
      <c r="B11" s="33"/>
      <c r="C11" s="32"/>
      <c r="D11" s="33"/>
      <c r="E11" s="32"/>
      <c r="F11" s="33"/>
      <c r="G11" s="33"/>
      <c r="H11" s="32"/>
    </row>
    <row r="12" spans="1:8">
      <c r="A12" s="15" t="s">
        <v>24</v>
      </c>
      <c r="B12" s="33"/>
      <c r="C12" s="32"/>
      <c r="D12" s="33"/>
      <c r="E12" s="32"/>
      <c r="F12" s="33"/>
      <c r="G12" s="33"/>
      <c r="H12" s="32"/>
    </row>
    <row r="13" spans="1:8">
      <c r="A13" s="15" t="s">
        <v>7</v>
      </c>
      <c r="B13" s="33"/>
      <c r="C13" s="32"/>
      <c r="D13" s="33"/>
      <c r="E13" s="32"/>
      <c r="F13" s="33"/>
      <c r="G13" s="33"/>
      <c r="H13" s="32"/>
    </row>
    <row r="14" spans="1:8">
      <c r="A14" s="15" t="s">
        <v>8</v>
      </c>
      <c r="B14" s="33"/>
      <c r="C14" s="32"/>
      <c r="D14" s="33"/>
      <c r="E14" s="32"/>
      <c r="F14" s="33"/>
      <c r="G14" s="33"/>
      <c r="H14" s="32"/>
    </row>
    <row r="15" spans="1:8">
      <c r="A15" s="15" t="s">
        <v>25</v>
      </c>
      <c r="B15" s="33"/>
      <c r="C15" s="32"/>
      <c r="D15" s="33"/>
      <c r="E15" s="32"/>
      <c r="F15" s="33"/>
      <c r="G15" s="33"/>
      <c r="H15" s="32"/>
    </row>
    <row r="16" spans="1:8">
      <c r="A16" s="15" t="s">
        <v>26</v>
      </c>
      <c r="B16" s="33"/>
      <c r="C16" s="32"/>
      <c r="D16" s="33"/>
      <c r="E16" s="32"/>
      <c r="F16" s="33"/>
      <c r="G16" s="33"/>
      <c r="H16" s="32"/>
    </row>
    <row r="17" spans="1:8">
      <c r="A17" s="15" t="s">
        <v>27</v>
      </c>
      <c r="B17" s="33"/>
      <c r="C17" s="32"/>
      <c r="D17" s="33"/>
      <c r="E17" s="34"/>
      <c r="F17" s="33"/>
      <c r="G17" s="33"/>
      <c r="H17" s="32"/>
    </row>
    <row r="18" spans="1:8">
      <c r="A18" s="15" t="s">
        <v>28</v>
      </c>
      <c r="B18" s="33"/>
      <c r="C18" s="32"/>
      <c r="D18" s="33"/>
      <c r="E18" s="34"/>
      <c r="F18" s="33"/>
      <c r="G18" s="33"/>
      <c r="H18" s="32"/>
    </row>
    <row r="19" spans="1:8">
      <c r="A19" s="18" t="s">
        <v>9</v>
      </c>
      <c r="B19" s="35"/>
      <c r="C19" s="36"/>
      <c r="D19" s="35"/>
      <c r="E19" s="36"/>
      <c r="F19" s="35"/>
      <c r="G19" s="35"/>
      <c r="H19" s="36"/>
    </row>
    <row r="20" spans="1:8">
      <c r="A20" s="17" t="s">
        <v>10</v>
      </c>
      <c r="B20" s="33"/>
      <c r="C20" s="32"/>
      <c r="D20" s="33"/>
      <c r="E20" s="32"/>
      <c r="F20" s="33"/>
      <c r="G20" s="33"/>
      <c r="H20" s="32"/>
    </row>
    <row r="21" spans="1:8">
      <c r="A21" s="15" t="s">
        <v>23</v>
      </c>
      <c r="B21" s="33"/>
      <c r="C21" s="32"/>
      <c r="D21" s="33"/>
      <c r="E21" s="32"/>
      <c r="F21" s="33"/>
      <c r="G21" s="33"/>
      <c r="H21" s="32"/>
    </row>
    <row r="22" spans="1:8">
      <c r="A22" s="15" t="s">
        <v>5</v>
      </c>
      <c r="B22" s="33"/>
      <c r="C22" s="32"/>
      <c r="D22" s="33"/>
      <c r="E22" s="32"/>
      <c r="F22" s="33"/>
      <c r="G22" s="33"/>
      <c r="H22" s="32"/>
    </row>
    <row r="23" spans="1:8">
      <c r="A23" s="15" t="s">
        <v>6</v>
      </c>
      <c r="B23" s="33"/>
      <c r="C23" s="32"/>
      <c r="D23" s="33"/>
      <c r="E23" s="34"/>
      <c r="F23" s="33"/>
      <c r="G23" s="33"/>
      <c r="H23" s="32"/>
    </row>
    <row r="24" spans="1:8">
      <c r="A24" s="15" t="s">
        <v>24</v>
      </c>
      <c r="B24" s="33"/>
      <c r="C24" s="32"/>
      <c r="D24" s="33"/>
      <c r="E24" s="32"/>
      <c r="F24" s="33"/>
      <c r="G24" s="33"/>
      <c r="H24" s="32"/>
    </row>
    <row r="25" spans="1:8">
      <c r="A25" s="15" t="s">
        <v>7</v>
      </c>
      <c r="B25" s="33"/>
      <c r="C25" s="32"/>
      <c r="D25" s="33"/>
      <c r="E25" s="32"/>
      <c r="F25" s="33"/>
      <c r="G25" s="33"/>
      <c r="H25" s="32"/>
    </row>
    <row r="26" spans="1:8">
      <c r="A26" s="15" t="s">
        <v>8</v>
      </c>
      <c r="B26" s="33"/>
      <c r="C26" s="32"/>
      <c r="D26" s="33"/>
      <c r="E26" s="32"/>
      <c r="F26" s="33"/>
      <c r="G26" s="33"/>
      <c r="H26" s="32"/>
    </row>
    <row r="27" spans="1:8">
      <c r="A27" s="15" t="s">
        <v>25</v>
      </c>
      <c r="B27" s="33"/>
      <c r="C27" s="32"/>
      <c r="D27" s="33"/>
      <c r="E27" s="34"/>
      <c r="F27" s="33"/>
      <c r="G27" s="33"/>
      <c r="H27" s="32"/>
    </row>
    <row r="28" spans="1:8">
      <c r="A28" s="15" t="s">
        <v>26</v>
      </c>
      <c r="B28" s="33"/>
      <c r="C28" s="32"/>
      <c r="D28" s="33"/>
      <c r="E28" s="34"/>
      <c r="F28" s="33"/>
      <c r="G28" s="33"/>
      <c r="H28" s="32"/>
    </row>
    <row r="29" spans="1:8">
      <c r="A29" s="15" t="s">
        <v>27</v>
      </c>
      <c r="B29" s="33"/>
      <c r="C29" s="32"/>
      <c r="D29" s="33"/>
      <c r="E29" s="34"/>
      <c r="F29" s="33"/>
      <c r="G29" s="33"/>
      <c r="H29" s="32"/>
    </row>
    <row r="30" spans="1:8">
      <c r="A30" s="15" t="s">
        <v>28</v>
      </c>
      <c r="B30" s="33"/>
      <c r="C30" s="32"/>
      <c r="D30" s="33"/>
      <c r="E30" s="34"/>
      <c r="F30" s="33"/>
      <c r="G30" s="33"/>
      <c r="H30" s="32"/>
    </row>
    <row r="31" spans="1:8">
      <c r="A31" s="18" t="s">
        <v>9</v>
      </c>
      <c r="B31" s="35"/>
      <c r="C31" s="36"/>
      <c r="D31" s="35"/>
      <c r="E31" s="36"/>
      <c r="F31" s="35"/>
      <c r="G31" s="35"/>
      <c r="H31" s="36"/>
    </row>
    <row r="32" spans="1:8">
      <c r="A32" s="18" t="s">
        <v>11</v>
      </c>
      <c r="B32" s="33">
        <f t="shared" ref="B32:H32" si="0">B31+B19</f>
        <v>0</v>
      </c>
      <c r="C32" s="32">
        <f t="shared" si="0"/>
        <v>0</v>
      </c>
      <c r="D32" s="33">
        <f t="shared" si="0"/>
        <v>0</v>
      </c>
      <c r="E32" s="32">
        <f t="shared" si="0"/>
        <v>0</v>
      </c>
      <c r="F32" s="33">
        <f t="shared" si="0"/>
        <v>0</v>
      </c>
      <c r="G32" s="33">
        <f t="shared" si="0"/>
        <v>0</v>
      </c>
      <c r="H32" s="32">
        <f t="shared" si="0"/>
        <v>0</v>
      </c>
    </row>
    <row r="33" spans="1:8">
      <c r="A33" s="27" t="s">
        <v>29</v>
      </c>
      <c r="B33" s="35"/>
      <c r="C33" s="36"/>
      <c r="D33" s="35"/>
      <c r="E33" s="36"/>
      <c r="F33" s="35"/>
      <c r="G33" s="35"/>
      <c r="H33" s="36"/>
    </row>
    <row r="34" spans="1:8" ht="13">
      <c r="A34" s="16" t="s">
        <v>30</v>
      </c>
      <c r="B34" s="33"/>
      <c r="C34" s="32"/>
      <c r="D34" s="33"/>
      <c r="E34" s="32"/>
      <c r="F34" s="33"/>
      <c r="G34" s="33"/>
      <c r="H34" s="32"/>
    </row>
    <row r="35" spans="1:8">
      <c r="A35" s="17" t="s">
        <v>4</v>
      </c>
      <c r="B35" s="33"/>
      <c r="C35" s="32"/>
      <c r="D35" s="33"/>
      <c r="E35" s="32"/>
      <c r="F35" s="33"/>
      <c r="G35" s="33"/>
      <c r="H35" s="32"/>
    </row>
    <row r="36" spans="1:8">
      <c r="A36" s="15" t="s">
        <v>23</v>
      </c>
      <c r="B36" s="33"/>
      <c r="C36" s="32"/>
      <c r="D36" s="33">
        <v>14993</v>
      </c>
      <c r="E36" s="34" t="s">
        <v>31</v>
      </c>
      <c r="F36" s="33">
        <v>587683</v>
      </c>
      <c r="G36" s="33">
        <v>2151</v>
      </c>
      <c r="H36" s="32">
        <v>585532</v>
      </c>
    </row>
    <row r="37" spans="1:8">
      <c r="A37" s="15" t="s">
        <v>5</v>
      </c>
      <c r="B37" s="33"/>
      <c r="C37" s="32"/>
      <c r="D37" s="33">
        <v>1262</v>
      </c>
      <c r="E37" s="34" t="s">
        <v>31</v>
      </c>
      <c r="F37" s="33">
        <v>29693</v>
      </c>
      <c r="G37" s="33">
        <v>666</v>
      </c>
      <c r="H37" s="32">
        <v>29027</v>
      </c>
    </row>
    <row r="38" spans="1:8">
      <c r="A38" s="15" t="s">
        <v>6</v>
      </c>
      <c r="B38" s="33"/>
      <c r="C38" s="32"/>
      <c r="D38" s="33">
        <v>13732</v>
      </c>
      <c r="E38" s="34" t="s">
        <v>31</v>
      </c>
      <c r="F38" s="33">
        <v>557990</v>
      </c>
      <c r="G38" s="33">
        <v>1485</v>
      </c>
      <c r="H38" s="32">
        <v>556504</v>
      </c>
    </row>
    <row r="39" spans="1:8">
      <c r="A39" s="15" t="s">
        <v>32</v>
      </c>
      <c r="B39" s="33"/>
      <c r="C39" s="32"/>
      <c r="D39" s="33">
        <v>3179</v>
      </c>
      <c r="E39" s="34" t="s">
        <v>31</v>
      </c>
      <c r="F39" s="33">
        <v>166256</v>
      </c>
      <c r="G39" s="33">
        <v>17361</v>
      </c>
      <c r="H39" s="32">
        <v>148895</v>
      </c>
    </row>
    <row r="40" spans="1:8">
      <c r="A40" s="15" t="s">
        <v>25</v>
      </c>
      <c r="B40" s="33"/>
      <c r="C40" s="32"/>
      <c r="D40" s="33">
        <v>2130</v>
      </c>
      <c r="E40" s="32">
        <v>593</v>
      </c>
      <c r="F40" s="33">
        <v>49874</v>
      </c>
      <c r="G40" s="33">
        <v>600</v>
      </c>
      <c r="H40" s="32">
        <v>49275</v>
      </c>
    </row>
    <row r="41" spans="1:8">
      <c r="A41" s="15" t="s">
        <v>26</v>
      </c>
      <c r="B41" s="33"/>
      <c r="C41" s="32"/>
      <c r="D41" s="33">
        <v>12715</v>
      </c>
      <c r="E41" s="32">
        <v>8305</v>
      </c>
      <c r="F41" s="33">
        <v>2635114</v>
      </c>
      <c r="G41" s="33">
        <v>22065</v>
      </c>
      <c r="H41" s="32">
        <v>2613049</v>
      </c>
    </row>
    <row r="42" spans="1:8">
      <c r="A42" s="15" t="s">
        <v>27</v>
      </c>
      <c r="B42" s="33"/>
      <c r="C42" s="32"/>
      <c r="D42" s="33">
        <v>2986</v>
      </c>
      <c r="E42" s="34" t="s">
        <v>31</v>
      </c>
      <c r="F42" s="33">
        <v>36637</v>
      </c>
      <c r="G42" s="33">
        <v>126</v>
      </c>
      <c r="H42" s="32">
        <v>36511</v>
      </c>
    </row>
    <row r="43" spans="1:8">
      <c r="A43" s="15" t="s">
        <v>28</v>
      </c>
      <c r="B43" s="33"/>
      <c r="C43" s="32"/>
      <c r="D43" s="33">
        <v>638</v>
      </c>
      <c r="E43" s="34" t="s">
        <v>31</v>
      </c>
      <c r="F43" s="33">
        <v>47725</v>
      </c>
      <c r="G43" s="33">
        <v>280</v>
      </c>
      <c r="H43" s="32">
        <v>47445</v>
      </c>
    </row>
    <row r="44" spans="1:8">
      <c r="A44" s="18" t="s">
        <v>9</v>
      </c>
      <c r="B44" s="35">
        <f>B36+B39+B40+B41+B42+B43</f>
        <v>0</v>
      </c>
      <c r="C44" s="36">
        <v>33684</v>
      </c>
      <c r="D44" s="35">
        <v>36642</v>
      </c>
      <c r="E44" s="36">
        <v>8898</v>
      </c>
      <c r="F44" s="35">
        <f>F36+F39+F40+F41+F42+F43</f>
        <v>3523289</v>
      </c>
      <c r="G44" s="35">
        <v>42582</v>
      </c>
      <c r="H44" s="36">
        <f>H36+H39+H40+H41+H42+H43</f>
        <v>3480707</v>
      </c>
    </row>
    <row r="45" spans="1:8">
      <c r="A45" s="17" t="s">
        <v>10</v>
      </c>
      <c r="B45" s="33"/>
      <c r="C45" s="32"/>
      <c r="D45" s="33"/>
      <c r="E45" s="32"/>
      <c r="F45" s="33"/>
      <c r="G45" s="33"/>
      <c r="H45" s="32"/>
    </row>
    <row r="46" spans="1:8">
      <c r="A46" s="15" t="s">
        <v>23</v>
      </c>
      <c r="B46" s="33">
        <v>160750</v>
      </c>
      <c r="C46" s="32">
        <v>3280</v>
      </c>
      <c r="D46" s="33">
        <v>6837</v>
      </c>
      <c r="E46" s="34" t="s">
        <v>31</v>
      </c>
      <c r="F46" s="33">
        <v>167587</v>
      </c>
      <c r="G46" s="33">
        <v>3280</v>
      </c>
      <c r="H46" s="32">
        <v>164308</v>
      </c>
    </row>
    <row r="47" spans="1:8">
      <c r="A47" s="15" t="s">
        <v>5</v>
      </c>
      <c r="B47" s="33">
        <v>58743</v>
      </c>
      <c r="C47" s="32">
        <v>205417</v>
      </c>
      <c r="D47" s="33">
        <v>898</v>
      </c>
      <c r="E47" s="34" t="s">
        <v>31</v>
      </c>
      <c r="F47" s="33">
        <v>59641</v>
      </c>
      <c r="G47" s="33">
        <v>707</v>
      </c>
      <c r="H47" s="32">
        <v>58934</v>
      </c>
    </row>
    <row r="48" spans="1:8">
      <c r="A48" s="15" t="s">
        <v>6</v>
      </c>
      <c r="B48" s="33">
        <v>102007</v>
      </c>
      <c r="C48" s="32">
        <v>2572</v>
      </c>
      <c r="D48" s="33">
        <v>5939</v>
      </c>
      <c r="E48" s="34" t="s">
        <v>31</v>
      </c>
      <c r="F48" s="33">
        <v>107946</v>
      </c>
      <c r="G48" s="33">
        <v>2572</v>
      </c>
      <c r="H48" s="32">
        <v>105374</v>
      </c>
    </row>
    <row r="49" spans="1:8">
      <c r="A49" s="15" t="s">
        <v>32</v>
      </c>
      <c r="B49" s="33">
        <v>205417</v>
      </c>
      <c r="C49" s="32">
        <v>6129</v>
      </c>
      <c r="D49" s="33">
        <v>2444</v>
      </c>
      <c r="E49" s="34" t="s">
        <v>31</v>
      </c>
      <c r="F49" s="33">
        <v>207861</v>
      </c>
      <c r="G49" s="33">
        <v>6129</v>
      </c>
      <c r="H49" s="32">
        <v>201731</v>
      </c>
    </row>
    <row r="50" spans="1:8">
      <c r="A50" s="15" t="s">
        <v>25</v>
      </c>
      <c r="B50" s="33">
        <v>30712</v>
      </c>
      <c r="C50" s="32">
        <v>28</v>
      </c>
      <c r="D50" s="33">
        <v>1832</v>
      </c>
      <c r="E50" s="34" t="s">
        <v>31</v>
      </c>
      <c r="F50" s="33">
        <v>32543</v>
      </c>
      <c r="G50" s="33">
        <v>28</v>
      </c>
      <c r="H50" s="32">
        <v>32515</v>
      </c>
    </row>
    <row r="51" spans="1:8">
      <c r="A51" s="15" t="s">
        <v>26</v>
      </c>
      <c r="B51" s="33">
        <v>98109</v>
      </c>
      <c r="C51" s="32">
        <v>1658</v>
      </c>
      <c r="D51" s="33">
        <v>299</v>
      </c>
      <c r="E51" s="34" t="s">
        <v>31</v>
      </c>
      <c r="F51" s="33">
        <v>98408</v>
      </c>
      <c r="G51" s="33">
        <v>1658</v>
      </c>
      <c r="H51" s="32">
        <v>96749</v>
      </c>
    </row>
    <row r="52" spans="1:8">
      <c r="A52" s="15" t="s">
        <v>27</v>
      </c>
      <c r="B52" s="33">
        <v>5894</v>
      </c>
      <c r="C52" s="32">
        <v>0</v>
      </c>
      <c r="D52" s="33">
        <v>943</v>
      </c>
      <c r="E52" s="34" t="s">
        <v>31</v>
      </c>
      <c r="F52" s="33">
        <v>6837</v>
      </c>
      <c r="G52" s="33">
        <v>0</v>
      </c>
      <c r="H52" s="32">
        <v>6837</v>
      </c>
    </row>
    <row r="53" spans="1:8">
      <c r="A53" s="15" t="s">
        <v>28</v>
      </c>
      <c r="B53" s="33">
        <v>17956</v>
      </c>
      <c r="C53" s="32">
        <v>29</v>
      </c>
      <c r="D53" s="33">
        <v>204</v>
      </c>
      <c r="E53" s="34" t="s">
        <v>31</v>
      </c>
      <c r="F53" s="33">
        <v>18160</v>
      </c>
      <c r="G53" s="33">
        <v>29</v>
      </c>
      <c r="H53" s="32">
        <v>18130</v>
      </c>
    </row>
    <row r="54" spans="1:8">
      <c r="A54" s="18" t="s">
        <v>9</v>
      </c>
      <c r="B54" s="35">
        <v>518834</v>
      </c>
      <c r="C54" s="36">
        <v>11125</v>
      </c>
      <c r="D54" s="35">
        <f>D46+D49+D50+D51+D52+D53</f>
        <v>12559</v>
      </c>
      <c r="E54" s="38" t="s">
        <v>31</v>
      </c>
      <c r="F54" s="35">
        <v>531393</v>
      </c>
      <c r="G54" s="35">
        <v>11125</v>
      </c>
      <c r="H54" s="36">
        <v>520268</v>
      </c>
    </row>
    <row r="55" spans="1:8">
      <c r="A55" s="18" t="s">
        <v>12</v>
      </c>
      <c r="B55" s="33">
        <f>B54+B44</f>
        <v>518834</v>
      </c>
      <c r="C55" s="32">
        <f>C54+C44</f>
        <v>44809</v>
      </c>
      <c r="D55" s="33">
        <f>D54+D44</f>
        <v>49201</v>
      </c>
      <c r="E55" s="32">
        <f>E44</f>
        <v>8898</v>
      </c>
      <c r="F55" s="33">
        <v>4054683</v>
      </c>
      <c r="G55" s="33">
        <f>G54+G44</f>
        <v>53707</v>
      </c>
      <c r="H55" s="32">
        <v>4000977</v>
      </c>
    </row>
    <row r="56" spans="1:8">
      <c r="A56" s="27" t="s">
        <v>33</v>
      </c>
      <c r="B56" s="35">
        <v>3947760</v>
      </c>
      <c r="C56" s="36">
        <v>52427</v>
      </c>
      <c r="D56" s="35">
        <v>53947</v>
      </c>
      <c r="E56" s="36">
        <v>12629</v>
      </c>
      <c r="F56" s="35">
        <v>4001707</v>
      </c>
      <c r="G56" s="35">
        <v>65056</v>
      </c>
      <c r="H56" s="36">
        <v>3936651</v>
      </c>
    </row>
    <row r="57" spans="1:8" ht="13">
      <c r="A57" s="16" t="s">
        <v>34</v>
      </c>
      <c r="B57" s="33"/>
      <c r="C57" s="32"/>
      <c r="D57" s="33"/>
      <c r="E57" s="32"/>
      <c r="F57" s="33"/>
      <c r="G57" s="33"/>
      <c r="H57" s="32"/>
    </row>
    <row r="58" spans="1:8">
      <c r="A58" s="17" t="s">
        <v>4</v>
      </c>
      <c r="B58" s="33"/>
      <c r="C58" s="32"/>
      <c r="D58" s="33"/>
      <c r="E58" s="32"/>
      <c r="F58" s="33"/>
      <c r="G58" s="33"/>
      <c r="H58" s="32"/>
    </row>
    <row r="59" spans="1:8">
      <c r="A59" s="15" t="s">
        <v>35</v>
      </c>
      <c r="B59" s="33">
        <v>126857</v>
      </c>
      <c r="C59" s="32">
        <v>1465</v>
      </c>
      <c r="D59" s="33">
        <v>8437</v>
      </c>
      <c r="E59" s="34" t="s">
        <v>31</v>
      </c>
      <c r="F59" s="33">
        <v>135294</v>
      </c>
      <c r="G59" s="33">
        <v>1465</v>
      </c>
      <c r="H59" s="32">
        <v>133829</v>
      </c>
    </row>
    <row r="60" spans="1:8">
      <c r="A60" s="15" t="s">
        <v>26</v>
      </c>
      <c r="B60" s="33">
        <v>18582</v>
      </c>
      <c r="C60" s="32">
        <v>107</v>
      </c>
      <c r="D60" s="33">
        <v>457</v>
      </c>
      <c r="E60" s="34" t="s">
        <v>31</v>
      </c>
      <c r="F60" s="33">
        <v>19039</v>
      </c>
      <c r="G60" s="33">
        <v>107</v>
      </c>
      <c r="H60" s="32">
        <v>18932</v>
      </c>
    </row>
    <row r="61" spans="1:8">
      <c r="A61" s="15" t="s">
        <v>27</v>
      </c>
      <c r="B61" s="33">
        <v>386</v>
      </c>
      <c r="C61" s="34">
        <v>0</v>
      </c>
      <c r="D61" s="33">
        <v>246</v>
      </c>
      <c r="E61" s="34" t="s">
        <v>31</v>
      </c>
      <c r="F61" s="33">
        <v>632</v>
      </c>
      <c r="G61" s="37">
        <v>0</v>
      </c>
      <c r="H61" s="32">
        <v>632</v>
      </c>
    </row>
    <row r="62" spans="1:8">
      <c r="A62" s="15" t="s">
        <v>28</v>
      </c>
      <c r="B62" s="33">
        <v>505</v>
      </c>
      <c r="C62" s="34">
        <v>0</v>
      </c>
      <c r="D62" s="33">
        <v>68</v>
      </c>
      <c r="E62" s="34" t="s">
        <v>31</v>
      </c>
      <c r="F62" s="33">
        <v>573</v>
      </c>
      <c r="G62" s="33">
        <v>0</v>
      </c>
      <c r="H62" s="32">
        <v>573</v>
      </c>
    </row>
    <row r="63" spans="1:8">
      <c r="A63" s="18" t="s">
        <v>9</v>
      </c>
      <c r="B63" s="35">
        <v>146332</v>
      </c>
      <c r="C63" s="36">
        <f>SUM(C59:C62)</f>
        <v>1572</v>
      </c>
      <c r="D63" s="35">
        <f>SUM(D59:D62)</f>
        <v>9208</v>
      </c>
      <c r="E63" s="38" t="s">
        <v>31</v>
      </c>
      <c r="F63" s="35">
        <v>155540</v>
      </c>
      <c r="G63" s="35">
        <f>SUM(G59:G62)</f>
        <v>1572</v>
      </c>
      <c r="H63" s="36">
        <v>153969</v>
      </c>
    </row>
    <row r="64" spans="1:8">
      <c r="A64" s="17" t="s">
        <v>10</v>
      </c>
      <c r="B64" s="33"/>
      <c r="C64" s="32"/>
      <c r="D64" s="33"/>
      <c r="E64" s="32"/>
      <c r="F64" s="33"/>
      <c r="G64" s="33"/>
      <c r="H64" s="32"/>
    </row>
    <row r="65" spans="1:8">
      <c r="A65" s="15" t="s">
        <v>35</v>
      </c>
      <c r="B65" s="33">
        <v>232700</v>
      </c>
      <c r="C65" s="32">
        <v>2234</v>
      </c>
      <c r="D65" s="33">
        <v>16368</v>
      </c>
      <c r="E65" s="34" t="s">
        <v>31</v>
      </c>
      <c r="F65" s="33">
        <v>249068</v>
      </c>
      <c r="G65" s="33">
        <v>2234</v>
      </c>
      <c r="H65" s="32">
        <v>246835</v>
      </c>
    </row>
    <row r="66" spans="1:8">
      <c r="A66" s="15" t="s">
        <v>26</v>
      </c>
      <c r="B66" s="33">
        <v>20110</v>
      </c>
      <c r="C66" s="32">
        <v>30</v>
      </c>
      <c r="D66" s="33">
        <v>178</v>
      </c>
      <c r="E66" s="34" t="s">
        <v>31</v>
      </c>
      <c r="F66" s="33">
        <v>20288</v>
      </c>
      <c r="G66" s="33">
        <v>30</v>
      </c>
      <c r="H66" s="32">
        <v>20258</v>
      </c>
    </row>
    <row r="67" spans="1:8">
      <c r="A67" s="15" t="s">
        <v>27</v>
      </c>
      <c r="B67" s="33">
        <v>169</v>
      </c>
      <c r="C67" s="34">
        <v>0</v>
      </c>
      <c r="D67" s="33">
        <v>20</v>
      </c>
      <c r="E67" s="34" t="s">
        <v>31</v>
      </c>
      <c r="F67" s="33">
        <v>189</v>
      </c>
      <c r="G67" s="37">
        <v>0</v>
      </c>
      <c r="H67" s="32">
        <v>189</v>
      </c>
    </row>
    <row r="68" spans="1:8">
      <c r="A68" s="15" t="s">
        <v>28</v>
      </c>
      <c r="B68" s="33">
        <v>1186</v>
      </c>
      <c r="C68" s="34">
        <v>0</v>
      </c>
      <c r="D68" s="33">
        <v>663</v>
      </c>
      <c r="E68" s="34" t="s">
        <v>31</v>
      </c>
      <c r="F68" s="33">
        <v>1849</v>
      </c>
      <c r="G68" s="37">
        <v>0</v>
      </c>
      <c r="H68" s="32">
        <v>1849</v>
      </c>
    </row>
    <row r="69" spans="1:8">
      <c r="A69" s="18" t="s">
        <v>9</v>
      </c>
      <c r="B69" s="35">
        <v>254163</v>
      </c>
      <c r="C69" s="36">
        <f t="shared" ref="C69:H69" si="1">SUM(C65:C68)</f>
        <v>2264</v>
      </c>
      <c r="D69" s="35">
        <f t="shared" si="1"/>
        <v>17229</v>
      </c>
      <c r="E69" s="36">
        <f t="shared" si="1"/>
        <v>0</v>
      </c>
      <c r="F69" s="35">
        <f t="shared" si="1"/>
        <v>271394</v>
      </c>
      <c r="G69" s="35">
        <f t="shared" si="1"/>
        <v>2264</v>
      </c>
      <c r="H69" s="36">
        <f t="shared" si="1"/>
        <v>269131</v>
      </c>
    </row>
    <row r="70" spans="1:8">
      <c r="A70" s="18" t="s">
        <v>13</v>
      </c>
      <c r="B70" s="33">
        <f>B63+B69</f>
        <v>400495</v>
      </c>
      <c r="C70" s="32">
        <f>C63+C69</f>
        <v>3836</v>
      </c>
      <c r="D70" s="33">
        <f>D63+D69</f>
        <v>26437</v>
      </c>
      <c r="E70" s="34" t="s">
        <v>31</v>
      </c>
      <c r="F70" s="33">
        <v>426932</v>
      </c>
      <c r="G70" s="33">
        <f>G63+G69</f>
        <v>3836</v>
      </c>
      <c r="H70" s="32">
        <v>423097</v>
      </c>
    </row>
    <row r="71" spans="1:8">
      <c r="A71" s="27" t="s">
        <v>33</v>
      </c>
      <c r="B71" s="35">
        <v>392098</v>
      </c>
      <c r="C71" s="36">
        <v>3264</v>
      </c>
      <c r="D71" s="35">
        <v>22152</v>
      </c>
      <c r="E71" s="38" t="s">
        <v>31</v>
      </c>
      <c r="F71" s="35">
        <v>414249</v>
      </c>
      <c r="G71" s="35">
        <v>3264</v>
      </c>
      <c r="H71" s="36">
        <v>410985</v>
      </c>
    </row>
    <row r="72" spans="1:8">
      <c r="A72" s="18" t="s">
        <v>36</v>
      </c>
      <c r="B72" s="35">
        <v>14443725</v>
      </c>
      <c r="C72" s="36">
        <v>7507612</v>
      </c>
      <c r="D72" s="35">
        <f>D70+D55+D32</f>
        <v>75638</v>
      </c>
      <c r="E72" s="38">
        <f>E55+E32</f>
        <v>8898</v>
      </c>
      <c r="F72" s="35">
        <f>F70+F55+F32</f>
        <v>4481615</v>
      </c>
      <c r="G72" s="35">
        <v>7561895</v>
      </c>
      <c r="H72" s="36">
        <f>H70+H55+H32</f>
        <v>4424074</v>
      </c>
    </row>
    <row r="73" spans="1:8">
      <c r="A73" s="23" t="s">
        <v>33</v>
      </c>
      <c r="B73" s="35">
        <v>16022387</v>
      </c>
      <c r="C73" s="36">
        <v>9026944</v>
      </c>
      <c r="D73" s="35">
        <v>306213</v>
      </c>
      <c r="E73" s="36">
        <v>60437</v>
      </c>
      <c r="F73" s="35">
        <v>16328599</v>
      </c>
      <c r="G73" s="35">
        <v>9087381</v>
      </c>
      <c r="H73" s="36">
        <v>7241219</v>
      </c>
    </row>
    <row r="74" spans="1:8" ht="14">
      <c r="A74" s="14" t="s">
        <v>37</v>
      </c>
      <c r="B74" s="39"/>
      <c r="C74" s="40"/>
      <c r="D74" s="39"/>
      <c r="E74" s="40"/>
      <c r="F74" s="39"/>
      <c r="G74" s="39"/>
      <c r="H74" s="40"/>
    </row>
    <row r="75" spans="1:8">
      <c r="A75" s="15" t="s">
        <v>14</v>
      </c>
      <c r="B75" s="33">
        <v>2446</v>
      </c>
      <c r="C75" s="32">
        <v>411</v>
      </c>
      <c r="D75" s="33">
        <v>574</v>
      </c>
      <c r="E75" s="34">
        <v>350</v>
      </c>
      <c r="F75" s="33">
        <v>3020</v>
      </c>
      <c r="G75" s="33">
        <v>761</v>
      </c>
      <c r="H75" s="32">
        <v>2258</v>
      </c>
    </row>
    <row r="76" spans="1:8">
      <c r="A76" s="23" t="s">
        <v>15</v>
      </c>
      <c r="B76" s="41">
        <v>379</v>
      </c>
      <c r="C76" s="42">
        <v>16</v>
      </c>
      <c r="D76" s="41">
        <v>458</v>
      </c>
      <c r="E76" s="43">
        <v>158</v>
      </c>
      <c r="F76" s="41">
        <v>837</v>
      </c>
      <c r="G76" s="41">
        <v>174</v>
      </c>
      <c r="H76" s="42">
        <v>663</v>
      </c>
    </row>
    <row r="77" spans="1:8">
      <c r="A77" s="28" t="s">
        <v>9</v>
      </c>
      <c r="B77" s="44">
        <f>SUM(B75:B76)</f>
        <v>2825</v>
      </c>
      <c r="C77" s="42">
        <v>426</v>
      </c>
      <c r="D77" s="44">
        <f>SUM(D75:D76)</f>
        <v>1032</v>
      </c>
      <c r="E77" s="41">
        <f>SUM(E75:E76)</f>
        <v>508</v>
      </c>
      <c r="F77" s="44">
        <f>SUM(F75:F76)</f>
        <v>3857</v>
      </c>
      <c r="G77" s="41">
        <v>934</v>
      </c>
      <c r="H77" s="42">
        <v>2922</v>
      </c>
    </row>
    <row r="78" spans="1:8">
      <c r="A78" s="24" t="s">
        <v>33</v>
      </c>
      <c r="B78" s="41">
        <v>5601</v>
      </c>
      <c r="C78" s="42">
        <v>1486</v>
      </c>
      <c r="D78" s="41">
        <v>2825</v>
      </c>
      <c r="E78" s="43">
        <v>426</v>
      </c>
      <c r="F78" s="41">
        <v>2897</v>
      </c>
      <c r="G78" s="41">
        <v>1486</v>
      </c>
      <c r="H78" s="42">
        <v>4411</v>
      </c>
    </row>
    <row r="79" spans="1:8">
      <c r="A79" s="25" t="s">
        <v>38</v>
      </c>
      <c r="B79" s="29"/>
      <c r="C79" s="29"/>
      <c r="D79" s="29"/>
      <c r="E79" s="29"/>
      <c r="F79" s="29"/>
      <c r="G79" s="29"/>
      <c r="H79" s="29"/>
    </row>
    <row r="80" spans="1:8">
      <c r="H80" s="26" t="s">
        <v>16</v>
      </c>
    </row>
  </sheetData>
  <printOptions gridLines="1" gridLinesSet="0"/>
  <pageMargins left="0.78740157499999996" right="0.78740157499999996" top="0.984251969" bottom="0.984251969" header="0.4921259845" footer="0.4921259845"/>
  <headerFooter alignWithMargins="0">
    <oddHeader>&amp;A</oddHeader>
    <oddFooter>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81"/>
  <sheetViews>
    <sheetView topLeftCell="D70" workbookViewId="0">
      <selection activeCell="A2" sqref="A2:H81"/>
    </sheetView>
  </sheetViews>
  <sheetFormatPr baseColWidth="10" defaultRowHeight="12.5"/>
  <cols>
    <col min="1" max="1" width="31.453125" customWidth="1"/>
    <col min="3" max="3" width="13.1796875" customWidth="1"/>
    <col min="5" max="5" width="13.1796875" customWidth="1"/>
    <col min="7" max="7" width="13.1796875" customWidth="1"/>
    <col min="9" max="9" width="2.54296875" customWidth="1"/>
  </cols>
  <sheetData>
    <row r="2" spans="1:19" s="31" customFormat="1" ht="15.5">
      <c r="A2" s="30" t="s">
        <v>17</v>
      </c>
      <c r="B2" s="30"/>
      <c r="C2" s="30"/>
      <c r="D2" s="30"/>
      <c r="E2" s="30"/>
      <c r="F2" s="30"/>
      <c r="G2" s="30"/>
      <c r="H2" s="30"/>
    </row>
    <row r="3" spans="1:19">
      <c r="A3" s="1" t="s">
        <v>0</v>
      </c>
      <c r="B3" s="1"/>
      <c r="C3" s="1"/>
      <c r="D3" s="1"/>
      <c r="E3" s="1"/>
      <c r="F3" s="1"/>
      <c r="G3" s="1"/>
      <c r="H3" s="1"/>
    </row>
    <row r="4" spans="1:19">
      <c r="A4" s="10"/>
      <c r="B4" s="2" t="s">
        <v>39</v>
      </c>
      <c r="C4" s="4"/>
      <c r="D4" s="2" t="s">
        <v>40</v>
      </c>
      <c r="E4" s="4"/>
      <c r="F4" s="2" t="s">
        <v>41</v>
      </c>
      <c r="G4" s="3"/>
      <c r="H4" s="4"/>
    </row>
    <row r="5" spans="1:19">
      <c r="A5" s="12" t="s">
        <v>2</v>
      </c>
      <c r="B5" s="7" t="s">
        <v>1</v>
      </c>
      <c r="C5" s="5" t="s">
        <v>19</v>
      </c>
      <c r="D5" s="7" t="s">
        <v>1</v>
      </c>
      <c r="E5" s="5" t="s">
        <v>19</v>
      </c>
      <c r="F5" s="7" t="s">
        <v>1</v>
      </c>
      <c r="G5" s="9" t="s">
        <v>18</v>
      </c>
      <c r="H5" s="4"/>
    </row>
    <row r="6" spans="1:19">
      <c r="A6" s="11"/>
      <c r="B6" s="8"/>
      <c r="C6" s="6" t="s">
        <v>20</v>
      </c>
      <c r="D6" s="19"/>
      <c r="E6" s="6" t="s">
        <v>20</v>
      </c>
      <c r="F6" s="11"/>
      <c r="G6" s="6" t="s">
        <v>20</v>
      </c>
      <c r="H6" s="20" t="s">
        <v>21</v>
      </c>
    </row>
    <row r="7" spans="1:19" ht="14">
      <c r="A7" s="14" t="s">
        <v>3</v>
      </c>
      <c r="B7" s="1"/>
      <c r="C7" s="1"/>
      <c r="D7" s="1"/>
      <c r="E7" s="1"/>
      <c r="F7" s="1"/>
      <c r="G7" s="1"/>
      <c r="H7" s="21"/>
    </row>
    <row r="8" spans="1:19" ht="13">
      <c r="A8" s="16" t="s">
        <v>22</v>
      </c>
      <c r="C8" s="22"/>
      <c r="E8" s="22"/>
      <c r="H8" s="22"/>
    </row>
    <row r="9" spans="1:19">
      <c r="A9" s="17" t="s">
        <v>4</v>
      </c>
      <c r="C9" s="22"/>
      <c r="E9" s="22"/>
      <c r="H9" s="22"/>
    </row>
    <row r="10" spans="1:19" ht="16.5" customHeight="1">
      <c r="A10" s="15" t="s">
        <v>23</v>
      </c>
      <c r="B10" s="33"/>
      <c r="C10" s="32"/>
      <c r="D10" s="33"/>
      <c r="E10" s="32"/>
      <c r="F10" s="33"/>
      <c r="G10" s="33"/>
      <c r="H10" s="32"/>
      <c r="J10" s="33"/>
      <c r="K10" s="33"/>
      <c r="L10" s="33"/>
    </row>
    <row r="11" spans="1:19">
      <c r="A11" s="15" t="s">
        <v>5</v>
      </c>
      <c r="B11" s="33"/>
      <c r="C11" s="32"/>
      <c r="D11" s="33"/>
      <c r="E11" s="32"/>
      <c r="F11" s="33"/>
      <c r="G11" s="33"/>
      <c r="H11" s="32"/>
    </row>
    <row r="12" spans="1:19">
      <c r="A12" s="15" t="s">
        <v>6</v>
      </c>
      <c r="B12" s="33"/>
      <c r="C12" s="32"/>
      <c r="D12" s="33"/>
      <c r="E12" s="32"/>
      <c r="F12" s="33"/>
      <c r="G12" s="33"/>
      <c r="H12" s="32"/>
    </row>
    <row r="13" spans="1:19" s="13" customFormat="1">
      <c r="A13" s="15" t="s">
        <v>24</v>
      </c>
      <c r="B13" s="33"/>
      <c r="C13" s="32"/>
      <c r="D13" s="33"/>
      <c r="E13" s="32"/>
      <c r="F13" s="33"/>
      <c r="G13" s="33"/>
      <c r="H13" s="32"/>
      <c r="I13"/>
      <c r="J13"/>
      <c r="K13"/>
      <c r="L13"/>
      <c r="M13"/>
      <c r="N13"/>
      <c r="O13"/>
      <c r="P13"/>
      <c r="Q13"/>
      <c r="R13"/>
      <c r="S13"/>
    </row>
    <row r="14" spans="1:19" s="13" customFormat="1">
      <c r="A14" s="15" t="s">
        <v>7</v>
      </c>
      <c r="B14" s="33"/>
      <c r="C14" s="32"/>
      <c r="D14" s="33"/>
      <c r="E14" s="32"/>
      <c r="F14" s="33"/>
      <c r="G14" s="33"/>
      <c r="H14" s="32"/>
      <c r="I14"/>
      <c r="J14"/>
      <c r="K14"/>
      <c r="L14"/>
      <c r="M14"/>
      <c r="N14"/>
      <c r="O14"/>
      <c r="P14"/>
      <c r="Q14"/>
      <c r="R14"/>
      <c r="S14"/>
    </row>
    <row r="15" spans="1:19" s="13" customFormat="1">
      <c r="A15" s="15" t="s">
        <v>8</v>
      </c>
      <c r="B15" s="33"/>
      <c r="C15" s="32"/>
      <c r="D15" s="33"/>
      <c r="E15" s="32"/>
      <c r="F15" s="33"/>
      <c r="G15" s="33"/>
      <c r="H15" s="32"/>
      <c r="I15"/>
      <c r="J15"/>
      <c r="K15"/>
      <c r="L15"/>
      <c r="M15"/>
      <c r="N15"/>
      <c r="O15"/>
      <c r="P15"/>
      <c r="Q15"/>
      <c r="R15"/>
      <c r="S15"/>
    </row>
    <row r="16" spans="1:19" s="13" customFormat="1">
      <c r="A16" s="15" t="s">
        <v>25</v>
      </c>
      <c r="B16" s="33"/>
      <c r="C16" s="32"/>
      <c r="D16" s="33"/>
      <c r="E16" s="32"/>
      <c r="F16" s="33"/>
      <c r="G16" s="33"/>
      <c r="H16" s="32"/>
      <c r="I16"/>
      <c r="J16"/>
      <c r="K16"/>
      <c r="L16"/>
      <c r="M16"/>
      <c r="N16"/>
      <c r="O16"/>
      <c r="P16"/>
      <c r="Q16"/>
      <c r="R16"/>
      <c r="S16"/>
    </row>
    <row r="17" spans="1:19" s="13" customFormat="1">
      <c r="A17" s="15" t="s">
        <v>26</v>
      </c>
      <c r="B17" s="33"/>
      <c r="C17" s="32"/>
      <c r="D17" s="33"/>
      <c r="E17" s="32"/>
      <c r="F17" s="33"/>
      <c r="G17" s="33"/>
      <c r="H17" s="32"/>
      <c r="I17"/>
      <c r="J17"/>
      <c r="K17"/>
      <c r="L17"/>
      <c r="M17"/>
      <c r="N17"/>
      <c r="O17"/>
      <c r="P17"/>
      <c r="Q17"/>
      <c r="R17"/>
      <c r="S17"/>
    </row>
    <row r="18" spans="1:19" s="13" customFormat="1">
      <c r="A18" s="15" t="s">
        <v>27</v>
      </c>
      <c r="B18" s="33"/>
      <c r="C18" s="32"/>
      <c r="D18" s="33"/>
      <c r="E18" s="34"/>
      <c r="F18" s="33"/>
      <c r="G18" s="33"/>
      <c r="H18" s="32"/>
      <c r="I18"/>
      <c r="J18"/>
      <c r="K18"/>
      <c r="L18"/>
      <c r="M18"/>
      <c r="N18"/>
      <c r="O18"/>
      <c r="P18"/>
      <c r="Q18"/>
      <c r="R18"/>
      <c r="S18"/>
    </row>
    <row r="19" spans="1:19" s="13" customFormat="1">
      <c r="A19" s="15" t="s">
        <v>28</v>
      </c>
      <c r="B19" s="33"/>
      <c r="C19" s="32"/>
      <c r="D19" s="33"/>
      <c r="E19" s="34"/>
      <c r="F19" s="33"/>
      <c r="G19" s="33"/>
      <c r="H19" s="32"/>
      <c r="I19"/>
      <c r="J19"/>
      <c r="K19"/>
      <c r="L19"/>
      <c r="M19"/>
      <c r="N19"/>
      <c r="O19"/>
      <c r="P19"/>
      <c r="Q19"/>
      <c r="R19"/>
      <c r="S19"/>
    </row>
    <row r="20" spans="1:19" s="13" customFormat="1">
      <c r="A20" s="18" t="s">
        <v>9</v>
      </c>
      <c r="B20" s="35"/>
      <c r="C20" s="36"/>
      <c r="D20" s="35"/>
      <c r="E20" s="36"/>
      <c r="F20" s="35"/>
      <c r="G20" s="35"/>
      <c r="H20" s="36"/>
      <c r="I20"/>
      <c r="J20"/>
      <c r="K20"/>
      <c r="L20"/>
      <c r="M20"/>
      <c r="N20"/>
      <c r="O20"/>
      <c r="P20"/>
      <c r="Q20"/>
      <c r="R20"/>
      <c r="S20"/>
    </row>
    <row r="21" spans="1:19" s="13" customFormat="1">
      <c r="A21" s="17" t="s">
        <v>10</v>
      </c>
      <c r="B21" s="33"/>
      <c r="C21" s="32"/>
      <c r="D21" s="33"/>
      <c r="E21" s="32"/>
      <c r="F21" s="33"/>
      <c r="G21" s="33"/>
      <c r="H21" s="32"/>
      <c r="I21"/>
      <c r="J21"/>
      <c r="K21"/>
      <c r="L21"/>
      <c r="M21"/>
      <c r="N21"/>
      <c r="O21"/>
      <c r="P21"/>
      <c r="Q21"/>
      <c r="R21"/>
      <c r="S21"/>
    </row>
    <row r="22" spans="1:19" s="13" customFormat="1">
      <c r="A22" s="15" t="s">
        <v>23</v>
      </c>
      <c r="B22" s="33"/>
      <c r="C22" s="32"/>
      <c r="D22" s="33"/>
      <c r="E22" s="32"/>
      <c r="F22" s="33"/>
      <c r="G22" s="33"/>
      <c r="H22" s="32"/>
      <c r="I22"/>
      <c r="J22"/>
      <c r="K22"/>
      <c r="L22"/>
      <c r="M22"/>
      <c r="N22"/>
      <c r="O22"/>
      <c r="P22"/>
      <c r="Q22"/>
      <c r="R22"/>
      <c r="S22"/>
    </row>
    <row r="23" spans="1:19">
      <c r="A23" s="15" t="s">
        <v>5</v>
      </c>
      <c r="B23" s="33"/>
      <c r="C23" s="32"/>
      <c r="D23" s="33"/>
      <c r="E23" s="32"/>
      <c r="F23" s="33"/>
      <c r="G23" s="33"/>
      <c r="H23" s="32"/>
    </row>
    <row r="24" spans="1:19">
      <c r="A24" s="15" t="s">
        <v>6</v>
      </c>
      <c r="B24" s="33"/>
      <c r="C24" s="32"/>
      <c r="D24" s="33"/>
      <c r="E24" s="34"/>
      <c r="F24" s="33"/>
      <c r="G24" s="33"/>
      <c r="H24" s="32"/>
    </row>
    <row r="25" spans="1:19" s="13" customFormat="1">
      <c r="A25" s="15" t="s">
        <v>24</v>
      </c>
      <c r="B25" s="33"/>
      <c r="C25" s="32"/>
      <c r="D25" s="33"/>
      <c r="E25" s="32"/>
      <c r="F25" s="33"/>
      <c r="G25" s="33"/>
      <c r="H25" s="32"/>
      <c r="I25"/>
      <c r="J25"/>
      <c r="K25"/>
      <c r="L25"/>
      <c r="M25"/>
      <c r="N25"/>
      <c r="O25"/>
      <c r="P25"/>
      <c r="Q25"/>
      <c r="R25"/>
      <c r="S25"/>
    </row>
    <row r="26" spans="1:19" s="13" customFormat="1">
      <c r="A26" s="15" t="s">
        <v>7</v>
      </c>
      <c r="B26" s="33"/>
      <c r="C26" s="32"/>
      <c r="D26" s="33"/>
      <c r="E26" s="32"/>
      <c r="F26" s="33"/>
      <c r="G26" s="33"/>
      <c r="H26" s="32"/>
      <c r="I26"/>
      <c r="J26"/>
      <c r="K26"/>
      <c r="L26"/>
      <c r="M26"/>
      <c r="N26"/>
      <c r="O26"/>
      <c r="P26"/>
      <c r="Q26"/>
      <c r="R26"/>
      <c r="S26"/>
    </row>
    <row r="27" spans="1:19" s="13" customFormat="1">
      <c r="A27" s="15" t="s">
        <v>8</v>
      </c>
      <c r="B27" s="33"/>
      <c r="C27" s="32"/>
      <c r="D27" s="33"/>
      <c r="E27" s="32"/>
      <c r="F27" s="33"/>
      <c r="G27" s="33"/>
      <c r="H27" s="32"/>
      <c r="I27"/>
      <c r="J27"/>
      <c r="K27"/>
      <c r="L27"/>
      <c r="M27"/>
      <c r="N27"/>
      <c r="O27"/>
      <c r="P27"/>
      <c r="Q27"/>
      <c r="R27"/>
      <c r="S27"/>
    </row>
    <row r="28" spans="1:19" s="13" customFormat="1">
      <c r="A28" s="15" t="s">
        <v>25</v>
      </c>
      <c r="B28" s="33"/>
      <c r="C28" s="32"/>
      <c r="D28" s="33"/>
      <c r="E28" s="34"/>
      <c r="F28" s="33"/>
      <c r="G28" s="33"/>
      <c r="H28" s="32"/>
      <c r="I28"/>
      <c r="J28"/>
      <c r="K28"/>
      <c r="L28"/>
      <c r="M28"/>
      <c r="N28"/>
      <c r="O28"/>
      <c r="P28"/>
      <c r="Q28"/>
      <c r="R28"/>
      <c r="S28"/>
    </row>
    <row r="29" spans="1:19" s="13" customFormat="1">
      <c r="A29" s="15" t="s">
        <v>26</v>
      </c>
      <c r="B29" s="33"/>
      <c r="C29" s="32"/>
      <c r="D29" s="33"/>
      <c r="E29" s="34"/>
      <c r="F29" s="33"/>
      <c r="G29" s="33"/>
      <c r="H29" s="32"/>
      <c r="I29"/>
      <c r="J29"/>
      <c r="K29"/>
      <c r="L29"/>
      <c r="M29"/>
      <c r="N29"/>
      <c r="O29"/>
      <c r="P29"/>
      <c r="Q29"/>
      <c r="R29"/>
      <c r="S29"/>
    </row>
    <row r="30" spans="1:19" s="13" customFormat="1">
      <c r="A30" s="15" t="s">
        <v>27</v>
      </c>
      <c r="B30" s="33"/>
      <c r="C30" s="32"/>
      <c r="D30" s="33"/>
      <c r="E30" s="34"/>
      <c r="F30" s="33"/>
      <c r="G30" s="33"/>
      <c r="H30" s="32"/>
      <c r="I30"/>
      <c r="J30"/>
      <c r="K30"/>
      <c r="L30"/>
      <c r="M30"/>
      <c r="N30"/>
      <c r="O30"/>
      <c r="P30"/>
      <c r="Q30"/>
      <c r="R30"/>
      <c r="S30"/>
    </row>
    <row r="31" spans="1:19" s="13" customFormat="1">
      <c r="A31" s="15" t="s">
        <v>28</v>
      </c>
      <c r="B31" s="33"/>
      <c r="C31" s="32"/>
      <c r="D31" s="33"/>
      <c r="E31" s="34"/>
      <c r="F31" s="33"/>
      <c r="G31" s="33"/>
      <c r="H31" s="32"/>
      <c r="I31"/>
      <c r="J31"/>
      <c r="K31"/>
      <c r="L31"/>
      <c r="M31"/>
      <c r="N31"/>
      <c r="O31"/>
      <c r="P31"/>
      <c r="Q31"/>
      <c r="R31"/>
      <c r="S31"/>
    </row>
    <row r="32" spans="1:19" s="13" customFormat="1">
      <c r="A32" s="18" t="s">
        <v>9</v>
      </c>
      <c r="B32" s="35"/>
      <c r="C32" s="36"/>
      <c r="D32" s="35"/>
      <c r="E32" s="36"/>
      <c r="F32" s="35"/>
      <c r="G32" s="35"/>
      <c r="H32" s="36"/>
      <c r="I32"/>
      <c r="J32"/>
      <c r="K32"/>
      <c r="L32"/>
      <c r="M32"/>
      <c r="N32"/>
      <c r="O32"/>
      <c r="P32"/>
      <c r="Q32"/>
      <c r="R32"/>
      <c r="S32"/>
    </row>
    <row r="33" spans="1:19" s="13" customFormat="1">
      <c r="A33" s="18" t="s">
        <v>11</v>
      </c>
      <c r="B33" s="33">
        <f t="shared" ref="B33:H33" si="0">B32+B20</f>
        <v>0</v>
      </c>
      <c r="C33" s="32">
        <f t="shared" si="0"/>
        <v>0</v>
      </c>
      <c r="D33" s="33">
        <f t="shared" si="0"/>
        <v>0</v>
      </c>
      <c r="E33" s="32">
        <f t="shared" si="0"/>
        <v>0</v>
      </c>
      <c r="F33" s="33">
        <f t="shared" si="0"/>
        <v>0</v>
      </c>
      <c r="G33" s="33">
        <f t="shared" si="0"/>
        <v>0</v>
      </c>
      <c r="H33" s="32">
        <f t="shared" si="0"/>
        <v>0</v>
      </c>
      <c r="I33"/>
      <c r="J33"/>
      <c r="K33"/>
      <c r="L33"/>
      <c r="M33"/>
      <c r="N33"/>
      <c r="O33"/>
      <c r="P33"/>
      <c r="Q33"/>
      <c r="R33"/>
      <c r="S33"/>
    </row>
    <row r="34" spans="1:19" s="13" customFormat="1">
      <c r="A34" s="27" t="s">
        <v>29</v>
      </c>
      <c r="B34" s="35"/>
      <c r="C34" s="36"/>
      <c r="D34" s="35"/>
      <c r="E34" s="36"/>
      <c r="F34" s="35"/>
      <c r="G34" s="35"/>
      <c r="H34" s="36"/>
      <c r="I34"/>
      <c r="J34"/>
      <c r="K34"/>
      <c r="L34"/>
      <c r="M34"/>
      <c r="N34"/>
      <c r="O34"/>
      <c r="P34"/>
      <c r="Q34"/>
      <c r="R34"/>
      <c r="S34"/>
    </row>
    <row r="35" spans="1:19" ht="13">
      <c r="A35" s="16" t="s">
        <v>30</v>
      </c>
      <c r="B35" s="33"/>
      <c r="C35" s="32"/>
      <c r="D35" s="33"/>
      <c r="E35" s="32"/>
      <c r="F35" s="33"/>
      <c r="G35" s="33"/>
      <c r="H35" s="32"/>
    </row>
    <row r="36" spans="1:19">
      <c r="A36" s="17" t="s">
        <v>4</v>
      </c>
      <c r="B36" s="33"/>
      <c r="C36" s="32"/>
      <c r="D36" s="33"/>
      <c r="E36" s="32"/>
      <c r="F36" s="33"/>
      <c r="G36" s="33"/>
      <c r="H36" s="32"/>
    </row>
    <row r="37" spans="1:19">
      <c r="A37" s="15" t="s">
        <v>23</v>
      </c>
      <c r="B37" s="33"/>
      <c r="C37" s="32"/>
      <c r="D37" s="33">
        <v>14993</v>
      </c>
      <c r="E37" s="34" t="s">
        <v>31</v>
      </c>
      <c r="F37" s="33">
        <v>587683</v>
      </c>
      <c r="G37" s="33">
        <v>2151</v>
      </c>
      <c r="H37" s="32">
        <v>585532</v>
      </c>
    </row>
    <row r="38" spans="1:19">
      <c r="A38" s="15" t="s">
        <v>5</v>
      </c>
      <c r="B38" s="33"/>
      <c r="C38" s="32"/>
      <c r="D38" s="33">
        <v>1262</v>
      </c>
      <c r="E38" s="34" t="s">
        <v>31</v>
      </c>
      <c r="F38" s="33">
        <v>29693</v>
      </c>
      <c r="G38" s="33">
        <v>666</v>
      </c>
      <c r="H38" s="32">
        <v>29027</v>
      </c>
    </row>
    <row r="39" spans="1:19">
      <c r="A39" s="15" t="s">
        <v>6</v>
      </c>
      <c r="B39" s="33"/>
      <c r="C39" s="32"/>
      <c r="D39" s="33">
        <v>13732</v>
      </c>
      <c r="E39" s="34" t="s">
        <v>31</v>
      </c>
      <c r="F39" s="33">
        <v>557990</v>
      </c>
      <c r="G39" s="33">
        <v>1485</v>
      </c>
      <c r="H39" s="32">
        <v>556504</v>
      </c>
    </row>
    <row r="40" spans="1:19" s="13" customFormat="1">
      <c r="A40" s="15" t="s">
        <v>32</v>
      </c>
      <c r="B40" s="33"/>
      <c r="C40" s="32"/>
      <c r="D40" s="33">
        <v>3179</v>
      </c>
      <c r="E40" s="34" t="s">
        <v>31</v>
      </c>
      <c r="F40" s="33">
        <v>166256</v>
      </c>
      <c r="G40" s="33">
        <v>17361</v>
      </c>
      <c r="H40" s="32">
        <v>148895</v>
      </c>
      <c r="I40"/>
      <c r="J40"/>
      <c r="K40"/>
      <c r="L40"/>
      <c r="M40"/>
      <c r="N40"/>
      <c r="O40"/>
      <c r="P40"/>
      <c r="Q40"/>
      <c r="R40"/>
      <c r="S40"/>
    </row>
    <row r="41" spans="1:19" s="13" customFormat="1">
      <c r="A41" s="15" t="s">
        <v>25</v>
      </c>
      <c r="B41" s="33"/>
      <c r="C41" s="32"/>
      <c r="D41" s="33">
        <v>2130</v>
      </c>
      <c r="E41" s="32">
        <v>593</v>
      </c>
      <c r="F41" s="33">
        <v>49874</v>
      </c>
      <c r="G41" s="33">
        <v>600</v>
      </c>
      <c r="H41" s="32">
        <v>49275</v>
      </c>
      <c r="I41"/>
      <c r="J41"/>
      <c r="K41"/>
      <c r="L41"/>
      <c r="M41"/>
      <c r="N41"/>
      <c r="O41"/>
      <c r="P41"/>
      <c r="Q41"/>
      <c r="R41"/>
      <c r="S41"/>
    </row>
    <row r="42" spans="1:19" s="13" customFormat="1">
      <c r="A42" s="15" t="s">
        <v>26</v>
      </c>
      <c r="B42" s="33"/>
      <c r="C42" s="32"/>
      <c r="D42" s="33">
        <v>12715</v>
      </c>
      <c r="E42" s="32">
        <v>8305</v>
      </c>
      <c r="F42" s="33">
        <v>2635114</v>
      </c>
      <c r="G42" s="33">
        <v>22065</v>
      </c>
      <c r="H42" s="32">
        <v>2613049</v>
      </c>
      <c r="I42"/>
      <c r="J42"/>
      <c r="K42"/>
      <c r="L42"/>
      <c r="M42"/>
      <c r="N42"/>
      <c r="O42"/>
      <c r="P42"/>
      <c r="Q42"/>
      <c r="R42"/>
      <c r="S42"/>
    </row>
    <row r="43" spans="1:19" s="13" customFormat="1">
      <c r="A43" s="15" t="s">
        <v>27</v>
      </c>
      <c r="B43" s="33"/>
      <c r="C43" s="32"/>
      <c r="D43" s="33">
        <v>2986</v>
      </c>
      <c r="E43" s="34" t="s">
        <v>31</v>
      </c>
      <c r="F43" s="33">
        <v>36637</v>
      </c>
      <c r="G43" s="33">
        <v>126</v>
      </c>
      <c r="H43" s="32">
        <v>36511</v>
      </c>
      <c r="I43"/>
      <c r="J43"/>
      <c r="K43"/>
      <c r="L43"/>
      <c r="M43"/>
      <c r="N43"/>
      <c r="O43"/>
      <c r="P43"/>
      <c r="Q43"/>
      <c r="R43"/>
      <c r="S43"/>
    </row>
    <row r="44" spans="1:19" s="13" customFormat="1">
      <c r="A44" s="15" t="s">
        <v>28</v>
      </c>
      <c r="B44" s="33"/>
      <c r="C44" s="32"/>
      <c r="D44" s="33">
        <v>638</v>
      </c>
      <c r="E44" s="34" t="s">
        <v>31</v>
      </c>
      <c r="F44" s="33">
        <v>47725</v>
      </c>
      <c r="G44" s="33">
        <v>280</v>
      </c>
      <c r="H44" s="32">
        <v>47445</v>
      </c>
      <c r="I44"/>
      <c r="J44"/>
      <c r="K44"/>
      <c r="L44"/>
      <c r="M44"/>
      <c r="N44"/>
      <c r="O44"/>
      <c r="P44"/>
      <c r="Q44"/>
      <c r="R44"/>
      <c r="S44"/>
    </row>
    <row r="45" spans="1:19" s="13" customFormat="1">
      <c r="A45" s="18" t="s">
        <v>9</v>
      </c>
      <c r="B45" s="35">
        <f>B37+B40+B41+B42+B43+B44</f>
        <v>0</v>
      </c>
      <c r="C45" s="36">
        <v>33684</v>
      </c>
      <c r="D45" s="35">
        <v>36642</v>
      </c>
      <c r="E45" s="36">
        <v>8898</v>
      </c>
      <c r="F45" s="35">
        <f>F37+F40+F41+F42+F43+F44</f>
        <v>3523289</v>
      </c>
      <c r="G45" s="35">
        <v>42582</v>
      </c>
      <c r="H45" s="36">
        <f>H37+H40+H41+H42+H43+H44</f>
        <v>3480707</v>
      </c>
      <c r="I45"/>
      <c r="J45"/>
      <c r="K45"/>
      <c r="L45"/>
      <c r="M45"/>
      <c r="N45"/>
      <c r="O45"/>
      <c r="P45"/>
      <c r="Q45"/>
      <c r="R45"/>
      <c r="S45"/>
    </row>
    <row r="46" spans="1:19" s="13" customFormat="1">
      <c r="A46" s="17" t="s">
        <v>10</v>
      </c>
      <c r="B46" s="33"/>
      <c r="C46" s="32"/>
      <c r="D46" s="33"/>
      <c r="E46" s="32"/>
      <c r="F46" s="33"/>
      <c r="G46" s="33"/>
      <c r="H46" s="32"/>
      <c r="I46"/>
      <c r="J46"/>
      <c r="K46"/>
      <c r="L46"/>
      <c r="M46"/>
      <c r="N46"/>
      <c r="O46"/>
      <c r="P46"/>
      <c r="Q46"/>
      <c r="R46"/>
      <c r="S46"/>
    </row>
    <row r="47" spans="1:19" s="13" customFormat="1">
      <c r="A47" s="15" t="s">
        <v>23</v>
      </c>
      <c r="B47" s="33">
        <v>160750</v>
      </c>
      <c r="C47" s="32">
        <v>3280</v>
      </c>
      <c r="D47" s="33">
        <v>6837</v>
      </c>
      <c r="E47" s="34" t="s">
        <v>31</v>
      </c>
      <c r="F47" s="33">
        <v>167587</v>
      </c>
      <c r="G47" s="33">
        <v>3280</v>
      </c>
      <c r="H47" s="32">
        <v>164308</v>
      </c>
      <c r="I47"/>
      <c r="J47"/>
      <c r="K47"/>
      <c r="L47"/>
      <c r="M47"/>
      <c r="N47"/>
      <c r="O47"/>
      <c r="P47"/>
      <c r="Q47"/>
      <c r="R47"/>
      <c r="S47"/>
    </row>
    <row r="48" spans="1:19">
      <c r="A48" s="15" t="s">
        <v>5</v>
      </c>
      <c r="B48" s="33">
        <v>58743</v>
      </c>
      <c r="C48" s="32">
        <v>205417</v>
      </c>
      <c r="D48" s="33">
        <v>898</v>
      </c>
      <c r="E48" s="34" t="s">
        <v>31</v>
      </c>
      <c r="F48" s="33">
        <v>59641</v>
      </c>
      <c r="G48" s="33">
        <v>707</v>
      </c>
      <c r="H48" s="32">
        <v>58934</v>
      </c>
    </row>
    <row r="49" spans="1:19">
      <c r="A49" s="15" t="s">
        <v>6</v>
      </c>
      <c r="B49" s="33">
        <v>102007</v>
      </c>
      <c r="C49" s="32">
        <v>2572</v>
      </c>
      <c r="D49" s="33">
        <v>5939</v>
      </c>
      <c r="E49" s="34" t="s">
        <v>31</v>
      </c>
      <c r="F49" s="33">
        <v>107946</v>
      </c>
      <c r="G49" s="33">
        <v>2572</v>
      </c>
      <c r="H49" s="32">
        <v>105374</v>
      </c>
    </row>
    <row r="50" spans="1:19" s="13" customFormat="1">
      <c r="A50" s="15" t="s">
        <v>32</v>
      </c>
      <c r="B50" s="33">
        <v>205417</v>
      </c>
      <c r="C50" s="32">
        <v>6129</v>
      </c>
      <c r="D50" s="33">
        <v>2444</v>
      </c>
      <c r="E50" s="34" t="s">
        <v>31</v>
      </c>
      <c r="F50" s="33">
        <v>207861</v>
      </c>
      <c r="G50" s="33">
        <v>6129</v>
      </c>
      <c r="H50" s="32">
        <v>201731</v>
      </c>
      <c r="I50"/>
      <c r="J50"/>
      <c r="K50"/>
      <c r="L50"/>
      <c r="M50"/>
      <c r="N50"/>
      <c r="O50"/>
      <c r="P50"/>
      <c r="Q50"/>
      <c r="R50"/>
      <c r="S50"/>
    </row>
    <row r="51" spans="1:19" s="13" customFormat="1">
      <c r="A51" s="15" t="s">
        <v>25</v>
      </c>
      <c r="B51" s="33">
        <v>30712</v>
      </c>
      <c r="C51" s="32">
        <v>28</v>
      </c>
      <c r="D51" s="33">
        <v>1832</v>
      </c>
      <c r="E51" s="34" t="s">
        <v>31</v>
      </c>
      <c r="F51" s="33">
        <v>32543</v>
      </c>
      <c r="G51" s="33">
        <v>28</v>
      </c>
      <c r="H51" s="32">
        <v>32515</v>
      </c>
      <c r="I51"/>
      <c r="J51"/>
      <c r="K51"/>
      <c r="L51"/>
      <c r="M51"/>
      <c r="N51"/>
      <c r="O51"/>
      <c r="P51"/>
      <c r="Q51"/>
      <c r="R51"/>
      <c r="S51"/>
    </row>
    <row r="52" spans="1:19" s="13" customFormat="1">
      <c r="A52" s="15" t="s">
        <v>26</v>
      </c>
      <c r="B52" s="33">
        <v>98109</v>
      </c>
      <c r="C52" s="32">
        <v>1658</v>
      </c>
      <c r="D52" s="33">
        <v>299</v>
      </c>
      <c r="E52" s="34" t="s">
        <v>31</v>
      </c>
      <c r="F52" s="33">
        <v>98408</v>
      </c>
      <c r="G52" s="33">
        <v>1658</v>
      </c>
      <c r="H52" s="32">
        <v>96749</v>
      </c>
      <c r="I52"/>
      <c r="J52"/>
      <c r="K52"/>
      <c r="L52"/>
      <c r="M52"/>
      <c r="N52"/>
      <c r="O52"/>
      <c r="P52"/>
      <c r="Q52"/>
      <c r="R52"/>
      <c r="S52"/>
    </row>
    <row r="53" spans="1:19" s="13" customFormat="1">
      <c r="A53" s="15" t="s">
        <v>27</v>
      </c>
      <c r="B53" s="33">
        <v>5894</v>
      </c>
      <c r="C53" s="32">
        <v>0</v>
      </c>
      <c r="D53" s="33">
        <v>943</v>
      </c>
      <c r="E53" s="34" t="s">
        <v>31</v>
      </c>
      <c r="F53" s="33">
        <v>6837</v>
      </c>
      <c r="G53" s="33">
        <v>0</v>
      </c>
      <c r="H53" s="32">
        <v>6837</v>
      </c>
      <c r="I53"/>
      <c r="J53"/>
      <c r="K53"/>
      <c r="L53"/>
      <c r="M53"/>
      <c r="N53"/>
      <c r="O53"/>
      <c r="P53"/>
      <c r="Q53"/>
      <c r="R53"/>
      <c r="S53"/>
    </row>
    <row r="54" spans="1:19" s="13" customFormat="1">
      <c r="A54" s="15" t="s">
        <v>28</v>
      </c>
      <c r="B54" s="33">
        <v>17956</v>
      </c>
      <c r="C54" s="32">
        <v>29</v>
      </c>
      <c r="D54" s="33">
        <v>204</v>
      </c>
      <c r="E54" s="34" t="s">
        <v>31</v>
      </c>
      <c r="F54" s="33">
        <v>18160</v>
      </c>
      <c r="G54" s="33">
        <v>29</v>
      </c>
      <c r="H54" s="32">
        <v>18130</v>
      </c>
      <c r="I54"/>
      <c r="J54"/>
      <c r="K54"/>
      <c r="L54"/>
      <c r="M54"/>
      <c r="N54"/>
      <c r="O54"/>
      <c r="P54"/>
      <c r="Q54"/>
      <c r="R54"/>
      <c r="S54"/>
    </row>
    <row r="55" spans="1:19" s="13" customFormat="1">
      <c r="A55" s="18" t="s">
        <v>9</v>
      </c>
      <c r="B55" s="35">
        <v>518834</v>
      </c>
      <c r="C55" s="36">
        <v>11125</v>
      </c>
      <c r="D55" s="35">
        <f>D47+D50+D51+D52+D53+D54</f>
        <v>12559</v>
      </c>
      <c r="E55" s="38" t="s">
        <v>31</v>
      </c>
      <c r="F55" s="35">
        <v>531393</v>
      </c>
      <c r="G55" s="35">
        <v>11125</v>
      </c>
      <c r="H55" s="36">
        <v>520268</v>
      </c>
      <c r="I55"/>
      <c r="J55"/>
      <c r="K55"/>
      <c r="L55"/>
      <c r="M55"/>
      <c r="N55"/>
      <c r="O55"/>
      <c r="P55"/>
      <c r="Q55"/>
      <c r="R55"/>
      <c r="S55"/>
    </row>
    <row r="56" spans="1:19" s="13" customFormat="1">
      <c r="A56" s="18" t="s">
        <v>12</v>
      </c>
      <c r="B56" s="33">
        <f>B55+B45</f>
        <v>518834</v>
      </c>
      <c r="C56" s="32">
        <f>C55+C45</f>
        <v>44809</v>
      </c>
      <c r="D56" s="33">
        <f>D55+D45</f>
        <v>49201</v>
      </c>
      <c r="E56" s="32">
        <f>E45</f>
        <v>8898</v>
      </c>
      <c r="F56" s="33">
        <v>4054683</v>
      </c>
      <c r="G56" s="33">
        <f>G55+G45</f>
        <v>53707</v>
      </c>
      <c r="H56" s="32">
        <v>4000977</v>
      </c>
      <c r="I56"/>
      <c r="J56"/>
      <c r="K56"/>
      <c r="L56"/>
      <c r="M56"/>
      <c r="N56"/>
      <c r="O56"/>
      <c r="P56"/>
      <c r="Q56"/>
      <c r="R56"/>
      <c r="S56"/>
    </row>
    <row r="57" spans="1:19" s="13" customFormat="1">
      <c r="A57" s="27" t="s">
        <v>33</v>
      </c>
      <c r="B57" s="35">
        <v>3947760</v>
      </c>
      <c r="C57" s="36">
        <v>52427</v>
      </c>
      <c r="D57" s="35">
        <v>53947</v>
      </c>
      <c r="E57" s="36">
        <v>12629</v>
      </c>
      <c r="F57" s="35">
        <v>4001707</v>
      </c>
      <c r="G57" s="35">
        <v>65056</v>
      </c>
      <c r="H57" s="36">
        <v>3936651</v>
      </c>
      <c r="I57"/>
      <c r="J57"/>
      <c r="K57"/>
      <c r="L57"/>
      <c r="M57"/>
      <c r="N57"/>
      <c r="O57"/>
      <c r="P57"/>
      <c r="Q57"/>
      <c r="R57"/>
      <c r="S57"/>
    </row>
    <row r="58" spans="1:19" ht="13">
      <c r="A58" s="16" t="s">
        <v>34</v>
      </c>
      <c r="B58" s="33"/>
      <c r="C58" s="32"/>
      <c r="D58" s="33"/>
      <c r="E58" s="32"/>
      <c r="F58" s="33"/>
      <c r="G58" s="33"/>
      <c r="H58" s="32"/>
    </row>
    <row r="59" spans="1:19">
      <c r="A59" s="17" t="s">
        <v>4</v>
      </c>
      <c r="B59" s="33"/>
      <c r="C59" s="32"/>
      <c r="D59" s="33"/>
      <c r="E59" s="32"/>
      <c r="F59" s="33"/>
      <c r="G59" s="33"/>
      <c r="H59" s="32"/>
    </row>
    <row r="60" spans="1:19">
      <c r="A60" s="15" t="s">
        <v>35</v>
      </c>
      <c r="B60" s="33">
        <v>126857</v>
      </c>
      <c r="C60" s="32">
        <v>1465</v>
      </c>
      <c r="D60" s="33">
        <v>8437</v>
      </c>
      <c r="E60" s="34" t="s">
        <v>31</v>
      </c>
      <c r="F60" s="33">
        <v>135294</v>
      </c>
      <c r="G60" s="33">
        <v>1465</v>
      </c>
      <c r="H60" s="32">
        <v>133829</v>
      </c>
    </row>
    <row r="61" spans="1:19">
      <c r="A61" s="15" t="s">
        <v>26</v>
      </c>
      <c r="B61" s="33">
        <v>18582</v>
      </c>
      <c r="C61" s="32">
        <v>107</v>
      </c>
      <c r="D61" s="33">
        <v>457</v>
      </c>
      <c r="E61" s="34" t="s">
        <v>31</v>
      </c>
      <c r="F61" s="33">
        <v>19039</v>
      </c>
      <c r="G61" s="33">
        <v>107</v>
      </c>
      <c r="H61" s="32">
        <v>18932</v>
      </c>
    </row>
    <row r="62" spans="1:19">
      <c r="A62" s="15" t="s">
        <v>27</v>
      </c>
      <c r="B62" s="33">
        <v>386</v>
      </c>
      <c r="C62" s="34">
        <v>0</v>
      </c>
      <c r="D62" s="33">
        <v>246</v>
      </c>
      <c r="E62" s="34" t="s">
        <v>31</v>
      </c>
      <c r="F62" s="33">
        <v>632</v>
      </c>
      <c r="G62" s="37">
        <v>0</v>
      </c>
      <c r="H62" s="32">
        <v>632</v>
      </c>
    </row>
    <row r="63" spans="1:19" s="13" customFormat="1">
      <c r="A63" s="15" t="s">
        <v>28</v>
      </c>
      <c r="B63" s="33">
        <v>505</v>
      </c>
      <c r="C63" s="34">
        <v>0</v>
      </c>
      <c r="D63" s="33">
        <v>68</v>
      </c>
      <c r="E63" s="34" t="s">
        <v>31</v>
      </c>
      <c r="F63" s="33">
        <v>573</v>
      </c>
      <c r="G63" s="33">
        <v>0</v>
      </c>
      <c r="H63" s="32">
        <v>573</v>
      </c>
      <c r="I63"/>
      <c r="J63"/>
      <c r="K63"/>
      <c r="L63"/>
      <c r="M63"/>
      <c r="N63"/>
      <c r="O63"/>
      <c r="P63"/>
      <c r="Q63"/>
      <c r="R63"/>
      <c r="S63"/>
    </row>
    <row r="64" spans="1:19" s="13" customFormat="1">
      <c r="A64" s="18" t="s">
        <v>9</v>
      </c>
      <c r="B64" s="35">
        <v>146332</v>
      </c>
      <c r="C64" s="36">
        <f>SUM(C60:C63)</f>
        <v>1572</v>
      </c>
      <c r="D64" s="35">
        <f>SUM(D60:D63)</f>
        <v>9208</v>
      </c>
      <c r="E64" s="38" t="s">
        <v>31</v>
      </c>
      <c r="F64" s="35">
        <v>155540</v>
      </c>
      <c r="G64" s="35">
        <f>SUM(G60:G63)</f>
        <v>1572</v>
      </c>
      <c r="H64" s="36">
        <v>153969</v>
      </c>
      <c r="I64"/>
      <c r="J64"/>
      <c r="K64"/>
      <c r="L64"/>
      <c r="M64"/>
      <c r="N64"/>
      <c r="O64"/>
      <c r="P64"/>
      <c r="Q64"/>
      <c r="R64"/>
      <c r="S64"/>
    </row>
    <row r="65" spans="1:19" s="13" customFormat="1">
      <c r="A65" s="17" t="s">
        <v>10</v>
      </c>
      <c r="B65" s="33"/>
      <c r="C65" s="32"/>
      <c r="D65" s="33"/>
      <c r="E65" s="32"/>
      <c r="F65" s="33"/>
      <c r="G65" s="33"/>
      <c r="H65" s="32"/>
      <c r="I65"/>
      <c r="J65"/>
      <c r="K65"/>
      <c r="L65"/>
      <c r="M65"/>
      <c r="N65"/>
      <c r="O65"/>
      <c r="P65"/>
      <c r="Q65"/>
      <c r="R65"/>
      <c r="S65"/>
    </row>
    <row r="66" spans="1:19" s="13" customFormat="1">
      <c r="A66" s="15" t="s">
        <v>35</v>
      </c>
      <c r="B66" s="33">
        <v>232700</v>
      </c>
      <c r="C66" s="32">
        <v>2234</v>
      </c>
      <c r="D66" s="33">
        <v>16368</v>
      </c>
      <c r="E66" s="34" t="s">
        <v>31</v>
      </c>
      <c r="F66" s="33">
        <v>249068</v>
      </c>
      <c r="G66" s="33">
        <v>2234</v>
      </c>
      <c r="H66" s="32">
        <v>246835</v>
      </c>
      <c r="I66"/>
      <c r="J66"/>
      <c r="K66"/>
      <c r="L66"/>
      <c r="M66"/>
      <c r="N66"/>
      <c r="O66"/>
      <c r="P66"/>
      <c r="Q66"/>
      <c r="R66"/>
      <c r="S66"/>
    </row>
    <row r="67" spans="1:19">
      <c r="A67" s="15" t="s">
        <v>26</v>
      </c>
      <c r="B67" s="33">
        <v>20110</v>
      </c>
      <c r="C67" s="32">
        <v>30</v>
      </c>
      <c r="D67" s="33">
        <v>178</v>
      </c>
      <c r="E67" s="34" t="s">
        <v>31</v>
      </c>
      <c r="F67" s="33">
        <v>20288</v>
      </c>
      <c r="G67" s="33">
        <v>30</v>
      </c>
      <c r="H67" s="32">
        <v>20258</v>
      </c>
    </row>
    <row r="68" spans="1:19">
      <c r="A68" s="15" t="s">
        <v>27</v>
      </c>
      <c r="B68" s="33">
        <v>169</v>
      </c>
      <c r="C68" s="34">
        <v>0</v>
      </c>
      <c r="D68" s="33">
        <v>20</v>
      </c>
      <c r="E68" s="34" t="s">
        <v>31</v>
      </c>
      <c r="F68" s="33">
        <v>189</v>
      </c>
      <c r="G68" s="37">
        <v>0</v>
      </c>
      <c r="H68" s="32">
        <v>189</v>
      </c>
    </row>
    <row r="69" spans="1:19" s="13" customFormat="1">
      <c r="A69" s="15" t="s">
        <v>28</v>
      </c>
      <c r="B69" s="33">
        <v>1186</v>
      </c>
      <c r="C69" s="34">
        <v>0</v>
      </c>
      <c r="D69" s="33">
        <v>663</v>
      </c>
      <c r="E69" s="34" t="s">
        <v>31</v>
      </c>
      <c r="F69" s="33">
        <v>1849</v>
      </c>
      <c r="G69" s="37">
        <v>0</v>
      </c>
      <c r="H69" s="32">
        <v>1849</v>
      </c>
      <c r="I69"/>
      <c r="J69"/>
      <c r="K69"/>
      <c r="L69"/>
      <c r="M69"/>
      <c r="N69"/>
      <c r="O69"/>
      <c r="P69"/>
      <c r="Q69"/>
      <c r="R69"/>
      <c r="S69"/>
    </row>
    <row r="70" spans="1:19" s="13" customFormat="1">
      <c r="A70" s="18" t="s">
        <v>9</v>
      </c>
      <c r="B70" s="35">
        <v>254163</v>
      </c>
      <c r="C70" s="36">
        <f t="shared" ref="C70:H70" si="1">SUM(C66:C69)</f>
        <v>2264</v>
      </c>
      <c r="D70" s="35">
        <f t="shared" si="1"/>
        <v>17229</v>
      </c>
      <c r="E70" s="36">
        <f t="shared" si="1"/>
        <v>0</v>
      </c>
      <c r="F70" s="35">
        <f t="shared" si="1"/>
        <v>271394</v>
      </c>
      <c r="G70" s="35">
        <f t="shared" si="1"/>
        <v>2264</v>
      </c>
      <c r="H70" s="36">
        <f t="shared" si="1"/>
        <v>269131</v>
      </c>
      <c r="I70"/>
      <c r="J70"/>
      <c r="K70"/>
      <c r="L70"/>
      <c r="M70"/>
      <c r="N70"/>
      <c r="O70"/>
      <c r="P70"/>
      <c r="Q70"/>
      <c r="R70"/>
      <c r="S70"/>
    </row>
    <row r="71" spans="1:19" s="13" customFormat="1">
      <c r="A71" s="18" t="s">
        <v>13</v>
      </c>
      <c r="B71" s="33">
        <f>B64+B70</f>
        <v>400495</v>
      </c>
      <c r="C71" s="32">
        <f>C64+C70</f>
        <v>3836</v>
      </c>
      <c r="D71" s="33">
        <f>D64+D70</f>
        <v>26437</v>
      </c>
      <c r="E71" s="34" t="s">
        <v>31</v>
      </c>
      <c r="F71" s="33">
        <v>426932</v>
      </c>
      <c r="G71" s="33">
        <f>G64+G70</f>
        <v>3836</v>
      </c>
      <c r="H71" s="32">
        <v>423097</v>
      </c>
      <c r="I71"/>
      <c r="J71"/>
      <c r="K71"/>
      <c r="L71"/>
      <c r="M71"/>
      <c r="N71"/>
      <c r="O71"/>
      <c r="P71"/>
      <c r="Q71"/>
      <c r="R71"/>
      <c r="S71"/>
    </row>
    <row r="72" spans="1:19" s="13" customFormat="1">
      <c r="A72" s="27" t="s">
        <v>33</v>
      </c>
      <c r="B72" s="35">
        <v>392098</v>
      </c>
      <c r="C72" s="36">
        <v>3264</v>
      </c>
      <c r="D72" s="35">
        <v>22152</v>
      </c>
      <c r="E72" s="38" t="s">
        <v>31</v>
      </c>
      <c r="F72" s="35">
        <v>414249</v>
      </c>
      <c r="G72" s="35">
        <v>3264</v>
      </c>
      <c r="H72" s="36">
        <v>410985</v>
      </c>
      <c r="I72"/>
      <c r="J72"/>
      <c r="K72"/>
      <c r="L72"/>
      <c r="M72"/>
      <c r="N72"/>
      <c r="O72"/>
      <c r="P72"/>
      <c r="Q72"/>
      <c r="R72"/>
      <c r="S72"/>
    </row>
    <row r="73" spans="1:19">
      <c r="A73" s="18" t="s">
        <v>36</v>
      </c>
      <c r="B73" s="35">
        <v>14443725</v>
      </c>
      <c r="C73" s="36">
        <v>7507612</v>
      </c>
      <c r="D73" s="35">
        <f>D71+D56+D33</f>
        <v>75638</v>
      </c>
      <c r="E73" s="38">
        <f>E56+E33</f>
        <v>8898</v>
      </c>
      <c r="F73" s="35">
        <f>F71+F56+F33</f>
        <v>4481615</v>
      </c>
      <c r="G73" s="35">
        <v>7561895</v>
      </c>
      <c r="H73" s="36">
        <f>H71+H56+H33</f>
        <v>4424074</v>
      </c>
    </row>
    <row r="74" spans="1:19">
      <c r="A74" s="23" t="s">
        <v>33</v>
      </c>
      <c r="B74" s="35">
        <v>16022387</v>
      </c>
      <c r="C74" s="36">
        <v>9026944</v>
      </c>
      <c r="D74" s="35">
        <v>306213</v>
      </c>
      <c r="E74" s="36">
        <v>60437</v>
      </c>
      <c r="F74" s="35">
        <v>16328599</v>
      </c>
      <c r="G74" s="35">
        <v>9087381</v>
      </c>
      <c r="H74" s="36">
        <v>7241219</v>
      </c>
    </row>
    <row r="75" spans="1:19" ht="14">
      <c r="A75" s="14" t="s">
        <v>37</v>
      </c>
      <c r="B75" s="39"/>
      <c r="C75" s="40"/>
      <c r="D75" s="39"/>
      <c r="E75" s="40"/>
      <c r="F75" s="39"/>
      <c r="G75" s="39"/>
      <c r="H75" s="40"/>
    </row>
    <row r="76" spans="1:19">
      <c r="A76" s="15" t="s">
        <v>14</v>
      </c>
      <c r="B76" s="33">
        <v>2446</v>
      </c>
      <c r="C76" s="32">
        <v>411</v>
      </c>
      <c r="D76" s="33">
        <v>574</v>
      </c>
      <c r="E76" s="34">
        <v>350</v>
      </c>
      <c r="F76" s="33">
        <v>3020</v>
      </c>
      <c r="G76" s="33">
        <v>761</v>
      </c>
      <c r="H76" s="32">
        <v>2258</v>
      </c>
    </row>
    <row r="77" spans="1:19">
      <c r="A77" s="23" t="s">
        <v>15</v>
      </c>
      <c r="B77" s="41">
        <v>379</v>
      </c>
      <c r="C77" s="42">
        <v>16</v>
      </c>
      <c r="D77" s="41">
        <v>458</v>
      </c>
      <c r="E77" s="43">
        <v>158</v>
      </c>
      <c r="F77" s="41">
        <v>837</v>
      </c>
      <c r="G77" s="41">
        <v>174</v>
      </c>
      <c r="H77" s="42">
        <v>663</v>
      </c>
    </row>
    <row r="78" spans="1:19" ht="16.5" customHeight="1">
      <c r="A78" s="28" t="s">
        <v>9</v>
      </c>
      <c r="B78" s="44">
        <f>SUM(B76:B77)</f>
        <v>2825</v>
      </c>
      <c r="C78" s="42">
        <v>426</v>
      </c>
      <c r="D78" s="44">
        <f>SUM(D76:D77)</f>
        <v>1032</v>
      </c>
      <c r="E78" s="41">
        <f>SUM(E76:E77)</f>
        <v>508</v>
      </c>
      <c r="F78" s="44">
        <f>SUM(F76:F77)</f>
        <v>3857</v>
      </c>
      <c r="G78" s="41">
        <v>934</v>
      </c>
      <c r="H78" s="42">
        <v>2922</v>
      </c>
    </row>
    <row r="79" spans="1:19">
      <c r="A79" s="24" t="s">
        <v>33</v>
      </c>
      <c r="B79" s="41">
        <v>5601</v>
      </c>
      <c r="C79" s="42">
        <v>1486</v>
      </c>
      <c r="D79" s="41">
        <v>2825</v>
      </c>
      <c r="E79" s="43">
        <v>426</v>
      </c>
      <c r="F79" s="41">
        <v>2897</v>
      </c>
      <c r="G79" s="41">
        <v>1486</v>
      </c>
      <c r="H79" s="42">
        <v>4411</v>
      </c>
    </row>
    <row r="80" spans="1:19">
      <c r="A80" s="25" t="s">
        <v>38</v>
      </c>
      <c r="B80" s="29"/>
      <c r="C80" s="29"/>
      <c r="D80" s="29"/>
      <c r="E80" s="29"/>
      <c r="F80" s="29"/>
      <c r="G80" s="29"/>
      <c r="H80" s="29"/>
    </row>
    <row r="81" spans="8:8">
      <c r="H81" s="26" t="s">
        <v>16</v>
      </c>
    </row>
  </sheetData>
  <printOptions horizontalCentered="1" verticalCentered="1"/>
  <pageMargins left="0.78740157480314965" right="0.78740157480314965" top="0.98425196850393704" bottom="0.98425196850393704" header="0.4921259845" footer="0.4921259845"/>
  <pageSetup paperSize="9" scale="65"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MBT-0114090-0000</vt:lpstr>
      <vt:lpstr>Tabelle2</vt:lpstr>
      <vt:lpstr>WEINBEST</vt:lpstr>
      <vt:lpstr>'MBT-0114090-0000'!Druckbereich</vt:lpstr>
      <vt:lpstr>WEINBEST!Druckbereich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2021-01-18T11:47:16Z</cp:lastPrinted>
  <dcterms:created xsi:type="dcterms:W3CDTF">2000-01-18T08:25:37Z</dcterms:created>
  <dcterms:modified xsi:type="dcterms:W3CDTF">2023-05-03T12:31:42Z</dcterms:modified>
</cp:coreProperties>
</file>