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2\zur Internet Veröffentlichung freigegeben\Korrektur (2)\"/>
    </mc:Choice>
  </mc:AlternateContent>
  <bookViews>
    <workbookView xWindow="1065" yWindow="0" windowWidth="11535" windowHeight="7425" activeTab="1"/>
  </bookViews>
  <sheets>
    <sheet name="Vorbemerkung" sheetId="4" r:id="rId1"/>
    <sheet name="SJ 2021 Kapitel C, I" sheetId="5" r:id="rId2"/>
    <sheet name="alt_SJ 2020 Kapitel C, I" sheetId="1" r:id="rId3"/>
    <sheet name="Hilfstabelle" sheetId="2" state="hidden" r:id="rId4"/>
  </sheets>
  <definedNames>
    <definedName name="_xlnm.Print_Area" localSheetId="2">'alt_SJ 2020 Kapitel C, I'!$A$1:$J$61</definedName>
    <definedName name="_xlnm.Print_Area" localSheetId="1">'SJ 2021 Kapitel C, I'!$A$1:$J$61</definedName>
    <definedName name="_xlnm.Print_Area" localSheetId="0">Vorbemerkung!$A$1:$H$13</definedName>
    <definedName name="Druckbereich_Kontrollsumme" localSheetId="1">#REF!</definedName>
    <definedName name="Druckbereich_Kontrollsumme">#REF!</definedName>
    <definedName name="DRUCKBEREICH_prüf" localSheetId="1">#REF!</definedName>
    <definedName name="DRUCKBEREICH_prüf">#REF!</definedName>
    <definedName name="DruckbereichDM" localSheetId="1">#REF!</definedName>
    <definedName name="DruckbereichDM">#REF!</definedName>
    <definedName name="DruckbereichM" localSheetId="1">#REF!</definedName>
    <definedName name="DruckbereichM">#REF!</definedName>
    <definedName name="e2_1a" hidden="1">{#N/A,#N/A,FALSE,"e1_a";#N/A,#N/A,FALSE,"E2_1A";#N/A,#N/A,FALSE,"e2_3a";#N/A,#N/A,FALSE,"e2_2a"}</definedName>
    <definedName name="Erl" hidden="1">{#N/A,#N/A,FALSE,"e1_a";#N/A,#N/A,FALSE,"E2_1A";#N/A,#N/A,FALSE,"e2_3a";#N/A,#N/A,FALSE,"e2_2a"}</definedName>
    <definedName name="inal" hidden="1">{#N/A,#N/A,FALSE,"e1_a";#N/A,#N/A,FALSE,"E2_1A";#N/A,#N/A,FALSE,"e2_3a";#N/A,#N/A,FALSE,"e2_2a"}</definedName>
    <definedName name="Tabelle" hidden="1">{#N/A,#N/A,FALSE,"e1_a";#N/A,#N/A,FALSE,"E2_1A";#N/A,#N/A,FALSE,"e2_3a";#N/A,#N/A,FALSE,"e2_2a"}</definedName>
    <definedName name="Tabelle5" hidden="1">{#N/A,#N/A,FALSE,"e1_a";#N/A,#N/A,FALSE,"E2_1A";#N/A,#N/A,FALSE,"e2_3a";#N/A,#N/A,FALSE,"e2_2a"}</definedName>
    <definedName name="wrn.ernte_h6." hidden="1">{#N/A,#N/A,FALSE,"e1_a";#N/A,#N/A,FALSE,"E2_1A";#N/A,#N/A,FALSE,"e2_3a";#N/A,#N/A,FALSE,"e2_2a"}</definedName>
  </definedNames>
  <calcPr calcId="162913"/>
</workbook>
</file>

<file path=xl/calcChain.xml><?xml version="1.0" encoding="utf-8"?>
<calcChain xmlns="http://schemas.openxmlformats.org/spreadsheetml/2006/main">
  <c r="H53" i="2" l="1"/>
  <c r="H54" i="2"/>
  <c r="H55" i="2"/>
  <c r="G53" i="2"/>
  <c r="G54" i="2"/>
  <c r="F53" i="2"/>
  <c r="F54" i="2"/>
  <c r="F55" i="2"/>
  <c r="E53" i="2"/>
  <c r="E54" i="2"/>
  <c r="D53" i="2"/>
  <c r="D54" i="2"/>
  <c r="D55" i="2"/>
  <c r="C53" i="2"/>
  <c r="C54" i="2"/>
  <c r="B53" i="2"/>
  <c r="B54" i="2"/>
  <c r="B55" i="2"/>
  <c r="I46" i="2"/>
  <c r="J46" i="2"/>
  <c r="K46" i="2"/>
  <c r="L46" i="2"/>
  <c r="M46" i="2"/>
  <c r="N46" i="2"/>
  <c r="O46" i="2"/>
  <c r="I34" i="2"/>
  <c r="J34" i="2"/>
  <c r="K34" i="2"/>
  <c r="L34" i="2"/>
  <c r="M34" i="2"/>
  <c r="N34" i="2"/>
  <c r="O34" i="2"/>
  <c r="H41" i="2"/>
  <c r="H42" i="2"/>
  <c r="G41" i="2"/>
  <c r="G42" i="2"/>
  <c r="G43" i="2"/>
  <c r="F41" i="2"/>
  <c r="F42" i="2"/>
  <c r="E41" i="2"/>
  <c r="E42" i="2"/>
  <c r="E43" i="2"/>
  <c r="D41" i="2"/>
  <c r="D42" i="2"/>
  <c r="C41" i="2"/>
  <c r="C42" i="2"/>
  <c r="C43" i="2"/>
  <c r="B41" i="2"/>
  <c r="B42" i="2"/>
  <c r="C29" i="2"/>
  <c r="D29" i="2"/>
  <c r="K29" i="2"/>
  <c r="E29" i="2"/>
  <c r="F29" i="2"/>
  <c r="M29" i="2"/>
  <c r="G29" i="2"/>
  <c r="H29" i="2"/>
  <c r="O29" i="2"/>
  <c r="C30" i="2"/>
  <c r="D30" i="2"/>
  <c r="K30" i="2"/>
  <c r="E30" i="2"/>
  <c r="F30" i="2"/>
  <c r="M30" i="2"/>
  <c r="G30" i="2"/>
  <c r="H30" i="2"/>
  <c r="O30" i="2"/>
  <c r="C31" i="2"/>
  <c r="D31" i="2"/>
  <c r="E31" i="2"/>
  <c r="F31" i="2"/>
  <c r="G31" i="2"/>
  <c r="H31" i="2"/>
  <c r="B29" i="2"/>
  <c r="B30" i="2"/>
  <c r="B31" i="2"/>
  <c r="I22" i="2"/>
  <c r="J22" i="2"/>
  <c r="K22" i="2"/>
  <c r="L22" i="2"/>
  <c r="M22" i="2"/>
  <c r="N22" i="2"/>
  <c r="O22" i="2"/>
  <c r="I11" i="2"/>
  <c r="J11" i="2"/>
  <c r="K11" i="2"/>
  <c r="L11" i="2"/>
  <c r="M11" i="2"/>
  <c r="N11" i="2"/>
  <c r="O11" i="2"/>
  <c r="I12" i="2"/>
  <c r="J12" i="2"/>
  <c r="K12" i="2"/>
  <c r="L12" i="2"/>
  <c r="M12" i="2"/>
  <c r="N12" i="2"/>
  <c r="O12" i="2"/>
  <c r="I13" i="2"/>
  <c r="J13" i="2"/>
  <c r="K13" i="2"/>
  <c r="L13" i="2"/>
  <c r="M13" i="2"/>
  <c r="N13" i="2"/>
  <c r="O13" i="2"/>
  <c r="I14" i="2"/>
  <c r="J14" i="2"/>
  <c r="K14" i="2"/>
  <c r="L14" i="2"/>
  <c r="M14" i="2"/>
  <c r="N14" i="2"/>
  <c r="O14" i="2"/>
  <c r="I15" i="2"/>
  <c r="J15" i="2"/>
  <c r="K15" i="2"/>
  <c r="L15" i="2"/>
  <c r="M15" i="2"/>
  <c r="N15" i="2"/>
  <c r="O15" i="2"/>
  <c r="I16" i="2"/>
  <c r="J16" i="2"/>
  <c r="K16" i="2"/>
  <c r="L16" i="2"/>
  <c r="M16" i="2"/>
  <c r="N16" i="2"/>
  <c r="O16" i="2"/>
  <c r="C17" i="2"/>
  <c r="C18" i="2"/>
  <c r="D17" i="2"/>
  <c r="D18" i="2"/>
  <c r="E17" i="2"/>
  <c r="L17" i="2"/>
  <c r="F17" i="2"/>
  <c r="F18" i="2"/>
  <c r="G17" i="2"/>
  <c r="G18" i="2"/>
  <c r="H17" i="2"/>
  <c r="H18" i="2"/>
  <c r="B17" i="2"/>
  <c r="I17" i="2"/>
  <c r="I23" i="2"/>
  <c r="J23" i="2"/>
  <c r="K23" i="2"/>
  <c r="L23" i="2"/>
  <c r="M23" i="2"/>
  <c r="N23" i="2"/>
  <c r="O23" i="2"/>
  <c r="I24" i="2"/>
  <c r="J24" i="2"/>
  <c r="K24" i="2"/>
  <c r="L24" i="2"/>
  <c r="M24" i="2"/>
  <c r="N24" i="2"/>
  <c r="O24" i="2"/>
  <c r="I25" i="2"/>
  <c r="J25" i="2"/>
  <c r="K25" i="2"/>
  <c r="L25" i="2"/>
  <c r="M25" i="2"/>
  <c r="N25" i="2"/>
  <c r="O25" i="2"/>
  <c r="I26" i="2"/>
  <c r="J26" i="2"/>
  <c r="K26" i="2"/>
  <c r="L26" i="2"/>
  <c r="M26" i="2"/>
  <c r="N26" i="2"/>
  <c r="O26" i="2"/>
  <c r="I27" i="2"/>
  <c r="J27" i="2"/>
  <c r="K27" i="2"/>
  <c r="L27" i="2"/>
  <c r="M27" i="2"/>
  <c r="N27" i="2"/>
  <c r="O27" i="2"/>
  <c r="I28" i="2"/>
  <c r="J28" i="2"/>
  <c r="K28" i="2"/>
  <c r="L28" i="2"/>
  <c r="M28" i="2"/>
  <c r="N28" i="2"/>
  <c r="O28" i="2"/>
  <c r="I29" i="2"/>
  <c r="J29" i="2"/>
  <c r="L29" i="2"/>
  <c r="N29" i="2"/>
  <c r="J30" i="2"/>
  <c r="L30" i="2"/>
  <c r="N30" i="2"/>
  <c r="I31" i="2"/>
  <c r="J31" i="2"/>
  <c r="K31" i="2"/>
  <c r="L31" i="2"/>
  <c r="M31" i="2"/>
  <c r="N31" i="2"/>
  <c r="O31" i="2"/>
  <c r="I35" i="2"/>
  <c r="J35" i="2"/>
  <c r="K35" i="2"/>
  <c r="L35" i="2"/>
  <c r="M35" i="2"/>
  <c r="N35" i="2"/>
  <c r="O35" i="2"/>
  <c r="I36" i="2"/>
  <c r="J36" i="2"/>
  <c r="K36" i="2"/>
  <c r="L36" i="2"/>
  <c r="M36" i="2"/>
  <c r="N36" i="2"/>
  <c r="O36" i="2"/>
  <c r="I37" i="2"/>
  <c r="J37" i="2"/>
  <c r="K37" i="2"/>
  <c r="L37" i="2"/>
  <c r="M37" i="2"/>
  <c r="N37" i="2"/>
  <c r="O37" i="2"/>
  <c r="I38" i="2"/>
  <c r="J38" i="2"/>
  <c r="K38" i="2"/>
  <c r="L38" i="2"/>
  <c r="M38" i="2"/>
  <c r="N38" i="2"/>
  <c r="O38" i="2"/>
  <c r="I39" i="2"/>
  <c r="J39" i="2"/>
  <c r="K39" i="2"/>
  <c r="L39" i="2"/>
  <c r="M39" i="2"/>
  <c r="N39" i="2"/>
  <c r="O39" i="2"/>
  <c r="I40" i="2"/>
  <c r="J40" i="2"/>
  <c r="K40" i="2"/>
  <c r="L40" i="2"/>
  <c r="M40" i="2"/>
  <c r="N40" i="2"/>
  <c r="O40" i="2"/>
  <c r="J41" i="2"/>
  <c r="L41" i="2"/>
  <c r="N41" i="2"/>
  <c r="I43" i="2"/>
  <c r="J43" i="2"/>
  <c r="K43" i="2"/>
  <c r="L43" i="2"/>
  <c r="M43" i="2"/>
  <c r="N43" i="2"/>
  <c r="O43" i="2"/>
  <c r="I47" i="2"/>
  <c r="J47" i="2"/>
  <c r="K47" i="2"/>
  <c r="L47" i="2"/>
  <c r="M47" i="2"/>
  <c r="N47" i="2"/>
  <c r="O47" i="2"/>
  <c r="I48" i="2"/>
  <c r="J48" i="2"/>
  <c r="K48" i="2"/>
  <c r="L48" i="2"/>
  <c r="M48" i="2"/>
  <c r="N48" i="2"/>
  <c r="O48" i="2"/>
  <c r="I49" i="2"/>
  <c r="J49" i="2"/>
  <c r="K49" i="2"/>
  <c r="L49" i="2"/>
  <c r="M49" i="2"/>
  <c r="N49" i="2"/>
  <c r="O49" i="2"/>
  <c r="I50" i="2"/>
  <c r="J50" i="2"/>
  <c r="K50" i="2"/>
  <c r="L50" i="2"/>
  <c r="M50" i="2"/>
  <c r="N50" i="2"/>
  <c r="O50" i="2"/>
  <c r="I51" i="2"/>
  <c r="J51" i="2"/>
  <c r="K51" i="2"/>
  <c r="L51" i="2"/>
  <c r="M51" i="2"/>
  <c r="N51" i="2"/>
  <c r="O51" i="2"/>
  <c r="I52" i="2"/>
  <c r="J52" i="2"/>
  <c r="K52" i="2"/>
  <c r="L52" i="2"/>
  <c r="M52" i="2"/>
  <c r="N52" i="2"/>
  <c r="O52" i="2"/>
  <c r="I53" i="2"/>
  <c r="J53" i="2"/>
  <c r="K53" i="2"/>
  <c r="L53" i="2"/>
  <c r="M53" i="2"/>
  <c r="N53" i="2"/>
  <c r="O53" i="2"/>
  <c r="I55" i="2"/>
  <c r="J55" i="2"/>
  <c r="K55" i="2"/>
  <c r="L55" i="2"/>
  <c r="M55" i="2"/>
  <c r="N55" i="2"/>
  <c r="O55" i="2"/>
  <c r="J10" i="2"/>
  <c r="K10" i="2"/>
  <c r="L10" i="2"/>
  <c r="M10" i="2"/>
  <c r="N10" i="2"/>
  <c r="O10" i="2"/>
  <c r="I10" i="2"/>
  <c r="K54" i="2"/>
  <c r="O54" i="2"/>
  <c r="J42" i="2"/>
  <c r="I30" i="2"/>
  <c r="O17" i="2"/>
  <c r="K17" i="2"/>
  <c r="H19" i="2"/>
  <c r="O19" i="2"/>
  <c r="O18" i="2"/>
  <c r="M18" i="2"/>
  <c r="F19" i="2"/>
  <c r="M19" i="2"/>
  <c r="D19" i="2"/>
  <c r="K19" i="2"/>
  <c r="K18" i="2"/>
  <c r="K42" i="2"/>
  <c r="D43" i="2"/>
  <c r="O42" i="2"/>
  <c r="H43" i="2"/>
  <c r="L54" i="2"/>
  <c r="E55" i="2"/>
  <c r="N18" i="2"/>
  <c r="G19" i="2"/>
  <c r="N19" i="2"/>
  <c r="J18" i="2"/>
  <c r="C19" i="2"/>
  <c r="J19" i="2"/>
  <c r="B43" i="2"/>
  <c r="I42" i="2"/>
  <c r="F43" i="2"/>
  <c r="M42" i="2"/>
  <c r="C55" i="2"/>
  <c r="J54" i="2"/>
  <c r="G55" i="2"/>
  <c r="N54" i="2"/>
  <c r="B18" i="2"/>
  <c r="E18" i="2"/>
  <c r="M17" i="2"/>
  <c r="L42" i="2"/>
  <c r="N42" i="2"/>
  <c r="M54" i="2"/>
  <c r="I54" i="2"/>
  <c r="O41" i="2"/>
  <c r="M41" i="2"/>
  <c r="K41" i="2"/>
  <c r="I41" i="2"/>
  <c r="N17" i="2"/>
  <c r="J17" i="2"/>
  <c r="I18" i="2"/>
  <c r="B19" i="2"/>
  <c r="I19" i="2"/>
  <c r="E19" i="2"/>
  <c r="L19" i="2"/>
  <c r="L18" i="2"/>
</calcChain>
</file>

<file path=xl/sharedStrings.xml><?xml version="1.0" encoding="utf-8"?>
<sst xmlns="http://schemas.openxmlformats.org/spreadsheetml/2006/main" count="251" uniqueCount="69">
  <si>
    <t>LF</t>
  </si>
  <si>
    <t>Ackerland</t>
  </si>
  <si>
    <t>ha</t>
  </si>
  <si>
    <t>1 000</t>
  </si>
  <si>
    <t>Nach Größenklassen der landwirtschaftlich genutzten Fläche</t>
  </si>
  <si>
    <t>5 -  10</t>
  </si>
  <si>
    <t>10 -  20</t>
  </si>
  <si>
    <t>50 - 100</t>
  </si>
  <si>
    <t>Zusammen</t>
  </si>
  <si>
    <t>Neue Länder</t>
  </si>
  <si>
    <t>Personengesellschaften</t>
  </si>
  <si>
    <t>Juristische Personen</t>
  </si>
  <si>
    <t>Dauer-</t>
  </si>
  <si>
    <t>grünland</t>
  </si>
  <si>
    <t>Milch-</t>
  </si>
  <si>
    <t>Tiere</t>
  </si>
  <si>
    <t>Zahl der Betriebe</t>
  </si>
  <si>
    <t xml:space="preserve">ausgewählten Merkmalen  </t>
  </si>
  <si>
    <t>Betriebsgröße
von ... bis
unter ... ha LF</t>
  </si>
  <si>
    <t>Schweine</t>
  </si>
  <si>
    <t>unter 5</t>
  </si>
  <si>
    <t>20 -  50</t>
  </si>
  <si>
    <t>100 -  200</t>
  </si>
  <si>
    <t>200 -  500</t>
  </si>
  <si>
    <t>500 -  1 000</t>
  </si>
  <si>
    <t>1 000  und mehr</t>
  </si>
  <si>
    <t/>
  </si>
  <si>
    <t>Dauergrünland</t>
  </si>
  <si>
    <t>Schweinen</t>
  </si>
  <si>
    <t>Getreide 1)</t>
  </si>
  <si>
    <t>Milchkühen</t>
  </si>
  <si>
    <t>Fläche</t>
  </si>
  <si>
    <t>von ... bis</t>
  </si>
  <si>
    <t>Betriebe</t>
  </si>
  <si>
    <t>Anzahl</t>
  </si>
  <si>
    <t xml:space="preserve">Betriebe der Rechtsform Einzelunternehmen                                                                  </t>
  </si>
  <si>
    <t xml:space="preserve">Haupterwerbsbetriebe                                                                                       </t>
  </si>
  <si>
    <t xml:space="preserve">Betriebe der Rechtsform Personengemeinschaften, -gesellschaften                                            </t>
  </si>
  <si>
    <t xml:space="preserve">Betriebe der Rechtsform juristische Personen                                                               </t>
  </si>
  <si>
    <t>Deutschland</t>
  </si>
  <si>
    <t>Stadtstaaten</t>
  </si>
  <si>
    <t>BB</t>
  </si>
  <si>
    <t>MV</t>
  </si>
  <si>
    <t>SN</t>
  </si>
  <si>
    <t>TH</t>
  </si>
  <si>
    <t>Früheres BG</t>
  </si>
  <si>
    <t>ST</t>
  </si>
  <si>
    <t>Betriebe insgesamt</t>
  </si>
  <si>
    <t>Einzelunternehmen</t>
  </si>
  <si>
    <t xml:space="preserve"> </t>
  </si>
  <si>
    <r>
      <t xml:space="preserve">2016 </t>
    </r>
    <r>
      <rPr>
        <vertAlign val="superscript"/>
        <sz val="7"/>
        <rFont val="Times New Roman"/>
        <family val="1"/>
      </rPr>
      <t>1)</t>
    </r>
  </si>
  <si>
    <t xml:space="preserve">16. Landwirtschaftliche Betriebe nach Rechtsformen und   </t>
  </si>
  <si>
    <r>
      <t xml:space="preserve">Getreide </t>
    </r>
    <r>
      <rPr>
        <vertAlign val="superscript"/>
        <sz val="7"/>
        <rFont val="Times New Roman"/>
        <family val="1"/>
      </rPr>
      <t>2)</t>
    </r>
  </si>
  <si>
    <t>kühe</t>
  </si>
  <si>
    <t>Q u e l l e: Statistisches Bundesamt, BMEL (723).</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</si>
  <si>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</si>
  <si>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</si>
  <si>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</si>
  <si>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</si>
  <si>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</si>
  <si>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I. Betriebe</t>
  </si>
  <si>
    <t>Ab 1999 ist die untere Erfassungsgrenze auf 2 ha LF angehoben worden. Landwirtschaftliche Betriebe mit weniger als 2 ha LF wurden seitdem nur noch erfasst, wenn festgelegte Mindestgrößen ausgewählter Tierkategorien oder Spezialkulturen erreicht werden. Für Forstbetriebe gelten 10 ha Waldfläche als untere Grenze. Ab 2010 wurden die unteren Erfassungsgrenzen landwirtschaftlicher Betriebe weiter erhöht. So gilt statt der 2 ha-Grenze nun ein Flächenumfang von 5 ha LF als Mindestgröße.</t>
  </si>
  <si>
    <t xml:space="preserve">In weiteren Tabellen zur Betriebsstruktur kommt die EU-Typologie für landwirtschaftliche Betriebe (Tabelle 29 - 3030300) zur Anwendung. Dieses Klassifizierungssystem zur Einteilung der Betriebe nach ihrer wirtschaftlichen Ausrichtung (Betriebsform) und zur Bestimmung der wirtschaftlichen Betriebsgröße wurde ab 2010 geändert. Die zuvor verwendeten Standarddeckungsbeiträge (SDB) sind durch Standard-Outputs (SO) ersetzt worden. Wesentlicher Unterschied ist, dass die in den SDB in Ansatz gebrachten variablen Kosten bei den Standard-Output-Werten nicht mehr berücksichtigt werden. Die Standard-Outputs sind definiert als geldwerte Bruttomarktleistung landwirtschaftlicher Erzeugnisse. In Tabelle 31 (3031200) sind die aktuell maßgebenden Standard-Outputwerte  ausgewiesen. </t>
  </si>
  <si>
    <t>Die landwirtschaftlichen Betriebe von Einzelunternehmen können nach dem Erwerbscharakter bzw. nach sozialökonomischen Kriterien in Haupt- und Nebenerwerbsbetriebe gegliedert werden. Ab der Landwirtschaftszählung 2010 erfolgt die Zuordnung nach dem Verhältnis von betrieblichem und außerbetrieblichem Einkommen des Betriebsinhabers bzw. des Inhaberpaares. Haupterwerbsbetriebe sind Betriebe ohne außerbetriebliches Einkommen sowie Betriebe, in denen das betriebliche Einkommen größer ist als das Einkommen aus außerbetrieblichen Quellen. Nebenerwerbsbetriebe sind Betriebe, in denen das außerbetriebliche Einkommen größer ist als das Einkommen aus dem landwirtschaftlichen Betrieb. Die Einkommensangaben beruhen auf der Selbsteinschätzung der Befragten.</t>
  </si>
  <si>
    <t>Veröffentlicht unter: BMEL-Statistik.de</t>
  </si>
  <si>
    <t xml:space="preserve">.  </t>
  </si>
  <si>
    <r>
      <t xml:space="preserve">2020 </t>
    </r>
    <r>
      <rPr>
        <vertAlign val="superscript"/>
        <sz val="7"/>
        <rFont val="Times New Roman"/>
        <family val="1"/>
      </rPr>
      <t>1)</t>
    </r>
  </si>
  <si>
    <t>Q u e l l e: Statistisches Bundesamt: Fachserie 3, Reihe 2.1.5; BMEL (723).</t>
  </si>
  <si>
    <t xml:space="preserve">Vorbemerkungen: Dieses Kapitel enthält insbesondere Ergebnisse der Landwirtschaftszählung 2020 und der Agrarstrukturerhebung 2016, daneben auch aus früheren Agrarberichterstattungen. Während sich bis 1998 der Erfassungsbereich der totalen Agrarberichterstattung auf alle Betriebe und Besitzeinheiten mit einer landwirtschaftlich oder forstwirtschaftlich genutzten Fläche von jeweils 1 ha und mehr sowie auf alle Betriebe und Besitzeinheiten mit einer landwirtschaftlich genutzten Fläche unter 1 ha (einschließlich der Betriebe ohne landwirtschaftlich genutzte Fläche), deren natürliche Erzeugungseinheiten mindestens einer jährlichen landwirtschaftlichen Markterzeugung von 1 ha landwirtschaftlich genutzter Fläche entsprechen, erstreckte, wurden Forstbetriebe in der Abgrenzung nach der Hauptproduktionsrichtung (siehe unten) in Jahren mit repräsentativer Agrarberichterstattung nicht erfasst.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</si>
</sst>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_)"/>
    <numFmt numFmtId="165" formatCode="#\ ##0&quot; &quot;"/>
    <numFmt numFmtId="166" formatCode="#\ ##0.0,_)"/>
    <numFmt numFmtId="167" formatCode="#\ ##0.0_)"/>
    <numFmt numFmtId="168" formatCode="#\ ##0_)"/>
    <numFmt numFmtId="169" formatCode="#\ ###\ ##0"/>
    <numFmt numFmtId="170" formatCode="#\ ##0"/>
  </numFmts>
  <fonts count="32">
    <font>
      <sz val="10"/>
      <name val="Univers (WN)"/>
    </font>
    <font>
      <b/>
      <sz val="10"/>
      <name val="Univers (WN)"/>
    </font>
    <font>
      <sz val="11"/>
      <name val="Times New Roman"/>
      <family val="1"/>
    </font>
    <font>
      <b/>
      <sz val="11"/>
      <name val="Times New Roman"/>
      <family val="1"/>
    </font>
    <font>
      <b/>
      <sz val="12"/>
      <name val="Times New Roman"/>
      <family val="1"/>
    </font>
    <font>
      <sz val="10"/>
      <name val="Times New Roman"/>
      <family val="1"/>
    </font>
    <font>
      <sz val="9"/>
      <name val="Times New Roman"/>
      <family val="1"/>
    </font>
    <font>
      <b/>
      <sz val="10"/>
      <name val="Times New Roman"/>
      <family val="1"/>
    </font>
    <font>
      <sz val="7.6"/>
      <name val="Times New Roman"/>
      <family val="1"/>
    </font>
    <font>
      <vertAlign val="superscript"/>
      <sz val="7"/>
      <name val="Times New Roman"/>
      <family val="1"/>
    </font>
    <font>
      <sz val="7.5"/>
      <name val="Times New Roman"/>
      <family val="1"/>
    </font>
    <font>
      <b/>
      <sz val="7.6"/>
      <name val="Times New Roman"/>
      <family val="1"/>
    </font>
    <font>
      <sz val="7"/>
      <name val="Times New Roman"/>
      <family val="1"/>
    </font>
    <font>
      <sz val="10"/>
      <name val="Arial"/>
      <family val="2"/>
    </font>
    <font>
      <sz val="8"/>
      <name val="Univers (WN)"/>
    </font>
    <font>
      <sz val="10"/>
      <name val="Arial"/>
      <family val="2"/>
    </font>
    <font>
      <sz val="8"/>
      <name val="Times New Roman"/>
      <family val="1"/>
    </font>
    <font>
      <b/>
      <sz val="8"/>
      <name val="Times New Roman"/>
      <family val="1"/>
    </font>
    <font>
      <sz val="10"/>
      <name val="Arial"/>
      <family val="2"/>
    </font>
    <font>
      <u/>
      <sz val="10"/>
      <color indexed="12"/>
      <name val="MetaNormalLF-Roman"/>
      <family val="2"/>
    </font>
    <font>
      <u/>
      <sz val="12"/>
      <color indexed="12"/>
      <name val="Arial MT"/>
    </font>
    <font>
      <u/>
      <sz val="10"/>
      <color indexed="12"/>
      <name val="Arial"/>
      <family val="2"/>
    </font>
    <font>
      <sz val="8"/>
      <color rgb="FFFF0000"/>
      <name val="Times New Roman"/>
      <family val="1"/>
    </font>
    <font>
      <sz val="10"/>
      <color rgb="FFFF0000"/>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
      <b/>
      <sz val="11"/>
      <color rgb="FF000000"/>
      <name val="Times New Roman"/>
      <family val="1"/>
    </font>
    <font>
      <sz val="8"/>
      <color rgb="FF000000"/>
      <name val="Times New Roman"/>
      <family val="1"/>
    </font>
    <font>
      <sz val="10"/>
      <name val="Univers (WN)"/>
    </font>
    <font>
      <sz val="10"/>
      <name val="MetaNormalLF-Roman"/>
      <family val="2"/>
    </font>
  </fonts>
  <fills count="2">
    <fill>
      <patternFill patternType="none"/>
    </fill>
    <fill>
      <patternFill patternType="gray125"/>
    </fill>
  </fills>
  <borders count="15">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5" fillId="0" borderId="0"/>
    <xf numFmtId="0" fontId="13" fillId="0" borderId="0"/>
    <xf numFmtId="0" fontId="13" fillId="0" borderId="0"/>
    <xf numFmtId="0" fontId="18" fillId="0" borderId="0"/>
    <xf numFmtId="0" fontId="13" fillId="0" borderId="0"/>
    <xf numFmtId="0" fontId="13" fillId="0" borderId="0"/>
    <xf numFmtId="0" fontId="24" fillId="0" borderId="0"/>
    <xf numFmtId="0" fontId="30" fillId="0" borderId="0"/>
  </cellStyleXfs>
  <cellXfs count="126">
    <xf numFmtId="0" fontId="0" fillId="0" borderId="0" xfId="0"/>
    <xf numFmtId="0" fontId="2" fillId="0" borderId="0" xfId="0" applyFont="1"/>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xf numFmtId="0" fontId="6" fillId="0" borderId="0" xfId="0" applyFont="1" applyAlignment="1">
      <alignment horizontal="centerContinuous"/>
    </xf>
    <xf numFmtId="0" fontId="7" fillId="0" borderId="0" xfId="0" applyFont="1" applyAlignment="1">
      <alignment horizontal="centerContinuous"/>
    </xf>
    <xf numFmtId="0" fontId="6" fillId="0" borderId="0" xfId="0" applyFont="1"/>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Border="1" applyAlignment="1">
      <alignment horizontal="center"/>
    </xf>
    <xf numFmtId="0" fontId="5" fillId="0" borderId="0" xfId="0" applyFont="1" applyBorder="1"/>
    <xf numFmtId="0" fontId="8" fillId="0" borderId="2" xfId="0" applyFont="1" applyBorder="1"/>
    <xf numFmtId="0" fontId="8" fillId="0" borderId="2" xfId="0" applyFont="1" applyBorder="1" applyAlignment="1">
      <alignment vertical="center"/>
    </xf>
    <xf numFmtId="0" fontId="5" fillId="0" borderId="0" xfId="0" applyFont="1" applyAlignment="1">
      <alignment vertical="center"/>
    </xf>
    <xf numFmtId="0" fontId="11" fillId="0" borderId="2" xfId="0" applyFont="1" applyBorder="1" applyAlignment="1">
      <alignment vertical="center"/>
    </xf>
    <xf numFmtId="0" fontId="7" fillId="0" borderId="0" xfId="0" applyFont="1" applyAlignment="1">
      <alignment vertical="center"/>
    </xf>
    <xf numFmtId="165" fontId="5" fillId="0" borderId="0" xfId="0" applyNumberFormat="1" applyFont="1" applyAlignment="1">
      <alignment vertical="center"/>
    </xf>
    <xf numFmtId="164" fontId="5" fillId="0" borderId="0" xfId="0" applyNumberFormat="1" applyFont="1" applyAlignment="1">
      <alignment vertical="center"/>
    </xf>
    <xf numFmtId="0" fontId="8" fillId="0" borderId="2" xfId="0" applyFont="1" applyBorder="1" applyAlignment="1"/>
    <xf numFmtId="0" fontId="6" fillId="0" borderId="0" xfId="0" applyFont="1" applyAlignment="1">
      <alignment horizontal="centerContinuous" vertical="center"/>
    </xf>
    <xf numFmtId="0" fontId="12" fillId="0" borderId="0" xfId="9" applyFont="1" applyAlignment="1">
      <alignment horizontal="right"/>
    </xf>
    <xf numFmtId="0" fontId="10" fillId="0" borderId="0" xfId="0" applyFont="1"/>
    <xf numFmtId="0" fontId="8" fillId="0" borderId="2" xfId="0" applyFont="1" applyBorder="1" applyAlignment="1">
      <alignment horizontal="center"/>
    </xf>
    <xf numFmtId="0" fontId="8" fillId="0" borderId="3" xfId="0" applyFont="1" applyBorder="1" applyAlignment="1">
      <alignment horizontal="center"/>
    </xf>
    <xf numFmtId="0" fontId="12" fillId="0" borderId="2" xfId="0" applyFont="1" applyBorder="1"/>
    <xf numFmtId="0" fontId="5" fillId="0" borderId="2" xfId="0" applyFont="1" applyBorder="1"/>
    <xf numFmtId="0" fontId="5" fillId="0" borderId="4" xfId="0" applyFont="1" applyBorder="1"/>
    <xf numFmtId="0" fontId="5" fillId="0" borderId="5" xfId="0" applyFont="1" applyBorder="1"/>
    <xf numFmtId="0" fontId="5" fillId="0" borderId="6" xfId="0" applyFont="1" applyBorder="1"/>
    <xf numFmtId="166" fontId="5" fillId="0" borderId="0" xfId="0" applyNumberFormat="1" applyFont="1" applyAlignment="1">
      <alignment vertical="center"/>
    </xf>
    <xf numFmtId="164" fontId="5" fillId="0" borderId="0" xfId="0" applyNumberFormat="1" applyFont="1" applyBorder="1" applyAlignment="1">
      <alignment vertical="center"/>
    </xf>
    <xf numFmtId="0" fontId="22" fillId="0" borderId="0" xfId="0" applyFont="1"/>
    <xf numFmtId="0" fontId="1" fillId="0" borderId="0" xfId="0" applyFont="1"/>
    <xf numFmtId="167" fontId="5" fillId="0" borderId="0" xfId="0" applyNumberFormat="1" applyFont="1"/>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Continuous"/>
    </xf>
    <xf numFmtId="0" fontId="16" fillId="0" borderId="5" xfId="0" applyFont="1" applyBorder="1" applyAlignment="1">
      <alignment horizontal="centerContinuous"/>
    </xf>
    <xf numFmtId="0" fontId="16" fillId="0" borderId="6" xfId="0" applyFont="1" applyBorder="1" applyAlignment="1">
      <alignment horizontal="centerContinuous"/>
    </xf>
    <xf numFmtId="0" fontId="17" fillId="0" borderId="0"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0" xfId="0" applyFont="1" applyBorder="1"/>
    <xf numFmtId="0" fontId="16" fillId="0" borderId="0" xfId="0" applyFont="1" applyBorder="1"/>
    <xf numFmtId="0" fontId="17" fillId="0" borderId="0" xfId="0" applyFont="1" applyBorder="1" applyAlignment="1">
      <alignment horizontal="centerContinuous"/>
    </xf>
    <xf numFmtId="0" fontId="17" fillId="0" borderId="3" xfId="0" applyFont="1" applyBorder="1" applyAlignment="1">
      <alignment horizontal="centerContinuous"/>
    </xf>
    <xf numFmtId="0" fontId="16" fillId="0" borderId="0" xfId="0" applyFont="1" applyBorder="1" applyAlignment="1">
      <alignment horizontal="right" vertical="center"/>
    </xf>
    <xf numFmtId="167" fontId="16" fillId="0" borderId="0" xfId="0" applyNumberFormat="1" applyFont="1" applyBorder="1" applyAlignment="1">
      <alignment vertical="center"/>
    </xf>
    <xf numFmtId="167" fontId="16" fillId="0" borderId="0" xfId="0" applyNumberFormat="1" applyFont="1" applyBorder="1" applyAlignment="1">
      <alignment horizontal="right" vertical="center"/>
    </xf>
    <xf numFmtId="167" fontId="16" fillId="0" borderId="3" xfId="0" applyNumberFormat="1" applyFont="1" applyBorder="1" applyAlignment="1">
      <alignment vertical="center"/>
    </xf>
    <xf numFmtId="16" fontId="16" fillId="0" borderId="0" xfId="0" quotePrefix="1" applyNumberFormat="1" applyFont="1" applyBorder="1" applyAlignment="1">
      <alignment horizontal="right" vertical="center"/>
    </xf>
    <xf numFmtId="167" fontId="16" fillId="0" borderId="0" xfId="0" applyNumberFormat="1" applyFont="1" applyAlignment="1">
      <alignment vertical="center"/>
    </xf>
    <xf numFmtId="16" fontId="16" fillId="0" borderId="0" xfId="0" applyNumberFormat="1" applyFont="1" applyBorder="1" applyAlignment="1">
      <alignment horizontal="right" vertical="center"/>
    </xf>
    <xf numFmtId="0" fontId="17" fillId="0" borderId="0" xfId="0" applyFont="1" applyBorder="1" applyAlignment="1">
      <alignment horizontal="right" vertical="center"/>
    </xf>
    <xf numFmtId="167" fontId="17" fillId="0" borderId="0" xfId="0" applyNumberFormat="1" applyFont="1" applyBorder="1" applyAlignment="1">
      <alignment vertical="center"/>
    </xf>
    <xf numFmtId="167" fontId="17" fillId="0" borderId="3" xfId="0" applyNumberFormat="1"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centerContinuous"/>
    </xf>
    <xf numFmtId="166" fontId="16" fillId="0" borderId="3" xfId="0" applyNumberFormat="1" applyFont="1" applyBorder="1" applyAlignment="1">
      <alignment vertical="center"/>
    </xf>
    <xf numFmtId="167" fontId="16" fillId="0" borderId="3" xfId="0" applyNumberFormat="1" applyFont="1" applyBorder="1" applyAlignment="1">
      <alignment horizontal="right" vertical="center"/>
    </xf>
    <xf numFmtId="0" fontId="17" fillId="0" borderId="0" xfId="9" applyFont="1" applyBorder="1"/>
    <xf numFmtId="0" fontId="16" fillId="0" borderId="0" xfId="9" applyFont="1" applyBorder="1"/>
    <xf numFmtId="166" fontId="16" fillId="0" borderId="0" xfId="9" applyNumberFormat="1" applyFont="1" applyBorder="1"/>
    <xf numFmtId="166" fontId="16" fillId="0" borderId="3" xfId="9" applyNumberFormat="1" applyFont="1" applyBorder="1"/>
    <xf numFmtId="0" fontId="23" fillId="0" borderId="0" xfId="0" applyFont="1"/>
    <xf numFmtId="167" fontId="16" fillId="0" borderId="0" xfId="9" applyNumberFormat="1" applyFont="1" applyBorder="1" applyAlignment="1">
      <alignment horizontal="right" vertical="center"/>
    </xf>
    <xf numFmtId="167" fontId="17" fillId="0" borderId="0" xfId="9" applyNumberFormat="1" applyFont="1" applyBorder="1" applyAlignment="1">
      <alignment horizontal="right" vertical="center"/>
    </xf>
    <xf numFmtId="167" fontId="17" fillId="0" borderId="3" xfId="9" applyNumberFormat="1" applyFont="1" applyBorder="1" applyAlignment="1">
      <alignment horizontal="right" vertical="center"/>
    </xf>
    <xf numFmtId="0" fontId="16" fillId="0" borderId="0" xfId="9" applyFont="1" applyBorder="1" applyAlignment="1">
      <alignment vertical="center"/>
    </xf>
    <xf numFmtId="0" fontId="24" fillId="0" borderId="0" xfId="10"/>
    <xf numFmtId="0" fontId="26" fillId="0" borderId="0" xfId="10" applyFont="1" applyAlignment="1">
      <alignment horizontal="justify" vertical="center"/>
    </xf>
    <xf numFmtId="0" fontId="27" fillId="0" borderId="0" xfId="10" applyFont="1" applyAlignment="1">
      <alignment horizontal="left" vertical="top" wrapText="1"/>
    </xf>
    <xf numFmtId="0" fontId="29" fillId="0" borderId="0" xfId="10" applyFont="1" applyAlignment="1">
      <alignment horizontal="center" vertical="center"/>
    </xf>
    <xf numFmtId="0" fontId="12" fillId="0" borderId="0" xfId="0" applyFont="1" applyFill="1" applyBorder="1"/>
    <xf numFmtId="0" fontId="16" fillId="0" borderId="0" xfId="0" applyFont="1"/>
    <xf numFmtId="0" fontId="16" fillId="0" borderId="0" xfId="0" applyFont="1" applyFill="1" applyBorder="1"/>
    <xf numFmtId="168" fontId="10" fillId="0" borderId="0" xfId="11" applyNumberFormat="1" applyFont="1" applyFill="1" applyBorder="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167" fontId="16" fillId="0" borderId="0" xfId="0" applyNumberFormat="1" applyFont="1" applyFill="1" applyBorder="1" applyAlignment="1">
      <alignment vertical="center"/>
    </xf>
    <xf numFmtId="167" fontId="17" fillId="0" borderId="0" xfId="0" applyNumberFormat="1" applyFont="1" applyFill="1" applyBorder="1" applyAlignment="1">
      <alignment vertical="center"/>
    </xf>
    <xf numFmtId="167" fontId="16" fillId="0" borderId="0" xfId="0" applyNumberFormat="1" applyFont="1" applyFill="1" applyAlignment="1">
      <alignment vertical="center"/>
    </xf>
    <xf numFmtId="167" fontId="16" fillId="0" borderId="0" xfId="0" applyNumberFormat="1" applyFont="1" applyFill="1" applyBorder="1" applyAlignment="1">
      <alignment horizontal="right" vertical="center"/>
    </xf>
    <xf numFmtId="167" fontId="16" fillId="0" borderId="3" xfId="0" applyNumberFormat="1" applyFont="1" applyFill="1" applyBorder="1" applyAlignment="1">
      <alignment vertical="center"/>
    </xf>
    <xf numFmtId="167" fontId="17" fillId="0" borderId="3" xfId="0" applyNumberFormat="1" applyFont="1" applyFill="1" applyBorder="1" applyAlignment="1">
      <alignment vertical="center"/>
    </xf>
    <xf numFmtId="167" fontId="16" fillId="0" borderId="3" xfId="0" applyNumberFormat="1" applyFont="1" applyFill="1" applyBorder="1" applyAlignment="1">
      <alignment horizontal="right" vertical="center"/>
    </xf>
    <xf numFmtId="167" fontId="16" fillId="0" borderId="0" xfId="9" applyNumberFormat="1" applyFont="1" applyFill="1" applyBorder="1" applyAlignment="1">
      <alignment horizontal="right" vertical="center"/>
    </xf>
    <xf numFmtId="167" fontId="17" fillId="0" borderId="0" xfId="9" applyNumberFormat="1" applyFont="1" applyFill="1" applyBorder="1" applyAlignment="1">
      <alignment horizontal="right" vertical="center"/>
    </xf>
    <xf numFmtId="169" fontId="31" fillId="0" borderId="0" xfId="0" applyNumberFormat="1" applyFont="1" applyFill="1" applyAlignment="1">
      <alignment horizontal="right" vertical="center" wrapText="1"/>
    </xf>
    <xf numFmtId="170" fontId="31" fillId="0" borderId="0" xfId="0" applyNumberFormat="1" applyFont="1" applyFill="1" applyAlignment="1">
      <alignment horizontal="right" vertical="center" wrapText="1"/>
    </xf>
    <xf numFmtId="167" fontId="17" fillId="0" borderId="3" xfId="9" applyNumberFormat="1" applyFont="1" applyFill="1" applyBorder="1" applyAlignment="1">
      <alignment horizontal="right" vertical="center"/>
    </xf>
    <xf numFmtId="0" fontId="17" fillId="0" borderId="0" xfId="0" applyFont="1" applyBorder="1" applyAlignment="1">
      <alignment vertical="center"/>
    </xf>
    <xf numFmtId="0" fontId="17" fillId="0" borderId="0" xfId="9" applyFont="1" applyBorder="1" applyAlignment="1">
      <alignment vertical="center"/>
    </xf>
    <xf numFmtId="0" fontId="27" fillId="0" borderId="0" xfId="10" applyFont="1" applyAlignment="1">
      <alignment horizontal="left" vertical="top" wrapText="1"/>
    </xf>
    <xf numFmtId="0" fontId="25" fillId="0" borderId="0" xfId="10" applyFont="1" applyAlignment="1">
      <alignment horizontal="center" vertical="center"/>
    </xf>
    <xf numFmtId="0" fontId="28" fillId="0" borderId="0" xfId="10" applyFont="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vertical="center"/>
    </xf>
    <xf numFmtId="0" fontId="14" fillId="0" borderId="8" xfId="0" applyFont="1" applyBorder="1" applyAlignment="1">
      <alignment horizontal="center" vertical="center"/>
    </xf>
    <xf numFmtId="0" fontId="16" fillId="0" borderId="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9" xfId="0" applyFont="1" applyBorder="1" applyAlignment="1">
      <alignment horizontal="left" vertical="center" indent="12"/>
    </xf>
    <xf numFmtId="0" fontId="16" fillId="0" borderId="10" xfId="0" applyFont="1" applyBorder="1" applyAlignment="1">
      <alignment horizontal="left" vertical="center" indent="12"/>
    </xf>
    <xf numFmtId="0" fontId="16" fillId="0" borderId="11" xfId="0" applyFont="1" applyBorder="1" applyAlignment="1">
      <alignment horizontal="left" vertical="center" indent="12"/>
    </xf>
    <xf numFmtId="0" fontId="17" fillId="0" borderId="0" xfId="0" applyFont="1" applyBorder="1" applyAlignment="1">
      <alignment horizontal="left" vertical="center"/>
    </xf>
    <xf numFmtId="0" fontId="16" fillId="0" borderId="0" xfId="0" applyFont="1" applyAlignment="1">
      <alignment vertical="center"/>
    </xf>
    <xf numFmtId="0" fontId="16" fillId="0" borderId="13" xfId="0" applyFont="1" applyBorder="1" applyAlignment="1">
      <alignment horizontal="center" vertical="center" wrapText="1"/>
    </xf>
    <xf numFmtId="0" fontId="16" fillId="0" borderId="1" xfId="0" applyFont="1" applyBorder="1" applyAlignment="1">
      <alignment horizontal="center" vertical="center"/>
    </xf>
    <xf numFmtId="0" fontId="16" fillId="0" borderId="14"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7" fillId="0" borderId="0" xfId="0" applyFont="1" applyBorder="1" applyAlignment="1">
      <alignment horizontal="left"/>
    </xf>
    <xf numFmtId="0" fontId="16" fillId="0" borderId="0" xfId="0" applyFont="1" applyAlignment="1"/>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 fillId="0" borderId="0" xfId="0" applyFont="1" applyAlignment="1">
      <alignment horizontal="center"/>
    </xf>
  </cellXfs>
  <cellStyles count="12">
    <cellStyle name="Hyperlink 2" xfId="1"/>
    <cellStyle name="Hyperlink 3" xfId="2"/>
    <cellStyle name="Hyperlink 4" xfId="3"/>
    <cellStyle name="Standard" xfId="0" builtinId="0"/>
    <cellStyle name="Standard 2" xfId="4"/>
    <cellStyle name="Standard 3" xfId="5"/>
    <cellStyle name="Standard 4" xfId="6"/>
    <cellStyle name="Standard 5" xfId="7"/>
    <cellStyle name="Standard 5 2" xfId="8"/>
    <cellStyle name="Standard 6" xfId="10"/>
    <cellStyle name="Standard_3010600_2" xfId="9"/>
    <cellStyle name="Standard_45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9525</xdr:rowOff>
    </xdr:from>
    <xdr:to>
      <xdr:col>9</xdr:col>
      <xdr:colOff>485775</xdr:colOff>
      <xdr:row>50</xdr:row>
      <xdr:rowOff>9525</xdr:rowOff>
    </xdr:to>
    <xdr:sp macro="" textlink="">
      <xdr:nvSpPr>
        <xdr:cNvPr id="2" name="Text 1"/>
        <xdr:cNvSpPr txBox="1">
          <a:spLocks noChangeArrowheads="1"/>
        </xdr:cNvSpPr>
      </xdr:nvSpPr>
      <xdr:spPr bwMode="auto">
        <a:xfrm flipV="1">
          <a:off x="0" y="5934075"/>
          <a:ext cx="435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369570</xdr:colOff>
      <xdr:row>2</xdr:row>
      <xdr:rowOff>47625</xdr:rowOff>
    </xdr:from>
    <xdr:to>
      <xdr:col>10</xdr:col>
      <xdr:colOff>5523</xdr:colOff>
      <xdr:row>4</xdr:row>
      <xdr:rowOff>36437</xdr:rowOff>
    </xdr:to>
    <xdr:sp macro="" textlink="">
      <xdr:nvSpPr>
        <xdr:cNvPr id="3" name="Text Box 2"/>
        <xdr:cNvSpPr txBox="1">
          <a:spLocks noChangeArrowheads="1"/>
        </xdr:cNvSpPr>
      </xdr:nvSpPr>
      <xdr:spPr bwMode="auto">
        <a:xfrm>
          <a:off x="3779520" y="381000"/>
          <a:ext cx="588453" cy="179312"/>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3010600</a:t>
          </a:r>
        </a:p>
      </xdr:txBody>
    </xdr:sp>
    <xdr:clientData/>
  </xdr:twoCellAnchor>
  <xdr:twoCellAnchor editAs="oneCell">
    <xdr:from>
      <xdr:col>0</xdr:col>
      <xdr:colOff>0</xdr:colOff>
      <xdr:row>58</xdr:row>
      <xdr:rowOff>9290</xdr:rowOff>
    </xdr:from>
    <xdr:to>
      <xdr:col>10</xdr:col>
      <xdr:colOff>26672</xdr:colOff>
      <xdr:row>59</xdr:row>
      <xdr:rowOff>31088</xdr:rowOff>
    </xdr:to>
    <xdr:sp macro="" textlink="">
      <xdr:nvSpPr>
        <xdr:cNvPr id="4" name="Text Box 3"/>
        <xdr:cNvSpPr txBox="1">
          <a:spLocks noChangeArrowheads="1"/>
        </xdr:cNvSpPr>
      </xdr:nvSpPr>
      <xdr:spPr bwMode="auto">
        <a:xfrm flipV="1">
          <a:off x="0" y="6762515"/>
          <a:ext cx="4389122" cy="193247"/>
        </a:xfrm>
        <a:prstGeom prst="rect">
          <a:avLst/>
        </a:prstGeom>
        <a:no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1) Ergebnisse der  Landwirtschaftszählung 2020. - 2) Einschl. Körnermais/CCM.</a:t>
          </a:r>
        </a:p>
        <a:p>
          <a:pPr algn="l" rtl="0">
            <a:defRPr sz="1000"/>
          </a:pPr>
          <a:endParaRPr lang="de-DE" sz="7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9525</xdr:rowOff>
    </xdr:from>
    <xdr:to>
      <xdr:col>9</xdr:col>
      <xdr:colOff>485775</xdr:colOff>
      <xdr:row>50</xdr:row>
      <xdr:rowOff>9525</xdr:rowOff>
    </xdr:to>
    <xdr:sp macro="" textlink="">
      <xdr:nvSpPr>
        <xdr:cNvPr id="2052" name="Text 1"/>
        <xdr:cNvSpPr txBox="1">
          <a:spLocks noChangeArrowheads="1"/>
        </xdr:cNvSpPr>
      </xdr:nvSpPr>
      <xdr:spPr bwMode="auto">
        <a:xfrm flipV="1">
          <a:off x="0" y="5934075"/>
          <a:ext cx="435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369570</xdr:colOff>
      <xdr:row>2</xdr:row>
      <xdr:rowOff>47625</xdr:rowOff>
    </xdr:from>
    <xdr:to>
      <xdr:col>10</xdr:col>
      <xdr:colOff>5523</xdr:colOff>
      <xdr:row>4</xdr:row>
      <xdr:rowOff>36437</xdr:rowOff>
    </xdr:to>
    <xdr:sp macro="" textlink="">
      <xdr:nvSpPr>
        <xdr:cNvPr id="1026" name="Text Box 2"/>
        <xdr:cNvSpPr txBox="1">
          <a:spLocks noChangeArrowheads="1"/>
        </xdr:cNvSpPr>
      </xdr:nvSpPr>
      <xdr:spPr bwMode="auto">
        <a:xfrm>
          <a:off x="3771900" y="381000"/>
          <a:ext cx="581025" cy="17145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3010600</a:t>
          </a:r>
        </a:p>
      </xdr:txBody>
    </xdr:sp>
    <xdr:clientData/>
  </xdr:twoCellAnchor>
  <xdr:twoCellAnchor editAs="oneCell">
    <xdr:from>
      <xdr:col>0</xdr:col>
      <xdr:colOff>0</xdr:colOff>
      <xdr:row>58</xdr:row>
      <xdr:rowOff>9290</xdr:rowOff>
    </xdr:from>
    <xdr:to>
      <xdr:col>10</xdr:col>
      <xdr:colOff>26672</xdr:colOff>
      <xdr:row>59</xdr:row>
      <xdr:rowOff>31087</xdr:rowOff>
    </xdr:to>
    <xdr:sp macro="" textlink="">
      <xdr:nvSpPr>
        <xdr:cNvPr id="1027" name="Text Box 3"/>
        <xdr:cNvSpPr txBox="1">
          <a:spLocks noChangeArrowheads="1"/>
        </xdr:cNvSpPr>
      </xdr:nvSpPr>
      <xdr:spPr bwMode="auto">
        <a:xfrm flipV="1">
          <a:off x="0" y="7741858"/>
          <a:ext cx="4390854" cy="194979"/>
        </a:xfrm>
        <a:prstGeom prst="rect">
          <a:avLst/>
        </a:prstGeom>
        <a:noFill/>
        <a:ln w="9525">
          <a:noFill/>
          <a:miter lim="800000"/>
          <a:headEnd/>
          <a:tailEnd/>
        </a:ln>
      </xdr:spPr>
      <xdr:txBody>
        <a:bodyPr vertOverflow="clip" wrap="square" lIns="27432" tIns="18288" rIns="0" bIns="0" anchor="t" upright="1"/>
        <a:lstStyle/>
        <a:p>
          <a:pPr algn="l" rtl="0">
            <a:defRPr sz="1000"/>
          </a:pPr>
          <a:r>
            <a:rPr lang="de-DE" sz="700" b="0" i="0" u="none" strike="noStrike" baseline="0">
              <a:solidFill>
                <a:srgbClr val="000000"/>
              </a:solidFill>
              <a:latin typeface="Times New Roman"/>
              <a:cs typeface="Times New Roman"/>
            </a:rPr>
            <a:t>1) Ergebnisse der  Agrarstrukturerhebung 2016. - 2) Einschl. Körnermais/CCM.</a:t>
          </a:r>
        </a:p>
        <a:p>
          <a:pPr algn="l" rtl="0">
            <a:defRPr sz="1000"/>
          </a:pPr>
          <a:endParaRPr lang="de-DE"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30" zoomScaleNormal="130" workbookViewId="0">
      <selection activeCell="A10" sqref="A10:H10"/>
    </sheetView>
  </sheetViews>
  <sheetFormatPr baseColWidth="10" defaultRowHeight="12.75"/>
  <cols>
    <col min="1" max="7" width="11.42578125" style="70"/>
    <col min="8" max="8" width="9.85546875" style="70" customWidth="1"/>
    <col min="9" max="16384" width="11.42578125" style="70"/>
  </cols>
  <sheetData>
    <row r="1" spans="1:8" ht="18.75">
      <c r="A1" s="95" t="s">
        <v>55</v>
      </c>
      <c r="B1" s="95"/>
      <c r="C1" s="95"/>
      <c r="D1" s="95"/>
      <c r="E1" s="95"/>
      <c r="F1" s="95"/>
      <c r="G1" s="95"/>
      <c r="H1" s="95"/>
    </row>
    <row r="2" spans="1:8">
      <c r="A2" s="71"/>
    </row>
    <row r="3" spans="1:8" ht="24" customHeight="1">
      <c r="A3" s="94" t="s">
        <v>56</v>
      </c>
      <c r="B3" s="94"/>
      <c r="C3" s="94"/>
      <c r="D3" s="94"/>
      <c r="E3" s="94"/>
      <c r="F3" s="94"/>
      <c r="G3" s="94"/>
      <c r="H3" s="94"/>
    </row>
    <row r="4" spans="1:8" ht="59.25" customHeight="1">
      <c r="A4" s="94" t="s">
        <v>57</v>
      </c>
      <c r="B4" s="94"/>
      <c r="C4" s="94"/>
      <c r="D4" s="94"/>
      <c r="E4" s="94"/>
      <c r="F4" s="94"/>
      <c r="G4" s="94"/>
      <c r="H4" s="94"/>
    </row>
    <row r="5" spans="1:8" ht="23.25" customHeight="1">
      <c r="A5" s="94" t="s">
        <v>58</v>
      </c>
      <c r="B5" s="94"/>
      <c r="C5" s="94"/>
      <c r="D5" s="94"/>
      <c r="E5" s="94"/>
      <c r="F5" s="94"/>
      <c r="G5" s="94"/>
      <c r="H5" s="94"/>
    </row>
    <row r="6" spans="1:8" ht="38.25" customHeight="1">
      <c r="A6" s="94" t="s">
        <v>59</v>
      </c>
      <c r="B6" s="94"/>
      <c r="C6" s="94"/>
      <c r="D6" s="94"/>
      <c r="E6" s="94"/>
      <c r="F6" s="94"/>
      <c r="G6" s="94"/>
      <c r="H6" s="94"/>
    </row>
    <row r="7" spans="1:8" ht="12.75" customHeight="1">
      <c r="A7" s="72"/>
      <c r="B7" s="72"/>
      <c r="C7" s="72"/>
      <c r="D7" s="72"/>
      <c r="E7" s="72"/>
      <c r="F7" s="72"/>
      <c r="G7" s="72"/>
      <c r="H7" s="72"/>
    </row>
    <row r="8" spans="1:8" ht="14.25">
      <c r="A8" s="96" t="s">
        <v>60</v>
      </c>
      <c r="B8" s="96"/>
      <c r="C8" s="96"/>
      <c r="D8" s="96"/>
      <c r="E8" s="96"/>
      <c r="F8" s="96"/>
      <c r="G8" s="96"/>
      <c r="H8" s="96"/>
    </row>
    <row r="9" spans="1:8">
      <c r="A9" s="73"/>
    </row>
    <row r="10" spans="1:8" ht="81.75" customHeight="1">
      <c r="A10" s="94" t="s">
        <v>68</v>
      </c>
      <c r="B10" s="94"/>
      <c r="C10" s="94"/>
      <c r="D10" s="94"/>
      <c r="E10" s="94"/>
      <c r="F10" s="94"/>
      <c r="G10" s="94"/>
      <c r="H10" s="94"/>
    </row>
    <row r="11" spans="1:8" ht="45.75" customHeight="1">
      <c r="A11" s="94" t="s">
        <v>61</v>
      </c>
      <c r="B11" s="94"/>
      <c r="C11" s="94"/>
      <c r="D11" s="94"/>
      <c r="E11" s="94"/>
      <c r="F11" s="94"/>
      <c r="G11" s="94"/>
      <c r="H11" s="94"/>
    </row>
    <row r="12" spans="1:8" ht="71.25" customHeight="1">
      <c r="A12" s="94" t="s">
        <v>62</v>
      </c>
      <c r="B12" s="94"/>
      <c r="C12" s="94"/>
      <c r="D12" s="94"/>
      <c r="E12" s="94"/>
      <c r="F12" s="94"/>
      <c r="G12" s="94"/>
      <c r="H12" s="94"/>
    </row>
    <row r="13" spans="1:8" ht="69.75" customHeight="1">
      <c r="A13" s="94" t="s">
        <v>63</v>
      </c>
      <c r="B13" s="94"/>
      <c r="C13" s="94"/>
      <c r="D13" s="94"/>
      <c r="E13" s="94"/>
      <c r="F13" s="94"/>
      <c r="G13" s="94"/>
      <c r="H13" s="94"/>
    </row>
  </sheetData>
  <mergeCells count="10">
    <mergeCell ref="A10:H10"/>
    <mergeCell ref="A11:H11"/>
    <mergeCell ref="A12:H12"/>
    <mergeCell ref="A13:H13"/>
    <mergeCell ref="A1:H1"/>
    <mergeCell ref="A3:H3"/>
    <mergeCell ref="A4:H4"/>
    <mergeCell ref="A5:H5"/>
    <mergeCell ref="A6:H6"/>
    <mergeCell ref="A8:H8"/>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B62"/>
  <sheetViews>
    <sheetView tabSelected="1" zoomScale="140" zoomScaleNormal="140" workbookViewId="0">
      <selection activeCell="B1" sqref="B1"/>
    </sheetView>
  </sheetViews>
  <sheetFormatPr baseColWidth="10" defaultRowHeight="12.75"/>
  <cols>
    <col min="1" max="1" width="0.7109375" style="5" customWidth="1"/>
    <col min="2" max="2" width="10" style="5" customWidth="1"/>
    <col min="3" max="3" width="2.42578125" style="5" customWidth="1"/>
    <col min="4" max="4" width="7.7109375" style="5" customWidth="1"/>
    <col min="5" max="5" width="7.42578125" style="5" customWidth="1"/>
    <col min="6" max="6" width="8" style="5" customWidth="1"/>
    <col min="7" max="8" width="7.42578125" style="5" customWidth="1"/>
    <col min="9" max="9" width="6.85546875" style="5" customWidth="1"/>
    <col min="10" max="10" width="7.42578125" style="5" customWidth="1"/>
    <col min="11" max="16384" width="11.42578125" style="5"/>
  </cols>
  <sheetData>
    <row r="1" spans="1:80" ht="13.5" customHeight="1">
      <c r="A1" s="1"/>
      <c r="B1" s="2" t="s">
        <v>51</v>
      </c>
      <c r="C1" s="3"/>
      <c r="D1" s="4"/>
      <c r="E1" s="4"/>
      <c r="F1" s="4"/>
      <c r="G1" s="4"/>
      <c r="H1" s="4"/>
      <c r="I1" s="4"/>
      <c r="J1" s="4"/>
    </row>
    <row r="2" spans="1:80" ht="12.75" customHeight="1">
      <c r="A2" s="1"/>
      <c r="B2" s="2" t="s">
        <v>17</v>
      </c>
      <c r="C2" s="3"/>
      <c r="D2" s="4"/>
      <c r="E2" s="4"/>
      <c r="F2" s="4"/>
      <c r="G2" s="4"/>
      <c r="H2" s="4"/>
      <c r="I2" s="4"/>
      <c r="J2" s="4"/>
      <c r="L2" s="33"/>
    </row>
    <row r="3" spans="1:80" ht="12" customHeight="1">
      <c r="A3" s="1"/>
      <c r="B3" s="21" t="s">
        <v>66</v>
      </c>
      <c r="C3" s="7"/>
      <c r="D3" s="4"/>
      <c r="E3" s="4"/>
      <c r="F3" s="4"/>
      <c r="G3" s="4"/>
      <c r="H3" s="4"/>
      <c r="I3" s="4"/>
      <c r="J3" s="4"/>
    </row>
    <row r="4" spans="1:80" ht="4.1500000000000004" customHeight="1">
      <c r="A4" s="8"/>
      <c r="B4" s="6"/>
      <c r="C4" s="7"/>
      <c r="D4" s="4"/>
      <c r="E4" s="4"/>
      <c r="F4" s="4"/>
      <c r="G4" s="4"/>
      <c r="H4" s="4"/>
      <c r="I4" s="4"/>
      <c r="J4" s="4"/>
    </row>
    <row r="5" spans="1:80" s="10" customFormat="1" ht="12.75" customHeight="1">
      <c r="A5" s="107" t="s">
        <v>18</v>
      </c>
      <c r="B5" s="108"/>
      <c r="C5" s="109"/>
      <c r="D5" s="116" t="s">
        <v>16</v>
      </c>
      <c r="E5" s="97" t="s">
        <v>0</v>
      </c>
      <c r="F5" s="97" t="s">
        <v>1</v>
      </c>
      <c r="G5" s="97" t="s">
        <v>52</v>
      </c>
      <c r="H5" s="78" t="s">
        <v>12</v>
      </c>
      <c r="I5" s="78" t="s">
        <v>14</v>
      </c>
      <c r="J5" s="97" t="s">
        <v>19</v>
      </c>
      <c r="K5" s="5"/>
      <c r="L5" s="5"/>
      <c r="M5" s="5"/>
      <c r="N5" s="5"/>
      <c r="O5" s="5"/>
      <c r="P5" s="5"/>
      <c r="Q5" s="5"/>
      <c r="R5" s="5"/>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row>
    <row r="6" spans="1:80" s="9" customFormat="1" ht="12.75" customHeight="1">
      <c r="A6" s="110"/>
      <c r="B6" s="111"/>
      <c r="C6" s="112"/>
      <c r="D6" s="117"/>
      <c r="E6" s="98"/>
      <c r="F6" s="119"/>
      <c r="G6" s="98"/>
      <c r="H6" s="79" t="s">
        <v>13</v>
      </c>
      <c r="I6" s="79" t="s">
        <v>53</v>
      </c>
      <c r="J6" s="99"/>
      <c r="K6" s="5"/>
      <c r="L6" s="5"/>
      <c r="M6" s="5"/>
      <c r="N6" s="5"/>
      <c r="O6" s="5"/>
      <c r="P6" s="5"/>
      <c r="Q6" s="5"/>
      <c r="R6" s="5"/>
    </row>
    <row r="7" spans="1:80" s="9" customFormat="1" ht="12" customHeight="1">
      <c r="A7" s="110"/>
      <c r="B7" s="111"/>
      <c r="C7" s="112"/>
      <c r="D7" s="118"/>
      <c r="E7" s="38" t="s">
        <v>2</v>
      </c>
      <c r="F7" s="39"/>
      <c r="G7" s="39"/>
      <c r="H7" s="40"/>
      <c r="I7" s="100" t="s">
        <v>15</v>
      </c>
      <c r="J7" s="101"/>
      <c r="K7" s="5"/>
      <c r="L7" s="5"/>
      <c r="M7" s="5"/>
      <c r="N7" s="5"/>
      <c r="O7" s="5"/>
      <c r="P7" s="5"/>
      <c r="Q7" s="5"/>
      <c r="R7" s="5"/>
    </row>
    <row r="8" spans="1:80" s="9" customFormat="1" ht="12" customHeight="1">
      <c r="A8" s="113"/>
      <c r="B8" s="114"/>
      <c r="C8" s="115"/>
      <c r="D8" s="102" t="s">
        <v>3</v>
      </c>
      <c r="E8" s="103"/>
      <c r="F8" s="103"/>
      <c r="G8" s="103"/>
      <c r="H8" s="103"/>
      <c r="I8" s="103"/>
      <c r="J8" s="104"/>
      <c r="K8" s="5"/>
      <c r="L8" s="65"/>
      <c r="M8" s="5"/>
      <c r="N8" s="5"/>
      <c r="O8" s="5"/>
      <c r="P8" s="5"/>
      <c r="Q8" s="5"/>
      <c r="R8" s="5"/>
    </row>
    <row r="9" spans="1:80" ht="2.4500000000000002" customHeight="1">
      <c r="A9" s="24"/>
      <c r="B9" s="11"/>
      <c r="C9" s="11"/>
      <c r="D9" s="11"/>
      <c r="E9" s="11"/>
      <c r="F9" s="11"/>
      <c r="G9" s="11"/>
      <c r="H9" s="11"/>
      <c r="I9" s="11"/>
      <c r="J9" s="25"/>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row>
    <row r="10" spans="1:80" ht="12" customHeight="1">
      <c r="A10" s="24"/>
      <c r="B10" s="41" t="s">
        <v>4</v>
      </c>
      <c r="C10" s="41"/>
      <c r="D10" s="41"/>
      <c r="E10" s="41"/>
      <c r="F10" s="41"/>
      <c r="G10" s="41"/>
      <c r="H10" s="41"/>
      <c r="I10" s="41"/>
      <c r="J10" s="4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row>
    <row r="11" spans="1:80" ht="10.5" customHeight="1">
      <c r="A11" s="13"/>
      <c r="B11" s="92" t="s">
        <v>47</v>
      </c>
      <c r="C11" s="43"/>
      <c r="D11" s="44"/>
      <c r="E11" s="45"/>
      <c r="F11" s="45"/>
      <c r="G11" s="45"/>
      <c r="H11" s="45"/>
      <c r="I11" s="45"/>
      <c r="J11" s="46"/>
    </row>
    <row r="12" spans="1:80" s="15" customFormat="1" ht="9.75" customHeight="1">
      <c r="A12" s="14"/>
      <c r="B12" s="47" t="s">
        <v>20</v>
      </c>
      <c r="C12" s="47"/>
      <c r="D12" s="80">
        <v>21.486999999999998</v>
      </c>
      <c r="E12" s="80">
        <v>36.600999999999999</v>
      </c>
      <c r="F12" s="80">
        <v>6.2759999999999998</v>
      </c>
      <c r="G12" s="80">
        <v>0.85799999999999998</v>
      </c>
      <c r="H12" s="80">
        <v>11.467000000000001</v>
      </c>
      <c r="I12" s="83">
        <v>13.95</v>
      </c>
      <c r="J12" s="84">
        <v>5497.433</v>
      </c>
      <c r="K12" s="5"/>
      <c r="L12" s="89"/>
      <c r="P12" s="5"/>
      <c r="Q12" s="5"/>
      <c r="R12" s="5"/>
    </row>
    <row r="13" spans="1:80" s="15" customFormat="1" ht="9.75" customHeight="1">
      <c r="A13" s="14"/>
      <c r="B13" s="51" t="s">
        <v>5</v>
      </c>
      <c r="C13" s="51"/>
      <c r="D13" s="80">
        <v>44.765999999999998</v>
      </c>
      <c r="E13" s="80">
        <v>324.822</v>
      </c>
      <c r="F13" s="80">
        <v>111.45</v>
      </c>
      <c r="G13" s="80">
        <v>59.194000000000003</v>
      </c>
      <c r="H13" s="80">
        <v>192.709</v>
      </c>
      <c r="I13" s="83">
        <v>14.794</v>
      </c>
      <c r="J13" s="84">
        <v>229.917</v>
      </c>
      <c r="K13" s="5"/>
      <c r="L13" s="90"/>
      <c r="P13" s="5"/>
      <c r="Q13" s="5"/>
      <c r="R13" s="5"/>
    </row>
    <row r="14" spans="1:80" s="15" customFormat="1" ht="9.75" customHeight="1">
      <c r="A14" s="14"/>
      <c r="B14" s="51" t="s">
        <v>6</v>
      </c>
      <c r="C14" s="51"/>
      <c r="D14" s="80">
        <v>52.567999999999998</v>
      </c>
      <c r="E14" s="80">
        <v>781.72400000000005</v>
      </c>
      <c r="F14" s="80">
        <v>353.80700000000002</v>
      </c>
      <c r="G14" s="80">
        <v>196.636</v>
      </c>
      <c r="H14" s="80">
        <v>389.33800000000002</v>
      </c>
      <c r="I14" s="80">
        <v>103.36199999999999</v>
      </c>
      <c r="J14" s="84">
        <v>399.339</v>
      </c>
      <c r="K14" s="5"/>
      <c r="L14" s="90"/>
      <c r="P14" s="5"/>
      <c r="Q14" s="5"/>
    </row>
    <row r="15" spans="1:80" s="15" customFormat="1" ht="9.75" customHeight="1">
      <c r="A15" s="14"/>
      <c r="B15" s="51" t="s">
        <v>21</v>
      </c>
      <c r="C15" s="51"/>
      <c r="D15" s="80">
        <v>61.064999999999998</v>
      </c>
      <c r="E15" s="80">
        <v>2034.769</v>
      </c>
      <c r="F15" s="80">
        <v>1147.671</v>
      </c>
      <c r="G15" s="80">
        <v>635.23699999999997</v>
      </c>
      <c r="H15" s="80">
        <v>831.57100000000003</v>
      </c>
      <c r="I15" s="80">
        <v>525.00400000000002</v>
      </c>
      <c r="J15" s="84">
        <v>3139.0430000000001</v>
      </c>
      <c r="K15" s="5"/>
      <c r="L15" s="89"/>
      <c r="P15" s="5"/>
      <c r="Q15" s="5"/>
    </row>
    <row r="16" spans="1:80" s="15" customFormat="1" ht="9.75" customHeight="1">
      <c r="A16" s="14"/>
      <c r="B16" s="51" t="s">
        <v>7</v>
      </c>
      <c r="C16" s="51"/>
      <c r="D16" s="80">
        <v>44.737000000000002</v>
      </c>
      <c r="E16" s="80">
        <v>3171.6959999999999</v>
      </c>
      <c r="F16" s="82">
        <v>2066.1010000000001</v>
      </c>
      <c r="G16" s="80">
        <v>1096.653</v>
      </c>
      <c r="H16" s="80">
        <v>1077.921</v>
      </c>
      <c r="I16" s="80">
        <v>1129.0429999999999</v>
      </c>
      <c r="J16" s="84">
        <v>7135.5190000000002</v>
      </c>
      <c r="K16" s="5"/>
      <c r="L16" s="89"/>
      <c r="P16" s="5"/>
      <c r="Q16" s="5"/>
    </row>
    <row r="17" spans="1:19" s="15" customFormat="1" ht="9.75" customHeight="1">
      <c r="A17" s="14"/>
      <c r="B17" s="51" t="s">
        <v>22</v>
      </c>
      <c r="C17" s="51"/>
      <c r="D17" s="80">
        <v>24.896999999999998</v>
      </c>
      <c r="E17" s="80">
        <v>3398.2829999999999</v>
      </c>
      <c r="F17" s="80">
        <v>2378.5970000000002</v>
      </c>
      <c r="G17" s="80">
        <v>1209.9290000000001</v>
      </c>
      <c r="H17" s="80">
        <v>1000.178</v>
      </c>
      <c r="I17" s="80">
        <v>1090.319</v>
      </c>
      <c r="J17" s="84">
        <v>5882.1540000000005</v>
      </c>
      <c r="K17" s="5"/>
      <c r="L17" s="89"/>
      <c r="P17" s="5"/>
      <c r="Q17" s="5"/>
    </row>
    <row r="18" spans="1:19" s="15" customFormat="1" ht="9.75" customHeight="1">
      <c r="A18" s="14"/>
      <c r="B18" s="51" t="s">
        <v>23</v>
      </c>
      <c r="C18" s="51"/>
      <c r="D18" s="80">
        <v>9.3550000000000004</v>
      </c>
      <c r="E18" s="80">
        <v>2721.1970000000001</v>
      </c>
      <c r="F18" s="80">
        <v>2103.7449999999999</v>
      </c>
      <c r="G18" s="80">
        <v>1056.806</v>
      </c>
      <c r="H18" s="80">
        <v>602.55600000000004</v>
      </c>
      <c r="I18" s="80">
        <v>479.34</v>
      </c>
      <c r="J18" s="84">
        <v>2569.8890000000001</v>
      </c>
      <c r="K18" s="5"/>
      <c r="L18" s="89"/>
      <c r="P18" s="5"/>
      <c r="Q18" s="5"/>
    </row>
    <row r="19" spans="1:19" s="15" customFormat="1" ht="9.75" customHeight="1">
      <c r="A19" s="14"/>
      <c r="B19" s="51" t="s">
        <v>24</v>
      </c>
      <c r="C19" s="53"/>
      <c r="D19" s="80">
        <v>2.423</v>
      </c>
      <c r="E19" s="80">
        <v>1703.7950000000001</v>
      </c>
      <c r="F19" s="80">
        <v>1425.059</v>
      </c>
      <c r="G19" s="80">
        <v>727.06700000000001</v>
      </c>
      <c r="H19" s="80">
        <v>274.76600000000002</v>
      </c>
      <c r="I19" s="80">
        <v>201.97399999999999</v>
      </c>
      <c r="J19" s="84">
        <v>678.36900000000003</v>
      </c>
      <c r="K19" s="5"/>
      <c r="L19" s="89"/>
      <c r="P19" s="5"/>
      <c r="Q19" s="5"/>
    </row>
    <row r="20" spans="1:19" s="15" customFormat="1" ht="9.75" customHeight="1">
      <c r="A20" s="14"/>
      <c r="B20" s="53" t="s">
        <v>25</v>
      </c>
      <c r="C20" s="53"/>
      <c r="D20" s="80">
        <v>1.478</v>
      </c>
      <c r="E20" s="80">
        <v>2422.1370000000002</v>
      </c>
      <c r="F20" s="80">
        <v>2071.105</v>
      </c>
      <c r="G20" s="80">
        <v>1092.4829999999999</v>
      </c>
      <c r="H20" s="80">
        <v>349.76600000000002</v>
      </c>
      <c r="I20" s="80">
        <v>374.24200000000002</v>
      </c>
      <c r="J20" s="84">
        <v>768.33100000000002</v>
      </c>
      <c r="K20" s="5"/>
      <c r="L20" s="89"/>
      <c r="P20" s="5"/>
      <c r="Q20" s="5"/>
    </row>
    <row r="21" spans="1:19" s="17" customFormat="1" ht="9.75" customHeight="1">
      <c r="A21" s="16"/>
      <c r="B21" s="54" t="s">
        <v>8</v>
      </c>
      <c r="C21" s="54"/>
      <c r="D21" s="81">
        <v>262.77600000000001</v>
      </c>
      <c r="E21" s="81">
        <v>16595.024000000001</v>
      </c>
      <c r="F21" s="81">
        <v>11663.811</v>
      </c>
      <c r="G21" s="81">
        <v>6074.8649999999998</v>
      </c>
      <c r="H21" s="81">
        <v>4730.2740000000003</v>
      </c>
      <c r="I21" s="81">
        <v>3932.0279999999998</v>
      </c>
      <c r="J21" s="85">
        <v>26299.993999999999</v>
      </c>
      <c r="K21" s="5"/>
      <c r="L21" s="89"/>
      <c r="M21" s="15"/>
      <c r="N21" s="15"/>
      <c r="O21" s="15"/>
      <c r="P21" s="5"/>
      <c r="Q21" s="5"/>
    </row>
    <row r="22" spans="1:19" s="17" customFormat="1" ht="6.75" customHeight="1">
      <c r="A22" s="16"/>
      <c r="B22" s="57" t="s">
        <v>49</v>
      </c>
      <c r="C22" s="54"/>
      <c r="D22" s="48"/>
      <c r="E22" s="55"/>
      <c r="F22" s="55"/>
      <c r="G22" s="55"/>
      <c r="H22" s="55"/>
      <c r="I22" s="55"/>
      <c r="J22" s="56"/>
      <c r="K22" s="5"/>
      <c r="L22" s="5"/>
      <c r="M22" s="5"/>
      <c r="O22" s="5"/>
      <c r="P22" s="5"/>
      <c r="Q22" s="5"/>
      <c r="R22" s="31"/>
      <c r="S22" s="31"/>
    </row>
    <row r="23" spans="1:19" ht="10.5" customHeight="1">
      <c r="A23" s="13"/>
      <c r="B23" s="105" t="s">
        <v>48</v>
      </c>
      <c r="C23" s="106"/>
      <c r="D23" s="106"/>
      <c r="E23" s="106"/>
      <c r="F23" s="106"/>
      <c r="G23" s="58"/>
      <c r="H23" s="58"/>
      <c r="I23" s="58"/>
      <c r="J23" s="59"/>
      <c r="M23" s="15"/>
      <c r="N23" s="15"/>
      <c r="O23" s="15"/>
      <c r="P23" s="15"/>
      <c r="Q23" s="15"/>
    </row>
    <row r="24" spans="1:19" s="15" customFormat="1" ht="9.75" customHeight="1">
      <c r="A24" s="14"/>
      <c r="B24" s="47" t="s">
        <v>20</v>
      </c>
      <c r="C24" s="47"/>
      <c r="D24" s="80">
        <v>17.173999999999999</v>
      </c>
      <c r="E24" s="83">
        <v>33.167999999999999</v>
      </c>
      <c r="F24" s="83">
        <v>5.3179999999999996</v>
      </c>
      <c r="G24" s="83">
        <v>0.80500000000000005</v>
      </c>
      <c r="H24" s="83">
        <v>10.872999999999999</v>
      </c>
      <c r="I24" s="83">
        <v>5.609</v>
      </c>
      <c r="J24" s="86">
        <v>664.47400000000005</v>
      </c>
      <c r="K24" s="5"/>
      <c r="L24" s="5"/>
      <c r="M24" s="5"/>
      <c r="N24" s="5"/>
      <c r="O24" s="5"/>
      <c r="P24" s="5"/>
      <c r="Q24" s="5"/>
    </row>
    <row r="25" spans="1:19" s="15" customFormat="1" ht="9.75" customHeight="1">
      <c r="A25" s="14"/>
      <c r="B25" s="51" t="s">
        <v>5</v>
      </c>
      <c r="C25" s="51"/>
      <c r="D25" s="80">
        <v>42.63</v>
      </c>
      <c r="E25" s="80">
        <v>309.02</v>
      </c>
      <c r="F25" s="80">
        <v>107.083</v>
      </c>
      <c r="G25" s="80">
        <v>57.594999999999999</v>
      </c>
      <c r="H25" s="80">
        <v>184.77600000000001</v>
      </c>
      <c r="I25" s="83">
        <v>13.577</v>
      </c>
      <c r="J25" s="86">
        <v>125.292</v>
      </c>
      <c r="K25" s="5"/>
      <c r="L25" s="5"/>
      <c r="M25" s="5"/>
      <c r="N25" s="5"/>
      <c r="O25" s="5"/>
      <c r="P25" s="5"/>
      <c r="Q25" s="5"/>
      <c r="R25" s="18"/>
      <c r="S25" s="18"/>
    </row>
    <row r="26" spans="1:19" s="15" customFormat="1" ht="9.75" customHeight="1">
      <c r="A26" s="14"/>
      <c r="B26" s="51" t="s">
        <v>6</v>
      </c>
      <c r="C26" s="51"/>
      <c r="D26" s="80">
        <v>49.655999999999999</v>
      </c>
      <c r="E26" s="80">
        <v>738.77800000000002</v>
      </c>
      <c r="F26" s="80">
        <v>339.45499999999998</v>
      </c>
      <c r="G26" s="80">
        <v>189.911</v>
      </c>
      <c r="H26" s="80">
        <v>369.57499999999999</v>
      </c>
      <c r="I26" s="80">
        <v>100.91</v>
      </c>
      <c r="J26" s="84">
        <v>304.435</v>
      </c>
      <c r="K26" s="5"/>
      <c r="L26" s="5"/>
      <c r="M26" s="5"/>
      <c r="N26" s="5"/>
      <c r="O26" s="5"/>
      <c r="P26" s="5"/>
      <c r="Q26" s="5"/>
    </row>
    <row r="27" spans="1:19" s="15" customFormat="1" ht="9.75" customHeight="1">
      <c r="A27" s="14"/>
      <c r="B27" s="51" t="s">
        <v>21</v>
      </c>
      <c r="C27" s="51"/>
      <c r="D27" s="80">
        <v>56.064</v>
      </c>
      <c r="E27" s="80">
        <v>1862.9449999999999</v>
      </c>
      <c r="F27" s="80">
        <v>1059.857</v>
      </c>
      <c r="G27" s="80">
        <v>588.30700000000002</v>
      </c>
      <c r="H27" s="80">
        <v>765.46600000000001</v>
      </c>
      <c r="I27" s="80">
        <v>489.01900000000001</v>
      </c>
      <c r="J27" s="84">
        <v>2489.703</v>
      </c>
      <c r="K27" s="5"/>
      <c r="L27" s="5"/>
      <c r="M27" s="5"/>
      <c r="N27" s="5"/>
      <c r="O27" s="5"/>
      <c r="P27" s="5"/>
      <c r="Q27" s="5"/>
      <c r="R27" s="19"/>
      <c r="S27" s="32"/>
    </row>
    <row r="28" spans="1:19" s="15" customFormat="1" ht="9.75" customHeight="1">
      <c r="A28" s="14"/>
      <c r="B28" s="51" t="s">
        <v>7</v>
      </c>
      <c r="C28" s="51"/>
      <c r="D28" s="80">
        <v>37.856999999999999</v>
      </c>
      <c r="E28" s="80">
        <v>2665.172</v>
      </c>
      <c r="F28" s="80">
        <v>1747.0909999999999</v>
      </c>
      <c r="G28" s="80">
        <v>937.59199999999998</v>
      </c>
      <c r="H28" s="80">
        <v>901.88099999999997</v>
      </c>
      <c r="I28" s="80">
        <v>907.93700000000001</v>
      </c>
      <c r="J28" s="84">
        <v>5581.4040000000005</v>
      </c>
      <c r="K28" s="5"/>
      <c r="L28" s="5"/>
      <c r="M28" s="5"/>
      <c r="N28" s="5"/>
      <c r="O28" s="5"/>
      <c r="P28" s="5"/>
      <c r="Q28" s="5"/>
      <c r="R28" s="19"/>
      <c r="S28" s="32"/>
    </row>
    <row r="29" spans="1:19" s="15" customFormat="1" ht="9.75" customHeight="1">
      <c r="A29" s="14"/>
      <c r="B29" s="51" t="s">
        <v>22</v>
      </c>
      <c r="C29" s="51"/>
      <c r="D29" s="80">
        <v>18.364000000000001</v>
      </c>
      <c r="E29" s="80">
        <v>2483.6970000000001</v>
      </c>
      <c r="F29" s="80">
        <v>1773.329</v>
      </c>
      <c r="G29" s="80">
        <v>923.18700000000001</v>
      </c>
      <c r="H29" s="80">
        <v>699.98</v>
      </c>
      <c r="I29" s="80">
        <v>690.68799999999999</v>
      </c>
      <c r="J29" s="84">
        <v>4359.6899999999996</v>
      </c>
      <c r="K29" s="5"/>
      <c r="L29" s="5"/>
      <c r="M29" s="5"/>
      <c r="N29" s="5"/>
      <c r="O29" s="5"/>
      <c r="P29" s="5"/>
      <c r="Q29" s="5"/>
      <c r="R29" s="19"/>
      <c r="S29" s="32"/>
    </row>
    <row r="30" spans="1:19" s="15" customFormat="1" ht="9.75" customHeight="1">
      <c r="A30" s="14"/>
      <c r="B30" s="51" t="s">
        <v>23</v>
      </c>
      <c r="C30" s="51"/>
      <c r="D30" s="80">
        <v>5.6849999999999996</v>
      </c>
      <c r="E30" s="80">
        <v>1612.8230000000001</v>
      </c>
      <c r="F30" s="80">
        <v>1280.0840000000001</v>
      </c>
      <c r="G30" s="80">
        <v>658.58299999999997</v>
      </c>
      <c r="H30" s="80">
        <v>326.755</v>
      </c>
      <c r="I30" s="80">
        <v>214.749</v>
      </c>
      <c r="J30" s="84">
        <v>1564.097</v>
      </c>
      <c r="K30" s="5"/>
      <c r="L30" s="5"/>
      <c r="M30" s="5"/>
      <c r="N30" s="5"/>
      <c r="O30" s="5"/>
      <c r="P30" s="5"/>
      <c r="Q30" s="5"/>
      <c r="R30" s="19"/>
      <c r="S30" s="32"/>
    </row>
    <row r="31" spans="1:19" ht="9.75" customHeight="1">
      <c r="A31" s="13"/>
      <c r="B31" s="51" t="s">
        <v>24</v>
      </c>
      <c r="C31" s="53"/>
      <c r="D31" s="80">
        <v>0.72299999999999998</v>
      </c>
      <c r="E31" s="80">
        <v>478.84899999999999</v>
      </c>
      <c r="F31" s="80">
        <v>414.19600000000003</v>
      </c>
      <c r="G31" s="80">
        <v>214.893</v>
      </c>
      <c r="H31" s="80">
        <v>63.287999999999997</v>
      </c>
      <c r="I31" s="83">
        <v>28.597999999999999</v>
      </c>
      <c r="J31" s="86">
        <v>235.46100000000001</v>
      </c>
      <c r="S31" s="12"/>
    </row>
    <row r="32" spans="1:19" ht="9.75" customHeight="1">
      <c r="A32" s="13"/>
      <c r="B32" s="53" t="s">
        <v>25</v>
      </c>
      <c r="C32" s="53"/>
      <c r="D32" s="80">
        <v>0.106</v>
      </c>
      <c r="E32" s="83">
        <v>139.935</v>
      </c>
      <c r="F32" s="83">
        <v>126.402</v>
      </c>
      <c r="G32" s="83">
        <v>67.075999999999993</v>
      </c>
      <c r="H32" s="83">
        <v>13.323</v>
      </c>
      <c r="I32" s="80">
        <v>1.96</v>
      </c>
      <c r="J32" s="84">
        <v>39.637</v>
      </c>
      <c r="S32" s="12"/>
    </row>
    <row r="33" spans="1:18" ht="9.75" customHeight="1">
      <c r="A33" s="13"/>
      <c r="B33" s="54" t="s">
        <v>8</v>
      </c>
      <c r="C33" s="54"/>
      <c r="D33" s="81">
        <v>228.25899999999999</v>
      </c>
      <c r="E33" s="81">
        <v>10324.388000000001</v>
      </c>
      <c r="F33" s="81">
        <v>6852.8149999999996</v>
      </c>
      <c r="G33" s="81">
        <v>3637.9470000000001</v>
      </c>
      <c r="H33" s="81">
        <v>3335.9169999999999</v>
      </c>
      <c r="I33" s="81">
        <v>2453.047</v>
      </c>
      <c r="J33" s="85">
        <v>15364.192999999999</v>
      </c>
    </row>
    <row r="34" spans="1:18" s="15" customFormat="1" ht="6.75" customHeight="1">
      <c r="A34" s="14"/>
      <c r="B34" s="57" t="s">
        <v>49</v>
      </c>
      <c r="C34" s="54"/>
      <c r="D34" s="55"/>
      <c r="E34" s="55"/>
      <c r="F34" s="55"/>
      <c r="G34" s="55"/>
      <c r="H34" s="55"/>
      <c r="I34" s="55"/>
      <c r="J34" s="56"/>
      <c r="K34" s="5"/>
      <c r="L34" s="5"/>
      <c r="M34" s="5"/>
      <c r="N34" s="5"/>
      <c r="O34" s="5"/>
      <c r="P34" s="5"/>
      <c r="Q34" s="5"/>
      <c r="R34" s="31"/>
    </row>
    <row r="35" spans="1:18" s="15" customFormat="1" ht="10.5" customHeight="1">
      <c r="A35" s="14"/>
      <c r="B35" s="93" t="s">
        <v>10</v>
      </c>
      <c r="C35" s="62"/>
      <c r="D35" s="62"/>
      <c r="E35" s="62"/>
      <c r="F35" s="62"/>
      <c r="G35" s="62"/>
      <c r="H35" s="62"/>
      <c r="I35" s="62"/>
      <c r="J35" s="59"/>
      <c r="K35" s="5"/>
      <c r="L35" s="5"/>
      <c r="M35" s="5"/>
      <c r="N35" s="5"/>
      <c r="O35" s="5"/>
      <c r="P35" s="5"/>
      <c r="Q35" s="5"/>
    </row>
    <row r="36" spans="1:18" s="15" customFormat="1" ht="9.75" customHeight="1">
      <c r="A36" s="14"/>
      <c r="B36" s="47" t="s">
        <v>20</v>
      </c>
      <c r="C36" s="62"/>
      <c r="D36" s="87">
        <v>3.468</v>
      </c>
      <c r="E36" s="87">
        <v>2.742</v>
      </c>
      <c r="F36" s="87">
        <v>0.74099999999999999</v>
      </c>
      <c r="G36" s="77" t="s">
        <v>65</v>
      </c>
      <c r="H36" s="83">
        <v>0.41299999999999998</v>
      </c>
      <c r="I36" s="83">
        <v>3.8090000000000002</v>
      </c>
      <c r="J36" s="86">
        <v>3301.277</v>
      </c>
      <c r="K36" s="5"/>
      <c r="L36" s="5"/>
      <c r="M36" s="5"/>
      <c r="N36" s="5"/>
      <c r="O36" s="5"/>
      <c r="P36" s="5"/>
      <c r="Q36" s="5"/>
    </row>
    <row r="37" spans="1:18" s="15" customFormat="1" ht="9.75" customHeight="1">
      <c r="A37" s="14"/>
      <c r="B37" s="51" t="s">
        <v>5</v>
      </c>
      <c r="C37" s="62"/>
      <c r="D37" s="87">
        <v>1.6759999999999999</v>
      </c>
      <c r="E37" s="87">
        <v>12.393000000000001</v>
      </c>
      <c r="F37" s="87">
        <v>3.6389999999999998</v>
      </c>
      <c r="G37" s="77" t="s">
        <v>65</v>
      </c>
      <c r="H37" s="87">
        <v>5.7480000000000002</v>
      </c>
      <c r="I37" s="77" t="s">
        <v>65</v>
      </c>
      <c r="J37" s="86">
        <v>85.460999999999999</v>
      </c>
      <c r="K37" s="5"/>
      <c r="L37" s="5"/>
      <c r="M37" s="5"/>
      <c r="N37" s="5"/>
      <c r="O37" s="5"/>
      <c r="P37" s="5"/>
      <c r="Q37" s="5"/>
    </row>
    <row r="38" spans="1:18" s="15" customFormat="1" ht="9.75" customHeight="1">
      <c r="A38" s="14"/>
      <c r="B38" s="51" t="s">
        <v>6</v>
      </c>
      <c r="C38" s="62"/>
      <c r="D38" s="87">
        <v>2.4359999999999999</v>
      </c>
      <c r="E38" s="87">
        <v>36.161000000000001</v>
      </c>
      <c r="F38" s="87">
        <v>12.872999999999999</v>
      </c>
      <c r="G38" s="87">
        <v>6.2270000000000003</v>
      </c>
      <c r="H38" s="87">
        <v>15.06</v>
      </c>
      <c r="I38" s="77" t="s">
        <v>65</v>
      </c>
      <c r="J38" s="86">
        <v>78.984999999999999</v>
      </c>
      <c r="K38" s="5"/>
      <c r="L38" s="5"/>
      <c r="M38" s="5"/>
      <c r="N38" s="5"/>
      <c r="O38" s="5"/>
      <c r="P38" s="5"/>
      <c r="Q38" s="5"/>
    </row>
    <row r="39" spans="1:18" s="17" customFormat="1" ht="9.75" customHeight="1">
      <c r="A39" s="16"/>
      <c r="B39" s="51" t="s">
        <v>21</v>
      </c>
      <c r="C39" s="62"/>
      <c r="D39" s="87">
        <v>4.4470000000000001</v>
      </c>
      <c r="E39" s="87">
        <v>153.482</v>
      </c>
      <c r="F39" s="87">
        <v>81.61</v>
      </c>
      <c r="G39" s="87">
        <v>44.49</v>
      </c>
      <c r="H39" s="87">
        <v>55.317999999999998</v>
      </c>
      <c r="I39" s="87">
        <v>34.472000000000001</v>
      </c>
      <c r="J39" s="86">
        <v>606.98</v>
      </c>
      <c r="K39" s="5"/>
      <c r="L39" s="5"/>
      <c r="M39" s="5"/>
      <c r="N39" s="5"/>
      <c r="O39" s="5"/>
      <c r="P39" s="5"/>
      <c r="Q39" s="5"/>
    </row>
    <row r="40" spans="1:18" s="17" customFormat="1" ht="9.75" customHeight="1">
      <c r="A40" s="16"/>
      <c r="B40" s="51" t="s">
        <v>7</v>
      </c>
      <c r="C40" s="62"/>
      <c r="D40" s="87">
        <v>6.4039999999999999</v>
      </c>
      <c r="E40" s="87">
        <v>472.38</v>
      </c>
      <c r="F40" s="87">
        <v>306.005</v>
      </c>
      <c r="G40" s="87">
        <v>152.99299999999999</v>
      </c>
      <c r="H40" s="87">
        <v>156.239</v>
      </c>
      <c r="I40" s="87">
        <v>218.755</v>
      </c>
      <c r="J40" s="86">
        <v>1460.5640000000001</v>
      </c>
      <c r="K40" s="5"/>
      <c r="L40" s="5"/>
      <c r="M40" s="5"/>
      <c r="N40" s="5"/>
      <c r="O40" s="5"/>
      <c r="P40" s="5"/>
      <c r="Q40" s="5"/>
    </row>
    <row r="41" spans="1:18" s="17" customFormat="1" ht="9.75" customHeight="1">
      <c r="A41" s="16"/>
      <c r="B41" s="51" t="s">
        <v>22</v>
      </c>
      <c r="C41" s="62"/>
      <c r="D41" s="87">
        <v>6.0940000000000003</v>
      </c>
      <c r="E41" s="87">
        <v>850.47400000000005</v>
      </c>
      <c r="F41" s="87">
        <v>575.46699999999998</v>
      </c>
      <c r="G41" s="87">
        <v>273.82299999999998</v>
      </c>
      <c r="H41" s="87">
        <v>268.00299999999999</v>
      </c>
      <c r="I41" s="87">
        <v>391.84</v>
      </c>
      <c r="J41" s="86">
        <v>1481.6420000000001</v>
      </c>
      <c r="K41" s="5"/>
      <c r="L41" s="5"/>
      <c r="M41" s="5"/>
      <c r="N41" s="5"/>
      <c r="O41" s="5"/>
      <c r="P41" s="5"/>
      <c r="Q41" s="5"/>
    </row>
    <row r="42" spans="1:18" s="15" customFormat="1" ht="9.75" customHeight="1">
      <c r="A42" s="14"/>
      <c r="B42" s="51" t="s">
        <v>23</v>
      </c>
      <c r="C42" s="62"/>
      <c r="D42" s="87">
        <v>2.97</v>
      </c>
      <c r="E42" s="87">
        <v>876.68200000000002</v>
      </c>
      <c r="F42" s="87">
        <v>681.56100000000004</v>
      </c>
      <c r="G42" s="87">
        <v>326.83999999999997</v>
      </c>
      <c r="H42" s="87">
        <v>188.93199999999999</v>
      </c>
      <c r="I42" s="87">
        <v>241.452</v>
      </c>
      <c r="J42" s="86">
        <v>889.55799999999999</v>
      </c>
      <c r="K42" s="5"/>
      <c r="L42" s="5"/>
      <c r="M42" s="5"/>
      <c r="N42" s="5"/>
      <c r="O42" s="5"/>
      <c r="P42" s="5"/>
      <c r="Q42" s="5"/>
    </row>
    <row r="43" spans="1:18" ht="9.75" customHeight="1">
      <c r="A43" s="20"/>
      <c r="B43" s="51" t="s">
        <v>24</v>
      </c>
      <c r="C43" s="62"/>
      <c r="D43" s="87">
        <v>0.77200000000000002</v>
      </c>
      <c r="E43" s="87">
        <v>530.01400000000001</v>
      </c>
      <c r="F43" s="87">
        <v>462.01799999999997</v>
      </c>
      <c r="G43" s="87">
        <v>234.761</v>
      </c>
      <c r="H43" s="87">
        <v>66.391000000000005</v>
      </c>
      <c r="I43" s="87">
        <v>76.263000000000005</v>
      </c>
      <c r="J43" s="86">
        <v>130.45599999999999</v>
      </c>
    </row>
    <row r="44" spans="1:18" ht="9.75" customHeight="1">
      <c r="A44" s="20"/>
      <c r="B44" s="53" t="s">
        <v>25</v>
      </c>
      <c r="C44" s="62"/>
      <c r="D44" s="87">
        <v>0.30299999999999999</v>
      </c>
      <c r="E44" s="87">
        <v>464.68700000000001</v>
      </c>
      <c r="F44" s="87">
        <v>413.666</v>
      </c>
      <c r="G44" s="87">
        <v>212.68799999999999</v>
      </c>
      <c r="H44" s="87">
        <v>50.518000000000001</v>
      </c>
      <c r="I44" s="87">
        <v>62.970999999999997</v>
      </c>
      <c r="J44" s="86">
        <v>180.55</v>
      </c>
    </row>
    <row r="45" spans="1:18" s="15" customFormat="1" ht="9.75" customHeight="1">
      <c r="A45" s="14"/>
      <c r="B45" s="54" t="s">
        <v>8</v>
      </c>
      <c r="C45" s="62"/>
      <c r="D45" s="88">
        <v>28.57</v>
      </c>
      <c r="E45" s="88">
        <v>3399.0140000000001</v>
      </c>
      <c r="F45" s="88">
        <v>2537.5810000000001</v>
      </c>
      <c r="G45" s="88">
        <v>1253.2950000000001</v>
      </c>
      <c r="H45" s="88">
        <v>806.62199999999996</v>
      </c>
      <c r="I45" s="88">
        <v>1032.269</v>
      </c>
      <c r="J45" s="91">
        <v>8215.473</v>
      </c>
      <c r="K45" s="5"/>
      <c r="L45" s="5"/>
      <c r="M45" s="5"/>
      <c r="N45" s="5"/>
      <c r="O45" s="5"/>
      <c r="P45" s="5"/>
      <c r="Q45" s="5"/>
    </row>
    <row r="46" spans="1:18" s="15" customFormat="1" ht="6.75" customHeight="1">
      <c r="A46" s="14"/>
      <c r="B46" s="57" t="s">
        <v>49</v>
      </c>
      <c r="C46" s="62"/>
      <c r="D46" s="63"/>
      <c r="E46" s="63"/>
      <c r="F46" s="63"/>
      <c r="G46" s="63"/>
      <c r="H46" s="63"/>
      <c r="I46" s="63"/>
      <c r="J46" s="64"/>
      <c r="K46" s="5"/>
      <c r="L46" s="5"/>
      <c r="M46" s="5"/>
      <c r="N46" s="5"/>
      <c r="O46" s="5"/>
      <c r="P46" s="5"/>
      <c r="Q46" s="5"/>
    </row>
    <row r="47" spans="1:18" s="15" customFormat="1" ht="10.5" customHeight="1">
      <c r="A47" s="14"/>
      <c r="B47" s="61" t="s">
        <v>11</v>
      </c>
      <c r="C47" s="62"/>
      <c r="D47" s="69"/>
      <c r="E47" s="69"/>
      <c r="F47" s="69"/>
      <c r="G47" s="69"/>
      <c r="H47" s="69"/>
      <c r="I47" s="69"/>
      <c r="J47" s="59"/>
    </row>
    <row r="48" spans="1:18" s="15" customFormat="1" ht="9.75" customHeight="1">
      <c r="A48" s="14"/>
      <c r="B48" s="47" t="s">
        <v>20</v>
      </c>
      <c r="C48" s="62"/>
      <c r="D48" s="87">
        <v>0.84499999999999997</v>
      </c>
      <c r="E48" s="87">
        <v>0.69</v>
      </c>
      <c r="F48" s="87">
        <v>0.217</v>
      </c>
      <c r="G48" s="77" t="s">
        <v>65</v>
      </c>
      <c r="H48" s="87">
        <v>0.182</v>
      </c>
      <c r="I48" s="83">
        <v>4.532</v>
      </c>
      <c r="J48" s="86">
        <v>1531.682</v>
      </c>
      <c r="K48" s="5"/>
      <c r="L48" s="5"/>
      <c r="M48" s="5"/>
      <c r="N48" s="5"/>
      <c r="O48" s="5"/>
      <c r="P48" s="5"/>
      <c r="Q48" s="5"/>
    </row>
    <row r="49" spans="1:19" s="15" customFormat="1" ht="9.75" customHeight="1">
      <c r="A49" s="14"/>
      <c r="B49" s="51" t="s">
        <v>5</v>
      </c>
      <c r="C49" s="62"/>
      <c r="D49" s="87">
        <v>0.46</v>
      </c>
      <c r="E49" s="87">
        <v>3.4089999999999998</v>
      </c>
      <c r="F49" s="83">
        <v>0.72699999999999998</v>
      </c>
      <c r="G49" s="77" t="s">
        <v>65</v>
      </c>
      <c r="H49" s="83">
        <v>2.1850000000000001</v>
      </c>
      <c r="I49" s="77" t="s">
        <v>65</v>
      </c>
      <c r="J49" s="86">
        <v>19.164000000000001</v>
      </c>
      <c r="K49" s="5"/>
      <c r="L49" s="5"/>
      <c r="M49" s="5"/>
      <c r="N49" s="5"/>
      <c r="O49" s="5"/>
      <c r="P49" s="5"/>
      <c r="Q49" s="5"/>
    </row>
    <row r="50" spans="1:19" s="15" customFormat="1" ht="9.75" customHeight="1">
      <c r="A50" s="14"/>
      <c r="B50" s="51" t="s">
        <v>6</v>
      </c>
      <c r="C50" s="62"/>
      <c r="D50" s="87">
        <v>0.47599999999999998</v>
      </c>
      <c r="E50" s="87">
        <v>6.7859999999999996</v>
      </c>
      <c r="F50" s="87">
        <v>1.4790000000000001</v>
      </c>
      <c r="G50" s="87">
        <v>0.498</v>
      </c>
      <c r="H50" s="83">
        <v>4.7030000000000003</v>
      </c>
      <c r="I50" s="77" t="s">
        <v>65</v>
      </c>
      <c r="J50" s="86">
        <v>15.919</v>
      </c>
      <c r="K50" s="5"/>
      <c r="L50" s="5"/>
      <c r="M50" s="5"/>
      <c r="N50" s="5"/>
      <c r="O50" s="5"/>
      <c r="P50" s="5"/>
      <c r="Q50" s="5"/>
    </row>
    <row r="51" spans="1:19" ht="9.75" customHeight="1">
      <c r="A51" s="26"/>
      <c r="B51" s="51" t="s">
        <v>21</v>
      </c>
      <c r="C51" s="62"/>
      <c r="D51" s="87">
        <v>0.55400000000000005</v>
      </c>
      <c r="E51" s="87">
        <v>18.341999999999999</v>
      </c>
      <c r="F51" s="87">
        <v>6.2039999999999997</v>
      </c>
      <c r="G51" s="83">
        <v>2.44</v>
      </c>
      <c r="H51" s="87">
        <v>10.787000000000001</v>
      </c>
      <c r="I51" s="87">
        <v>1.5129999999999999</v>
      </c>
      <c r="J51" s="86">
        <v>42.36</v>
      </c>
      <c r="R51" s="23"/>
      <c r="S51" s="23"/>
    </row>
    <row r="52" spans="1:19" ht="9.75" customHeight="1">
      <c r="A52" s="26"/>
      <c r="B52" s="51" t="s">
        <v>7</v>
      </c>
      <c r="C52" s="62"/>
      <c r="D52" s="87">
        <v>0.47599999999999998</v>
      </c>
      <c r="E52" s="87">
        <v>34.145000000000003</v>
      </c>
      <c r="F52" s="87">
        <v>13.005000000000001</v>
      </c>
      <c r="G52" s="87">
        <v>6.0679999999999996</v>
      </c>
      <c r="H52" s="87">
        <v>19.802</v>
      </c>
      <c r="I52" s="83">
        <v>2.351</v>
      </c>
      <c r="J52" s="86">
        <v>93.551000000000002</v>
      </c>
    </row>
    <row r="53" spans="1:19" ht="9.75" customHeight="1">
      <c r="A53" s="27"/>
      <c r="B53" s="51" t="s">
        <v>22</v>
      </c>
      <c r="C53" s="62"/>
      <c r="D53" s="87">
        <v>0.439</v>
      </c>
      <c r="E53" s="87">
        <v>64.111999999999995</v>
      </c>
      <c r="F53" s="87">
        <v>29.800999999999998</v>
      </c>
      <c r="G53" s="87">
        <v>12.92</v>
      </c>
      <c r="H53" s="87">
        <v>32.195</v>
      </c>
      <c r="I53" s="83">
        <v>7.7910000000000004</v>
      </c>
      <c r="J53" s="86">
        <v>40.822000000000003</v>
      </c>
    </row>
    <row r="54" spans="1:19" ht="9.75" customHeight="1">
      <c r="A54" s="27"/>
      <c r="B54" s="51" t="s">
        <v>23</v>
      </c>
      <c r="C54" s="62"/>
      <c r="D54" s="87">
        <v>0.7</v>
      </c>
      <c r="E54" s="87">
        <v>231.69200000000001</v>
      </c>
      <c r="F54" s="87">
        <v>142.09899999999999</v>
      </c>
      <c r="G54" s="87">
        <v>71.382999999999996</v>
      </c>
      <c r="H54" s="87">
        <v>86.869</v>
      </c>
      <c r="I54" s="87">
        <v>23.138999999999999</v>
      </c>
      <c r="J54" s="86">
        <v>116.23399999999999</v>
      </c>
    </row>
    <row r="55" spans="1:19" ht="9.75" customHeight="1">
      <c r="A55" s="27"/>
      <c r="B55" s="51" t="s">
        <v>24</v>
      </c>
      <c r="C55" s="62"/>
      <c r="D55" s="87">
        <v>0.92800000000000005</v>
      </c>
      <c r="E55" s="87">
        <v>694.93200000000002</v>
      </c>
      <c r="F55" s="87">
        <v>548.846</v>
      </c>
      <c r="G55" s="87">
        <v>277.41300000000001</v>
      </c>
      <c r="H55" s="87">
        <v>145.08699999999999</v>
      </c>
      <c r="I55" s="87">
        <v>97.113</v>
      </c>
      <c r="J55" s="86">
        <v>312.452</v>
      </c>
    </row>
    <row r="56" spans="1:19" ht="9.75" customHeight="1">
      <c r="A56" s="27"/>
      <c r="B56" s="53" t="s">
        <v>25</v>
      </c>
      <c r="C56" s="62"/>
      <c r="D56" s="87">
        <v>1.069</v>
      </c>
      <c r="E56" s="87">
        <v>1817.5150000000001</v>
      </c>
      <c r="F56" s="87">
        <v>1531.037</v>
      </c>
      <c r="G56" s="87">
        <v>812.72</v>
      </c>
      <c r="H56" s="87">
        <v>285.92500000000001</v>
      </c>
      <c r="I56" s="87">
        <v>309.31099999999998</v>
      </c>
      <c r="J56" s="86">
        <v>548.14400000000001</v>
      </c>
    </row>
    <row r="57" spans="1:19" ht="9.75" customHeight="1">
      <c r="A57" s="27"/>
      <c r="B57" s="54" t="s">
        <v>8</v>
      </c>
      <c r="C57" s="61"/>
      <c r="D57" s="88">
        <v>5.9470000000000001</v>
      </c>
      <c r="E57" s="88">
        <v>2871.6219999999998</v>
      </c>
      <c r="F57" s="88">
        <v>2273.415</v>
      </c>
      <c r="G57" s="88">
        <v>1183.6220000000001</v>
      </c>
      <c r="H57" s="88">
        <v>587.73500000000001</v>
      </c>
      <c r="I57" s="88">
        <v>446.71199999999999</v>
      </c>
      <c r="J57" s="91">
        <v>2720.328</v>
      </c>
    </row>
    <row r="58" spans="1:19" ht="2.4500000000000002" customHeight="1">
      <c r="A58" s="28"/>
      <c r="B58" s="29"/>
      <c r="C58" s="29"/>
      <c r="D58" s="29"/>
      <c r="E58" s="29"/>
      <c r="F58" s="29"/>
      <c r="G58" s="29"/>
      <c r="H58" s="29"/>
      <c r="I58" s="29"/>
      <c r="J58" s="30"/>
    </row>
    <row r="59" spans="1:19" ht="13.5" customHeight="1"/>
    <row r="60" spans="1:19" ht="11.25" customHeight="1">
      <c r="J60" s="22" t="s">
        <v>67</v>
      </c>
    </row>
    <row r="61" spans="1:19" ht="8.25" customHeight="1"/>
    <row r="62" spans="1:19" s="75" customFormat="1" ht="9" customHeight="1">
      <c r="A62" s="74" t="s">
        <v>64</v>
      </c>
      <c r="C62" s="76"/>
      <c r="D62" s="76"/>
      <c r="E62" s="76"/>
      <c r="F62" s="76"/>
      <c r="G62" s="76"/>
      <c r="H62" s="76"/>
      <c r="I62" s="76"/>
      <c r="J62" s="76"/>
      <c r="K62" s="76"/>
      <c r="L62" s="76"/>
      <c r="M62" s="76"/>
      <c r="N62" s="76"/>
      <c r="O62" s="76"/>
    </row>
  </sheetData>
  <mergeCells count="9">
    <mergeCell ref="G5:G6"/>
    <mergeCell ref="J5:J6"/>
    <mergeCell ref="I7:J7"/>
    <mergeCell ref="D8:J8"/>
    <mergeCell ref="B23:F23"/>
    <mergeCell ref="A5:C8"/>
    <mergeCell ref="D5:D7"/>
    <mergeCell ref="E5:E6"/>
    <mergeCell ref="F5:F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2"/>
  <sheetViews>
    <sheetView zoomScale="140" zoomScaleNormal="140" workbookViewId="0">
      <selection activeCell="B1" sqref="B1"/>
    </sheetView>
  </sheetViews>
  <sheetFormatPr baseColWidth="10" defaultRowHeight="12.75"/>
  <cols>
    <col min="1" max="1" width="0.7109375" style="5" customWidth="1"/>
    <col min="2" max="2" width="10" style="5" customWidth="1"/>
    <col min="3" max="3" width="2.42578125" style="5" customWidth="1"/>
    <col min="4" max="4" width="7.7109375" style="5" customWidth="1"/>
    <col min="5" max="5" width="7.42578125" style="5" customWidth="1"/>
    <col min="6" max="6" width="8" style="5" customWidth="1"/>
    <col min="7" max="8" width="7.42578125" style="5" customWidth="1"/>
    <col min="9" max="9" width="6.85546875" style="5" customWidth="1"/>
    <col min="10" max="10" width="7.42578125" style="5" customWidth="1"/>
    <col min="11" max="16384" width="11.42578125" style="5"/>
  </cols>
  <sheetData>
    <row r="1" spans="1:80" ht="13.5" customHeight="1">
      <c r="A1" s="1"/>
      <c r="B1" s="2" t="s">
        <v>51</v>
      </c>
      <c r="C1" s="3"/>
      <c r="D1" s="4"/>
      <c r="E1" s="4"/>
      <c r="F1" s="4"/>
      <c r="G1" s="4"/>
      <c r="H1" s="4"/>
      <c r="I1" s="4"/>
      <c r="J1" s="4"/>
    </row>
    <row r="2" spans="1:80" ht="12.75" customHeight="1">
      <c r="A2" s="1"/>
      <c r="B2" s="2" t="s">
        <v>17</v>
      </c>
      <c r="C2" s="3"/>
      <c r="D2" s="4"/>
      <c r="E2" s="4"/>
      <c r="F2" s="4"/>
      <c r="G2" s="4"/>
      <c r="H2" s="4"/>
      <c r="I2" s="4"/>
      <c r="J2" s="4"/>
      <c r="L2" s="33"/>
    </row>
    <row r="3" spans="1:80" ht="11.25" customHeight="1">
      <c r="A3" s="1"/>
      <c r="B3" s="21" t="s">
        <v>50</v>
      </c>
      <c r="C3" s="7"/>
      <c r="D3" s="4"/>
      <c r="E3" s="4"/>
      <c r="F3" s="4"/>
      <c r="G3" s="4"/>
      <c r="H3" s="4"/>
      <c r="I3" s="4"/>
      <c r="J3" s="4"/>
    </row>
    <row r="4" spans="1:80" ht="4.1500000000000004" customHeight="1">
      <c r="A4" s="8"/>
      <c r="B4" s="6"/>
      <c r="C4" s="7"/>
      <c r="D4" s="4"/>
      <c r="E4" s="4"/>
      <c r="F4" s="4"/>
      <c r="G4" s="4"/>
      <c r="H4" s="4"/>
      <c r="I4" s="4"/>
      <c r="J4" s="4"/>
    </row>
    <row r="5" spans="1:80" s="10" customFormat="1" ht="12.75" customHeight="1">
      <c r="A5" s="107" t="s">
        <v>18</v>
      </c>
      <c r="B5" s="108"/>
      <c r="C5" s="109"/>
      <c r="D5" s="116" t="s">
        <v>16</v>
      </c>
      <c r="E5" s="97" t="s">
        <v>0</v>
      </c>
      <c r="F5" s="97" t="s">
        <v>1</v>
      </c>
      <c r="G5" s="97" t="s">
        <v>52</v>
      </c>
      <c r="H5" s="36" t="s">
        <v>12</v>
      </c>
      <c r="I5" s="36" t="s">
        <v>14</v>
      </c>
      <c r="J5" s="97" t="s">
        <v>19</v>
      </c>
      <c r="K5" s="5"/>
      <c r="L5" s="5"/>
      <c r="M5" s="5"/>
      <c r="N5" s="5"/>
      <c r="O5" s="5"/>
      <c r="P5" s="5"/>
      <c r="Q5" s="5"/>
      <c r="R5" s="5"/>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row>
    <row r="6" spans="1:80" s="9" customFormat="1" ht="12.75" customHeight="1">
      <c r="A6" s="110"/>
      <c r="B6" s="111"/>
      <c r="C6" s="112"/>
      <c r="D6" s="117"/>
      <c r="E6" s="98"/>
      <c r="F6" s="119"/>
      <c r="G6" s="98"/>
      <c r="H6" s="37" t="s">
        <v>13</v>
      </c>
      <c r="I6" s="37" t="s">
        <v>53</v>
      </c>
      <c r="J6" s="99"/>
      <c r="K6" s="5"/>
      <c r="L6" s="5"/>
      <c r="M6" s="5"/>
      <c r="N6" s="5"/>
      <c r="O6" s="5"/>
      <c r="P6" s="5"/>
      <c r="Q6" s="5"/>
      <c r="R6" s="5"/>
    </row>
    <row r="7" spans="1:80" s="9" customFormat="1" ht="12" customHeight="1">
      <c r="A7" s="110"/>
      <c r="B7" s="111"/>
      <c r="C7" s="112"/>
      <c r="D7" s="118"/>
      <c r="E7" s="38" t="s">
        <v>2</v>
      </c>
      <c r="F7" s="39"/>
      <c r="G7" s="39"/>
      <c r="H7" s="40"/>
      <c r="I7" s="100" t="s">
        <v>15</v>
      </c>
      <c r="J7" s="101"/>
      <c r="K7" s="5"/>
      <c r="L7" s="5"/>
      <c r="M7" s="5"/>
      <c r="N7" s="5"/>
      <c r="O7" s="5"/>
      <c r="P7" s="5"/>
      <c r="Q7" s="5"/>
      <c r="R7" s="5"/>
    </row>
    <row r="8" spans="1:80" s="9" customFormat="1" ht="12" customHeight="1">
      <c r="A8" s="113"/>
      <c r="B8" s="114"/>
      <c r="C8" s="115"/>
      <c r="D8" s="122" t="s">
        <v>3</v>
      </c>
      <c r="E8" s="123"/>
      <c r="F8" s="123"/>
      <c r="G8" s="123"/>
      <c r="H8" s="123"/>
      <c r="I8" s="123"/>
      <c r="J8" s="124"/>
      <c r="K8" s="5"/>
      <c r="L8" s="65"/>
      <c r="M8" s="5"/>
      <c r="N8" s="5"/>
      <c r="O8" s="5"/>
      <c r="P8" s="5"/>
      <c r="Q8" s="5"/>
      <c r="R8" s="5"/>
    </row>
    <row r="9" spans="1:80" ht="2.4500000000000002" customHeight="1">
      <c r="A9" s="24"/>
      <c r="B9" s="11"/>
      <c r="C9" s="11"/>
      <c r="D9" s="11"/>
      <c r="E9" s="11"/>
      <c r="F9" s="11"/>
      <c r="G9" s="11"/>
      <c r="H9" s="11"/>
      <c r="I9" s="11"/>
      <c r="J9" s="25"/>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row>
    <row r="10" spans="1:80" ht="10.5" customHeight="1">
      <c r="A10" s="24"/>
      <c r="B10" s="41" t="s">
        <v>4</v>
      </c>
      <c r="C10" s="41"/>
      <c r="D10" s="41"/>
      <c r="E10" s="41"/>
      <c r="F10" s="41"/>
      <c r="G10" s="41"/>
      <c r="H10" s="41"/>
      <c r="I10" s="41"/>
      <c r="J10" s="4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row>
    <row r="11" spans="1:80" ht="9.75" customHeight="1">
      <c r="A11" s="13"/>
      <c r="B11" s="43" t="s">
        <v>47</v>
      </c>
      <c r="C11" s="43"/>
      <c r="D11" s="44"/>
      <c r="E11" s="45"/>
      <c r="F11" s="45"/>
      <c r="G11" s="45"/>
      <c r="H11" s="45"/>
      <c r="I11" s="45"/>
      <c r="J11" s="46"/>
    </row>
    <row r="12" spans="1:80" s="15" customFormat="1" ht="9" customHeight="1">
      <c r="A12" s="14"/>
      <c r="B12" s="47" t="s">
        <v>20</v>
      </c>
      <c r="C12" s="47"/>
      <c r="D12" s="48">
        <v>24.081</v>
      </c>
      <c r="E12" s="48">
        <v>42.079000000000001</v>
      </c>
      <c r="F12" s="48">
        <v>7.6619999999999999</v>
      </c>
      <c r="G12" s="48">
        <v>1.206</v>
      </c>
      <c r="H12" s="48">
        <v>13.523</v>
      </c>
      <c r="I12" s="49">
        <v>17.042000000000002</v>
      </c>
      <c r="J12" s="50">
        <v>4990.22</v>
      </c>
      <c r="K12" s="5"/>
      <c r="L12" s="5"/>
      <c r="M12" s="5"/>
      <c r="N12" s="5"/>
      <c r="O12" s="5"/>
      <c r="P12" s="5"/>
      <c r="Q12" s="5"/>
      <c r="R12" s="5"/>
    </row>
    <row r="13" spans="1:80" s="15" customFormat="1" ht="9" customHeight="1">
      <c r="A13" s="14"/>
      <c r="B13" s="51" t="s">
        <v>5</v>
      </c>
      <c r="C13" s="51"/>
      <c r="D13" s="48">
        <v>43.735999999999997</v>
      </c>
      <c r="E13" s="48">
        <v>318.69400000000002</v>
      </c>
      <c r="F13" s="48">
        <v>115.245</v>
      </c>
      <c r="G13" s="48">
        <v>67.894999999999996</v>
      </c>
      <c r="H13" s="48">
        <v>179.517</v>
      </c>
      <c r="I13" s="49">
        <v>21.149000000000001</v>
      </c>
      <c r="J13" s="50">
        <v>195.78899999999999</v>
      </c>
      <c r="K13" s="5"/>
      <c r="L13" s="5"/>
      <c r="M13" s="5"/>
      <c r="N13" s="5"/>
      <c r="O13" s="5"/>
      <c r="P13" s="5"/>
      <c r="Q13" s="5"/>
      <c r="R13" s="5"/>
    </row>
    <row r="14" spans="1:80" s="15" customFormat="1" ht="9" customHeight="1">
      <c r="A14" s="14"/>
      <c r="B14" s="51" t="s">
        <v>6</v>
      </c>
      <c r="C14" s="51"/>
      <c r="D14" s="48">
        <v>56.595999999999997</v>
      </c>
      <c r="E14" s="48">
        <v>847.48400000000004</v>
      </c>
      <c r="F14" s="48">
        <v>403.8</v>
      </c>
      <c r="G14" s="48">
        <v>240.78299999999999</v>
      </c>
      <c r="H14" s="48">
        <v>403.30500000000001</v>
      </c>
      <c r="I14" s="48">
        <v>154.13399999999999</v>
      </c>
      <c r="J14" s="50">
        <v>678.375</v>
      </c>
      <c r="K14" s="5"/>
      <c r="L14" s="5"/>
      <c r="M14" s="5"/>
      <c r="N14" s="5"/>
      <c r="O14" s="5"/>
      <c r="P14" s="5"/>
      <c r="Q14" s="5"/>
    </row>
    <row r="15" spans="1:80" s="15" customFormat="1" ht="9" customHeight="1">
      <c r="A15" s="14"/>
      <c r="B15" s="51" t="s">
        <v>21</v>
      </c>
      <c r="C15" s="51"/>
      <c r="D15" s="48">
        <v>66.745999999999995</v>
      </c>
      <c r="E15" s="48">
        <v>2228.0210000000002</v>
      </c>
      <c r="F15" s="48">
        <v>1291.4259999999999</v>
      </c>
      <c r="G15" s="48">
        <v>741.93399999999997</v>
      </c>
      <c r="H15" s="48">
        <v>883.36500000000001</v>
      </c>
      <c r="I15" s="48">
        <v>699.46100000000001</v>
      </c>
      <c r="J15" s="50">
        <v>4104.1369999999997</v>
      </c>
      <c r="K15" s="5"/>
      <c r="L15" s="5"/>
      <c r="M15" s="5"/>
      <c r="N15" s="5"/>
      <c r="O15" s="5"/>
      <c r="P15" s="5"/>
      <c r="Q15" s="5"/>
    </row>
    <row r="16" spans="1:80" s="15" customFormat="1" ht="9" customHeight="1">
      <c r="A16" s="14"/>
      <c r="B16" s="51" t="s">
        <v>7</v>
      </c>
      <c r="C16" s="51"/>
      <c r="D16" s="48">
        <v>47.665999999999997</v>
      </c>
      <c r="E16" s="48">
        <v>3367.7849999999999</v>
      </c>
      <c r="F16" s="52">
        <v>2229.3159999999998</v>
      </c>
      <c r="G16" s="48">
        <v>1225.2149999999999</v>
      </c>
      <c r="H16" s="48">
        <v>1110.5830000000001</v>
      </c>
      <c r="I16" s="48">
        <v>1292.788</v>
      </c>
      <c r="J16" s="50">
        <v>8313.4110000000001</v>
      </c>
      <c r="K16" s="5"/>
      <c r="L16" s="5"/>
      <c r="M16" s="5"/>
      <c r="N16" s="5"/>
      <c r="O16" s="5"/>
      <c r="P16" s="5"/>
      <c r="Q16" s="5"/>
    </row>
    <row r="17" spans="1:19" s="15" customFormat="1" ht="9" customHeight="1">
      <c r="A17" s="14"/>
      <c r="B17" s="51" t="s">
        <v>22</v>
      </c>
      <c r="C17" s="51"/>
      <c r="D17" s="48">
        <v>24.302</v>
      </c>
      <c r="E17" s="48">
        <v>3294.2809999999999</v>
      </c>
      <c r="F17" s="48">
        <v>2330.3609999999999</v>
      </c>
      <c r="G17" s="48">
        <v>1222.5630000000001</v>
      </c>
      <c r="H17" s="48">
        <v>946.56899999999996</v>
      </c>
      <c r="I17" s="48">
        <v>1067.354</v>
      </c>
      <c r="J17" s="50">
        <v>5821.3689999999997</v>
      </c>
      <c r="K17" s="5"/>
      <c r="L17" s="5"/>
      <c r="M17" s="5"/>
      <c r="N17" s="5"/>
      <c r="O17" s="5"/>
      <c r="P17" s="5"/>
      <c r="Q17" s="5"/>
    </row>
    <row r="18" spans="1:19" s="15" customFormat="1" ht="9" customHeight="1">
      <c r="A18" s="14"/>
      <c r="B18" s="51" t="s">
        <v>23</v>
      </c>
      <c r="C18" s="51"/>
      <c r="D18" s="48">
        <v>8.4960000000000004</v>
      </c>
      <c r="E18" s="48">
        <v>2477.172</v>
      </c>
      <c r="F18" s="48">
        <v>1939.97</v>
      </c>
      <c r="G18" s="48">
        <v>1009.0119999999999</v>
      </c>
      <c r="H18" s="48">
        <v>525.05999999999995</v>
      </c>
      <c r="I18" s="48">
        <v>413.08800000000002</v>
      </c>
      <c r="J18" s="50">
        <v>2361.8409999999999</v>
      </c>
      <c r="K18" s="5"/>
      <c r="L18" s="5"/>
      <c r="M18" s="5"/>
      <c r="N18" s="5"/>
      <c r="O18" s="5"/>
      <c r="P18" s="5"/>
      <c r="Q18" s="5"/>
    </row>
    <row r="19" spans="1:19" s="15" customFormat="1" ht="9" customHeight="1">
      <c r="A19" s="14"/>
      <c r="B19" s="51" t="s">
        <v>24</v>
      </c>
      <c r="C19" s="53"/>
      <c r="D19" s="48">
        <v>2.246</v>
      </c>
      <c r="E19" s="48">
        <v>1586.393</v>
      </c>
      <c r="F19" s="48">
        <v>1319.386</v>
      </c>
      <c r="G19" s="48">
        <v>691.29499999999996</v>
      </c>
      <c r="H19" s="48">
        <v>263.12900000000002</v>
      </c>
      <c r="I19" s="48">
        <v>193.95699999999999</v>
      </c>
      <c r="J19" s="50">
        <v>611.05899999999997</v>
      </c>
      <c r="K19" s="5"/>
      <c r="L19" s="5"/>
      <c r="M19" s="5"/>
      <c r="N19" s="5"/>
      <c r="O19" s="5"/>
      <c r="P19" s="5"/>
      <c r="Q19" s="5"/>
    </row>
    <row r="20" spans="1:19" s="15" customFormat="1" ht="9" customHeight="1">
      <c r="A20" s="14"/>
      <c r="B20" s="53" t="s">
        <v>25</v>
      </c>
      <c r="C20" s="53"/>
      <c r="D20" s="48">
        <v>1.5229999999999999</v>
      </c>
      <c r="E20" s="48">
        <v>2497.018</v>
      </c>
      <c r="F20" s="48">
        <v>2125.837</v>
      </c>
      <c r="G20" s="48">
        <v>1125.1199999999999</v>
      </c>
      <c r="H20" s="48">
        <v>369.41699999999997</v>
      </c>
      <c r="I20" s="48">
        <v>417.50099999999998</v>
      </c>
      <c r="J20" s="50">
        <v>901.31399999999996</v>
      </c>
      <c r="K20" s="5"/>
      <c r="L20" s="5"/>
      <c r="M20" s="5"/>
      <c r="N20" s="5"/>
      <c r="O20" s="5"/>
      <c r="P20" s="5"/>
      <c r="Q20" s="5"/>
    </row>
    <row r="21" spans="1:19" s="17" customFormat="1" ht="9" customHeight="1">
      <c r="A21" s="16"/>
      <c r="B21" s="54" t="s">
        <v>8</v>
      </c>
      <c r="C21" s="54"/>
      <c r="D21" s="55">
        <v>275.392</v>
      </c>
      <c r="E21" s="55">
        <v>16658.928</v>
      </c>
      <c r="F21" s="55">
        <v>11763.002</v>
      </c>
      <c r="G21" s="55">
        <v>6325.0230000000001</v>
      </c>
      <c r="H21" s="55">
        <v>4694.4690000000001</v>
      </c>
      <c r="I21" s="55">
        <v>4276.4740000000002</v>
      </c>
      <c r="J21" s="56">
        <v>27977.514999999999</v>
      </c>
      <c r="K21" s="5"/>
      <c r="L21" s="35"/>
      <c r="M21" s="5"/>
      <c r="N21" s="5"/>
      <c r="O21" s="5"/>
      <c r="P21" s="5"/>
      <c r="Q21" s="5"/>
    </row>
    <row r="22" spans="1:19" s="17" customFormat="1" ht="9" customHeight="1">
      <c r="A22" s="16"/>
      <c r="B22" s="57" t="s">
        <v>49</v>
      </c>
      <c r="C22" s="54"/>
      <c r="D22" s="48"/>
      <c r="E22" s="55"/>
      <c r="F22" s="55"/>
      <c r="G22" s="55"/>
      <c r="H22" s="55"/>
      <c r="I22" s="55"/>
      <c r="J22" s="56"/>
      <c r="K22" s="5"/>
      <c r="L22" s="5"/>
      <c r="M22" s="5"/>
      <c r="N22" s="5"/>
      <c r="O22" s="5"/>
      <c r="P22" s="5"/>
      <c r="Q22" s="5"/>
      <c r="R22" s="31"/>
      <c r="S22" s="31"/>
    </row>
    <row r="23" spans="1:19" ht="9.75" customHeight="1">
      <c r="A23" s="13"/>
      <c r="B23" s="120" t="s">
        <v>48</v>
      </c>
      <c r="C23" s="121"/>
      <c r="D23" s="121"/>
      <c r="E23" s="121"/>
      <c r="F23" s="121"/>
      <c r="G23" s="58"/>
      <c r="H23" s="58"/>
      <c r="I23" s="58"/>
      <c r="J23" s="59"/>
      <c r="M23" s="15"/>
      <c r="N23" s="15"/>
      <c r="O23" s="15"/>
      <c r="P23" s="15"/>
      <c r="Q23" s="15"/>
    </row>
    <row r="24" spans="1:19" s="15" customFormat="1" ht="9" customHeight="1">
      <c r="A24" s="14"/>
      <c r="B24" s="47" t="s">
        <v>20</v>
      </c>
      <c r="C24" s="47"/>
      <c r="D24" s="48">
        <v>19.760999999999999</v>
      </c>
      <c r="E24" s="49">
        <v>38.551000000000002</v>
      </c>
      <c r="F24" s="49">
        <v>6.6219999999999999</v>
      </c>
      <c r="G24" s="49">
        <v>1.151</v>
      </c>
      <c r="H24" s="49">
        <v>13.039</v>
      </c>
      <c r="I24" s="49">
        <v>10.097</v>
      </c>
      <c r="J24" s="60">
        <v>693.12599999999998</v>
      </c>
      <c r="K24" s="5"/>
      <c r="L24" s="5"/>
      <c r="M24" s="5"/>
      <c r="N24" s="5"/>
      <c r="O24" s="5"/>
      <c r="P24" s="5"/>
      <c r="Q24" s="5"/>
    </row>
    <row r="25" spans="1:19" s="15" customFormat="1" ht="9" customHeight="1">
      <c r="A25" s="14"/>
      <c r="B25" s="51" t="s">
        <v>5</v>
      </c>
      <c r="C25" s="51"/>
      <c r="D25" s="48">
        <v>41.966999999999999</v>
      </c>
      <c r="E25" s="48">
        <v>305.51100000000002</v>
      </c>
      <c r="F25" s="48">
        <v>111.66200000000001</v>
      </c>
      <c r="G25" s="48">
        <v>66.436000000000007</v>
      </c>
      <c r="H25" s="48">
        <v>173.333</v>
      </c>
      <c r="I25" s="49">
        <v>20.196999999999999</v>
      </c>
      <c r="J25" s="60">
        <v>115.152</v>
      </c>
      <c r="K25" s="5"/>
      <c r="L25" s="5"/>
      <c r="M25" s="5"/>
      <c r="N25" s="5"/>
      <c r="O25" s="5"/>
      <c r="P25" s="5"/>
      <c r="Q25" s="5"/>
      <c r="R25" s="18"/>
      <c r="S25" s="18"/>
    </row>
    <row r="26" spans="1:19" s="15" customFormat="1" ht="9" customHeight="1">
      <c r="A26" s="14"/>
      <c r="B26" s="51" t="s">
        <v>6</v>
      </c>
      <c r="C26" s="51"/>
      <c r="D26" s="48">
        <v>54.234999999999999</v>
      </c>
      <c r="E26" s="48">
        <v>812.48900000000003</v>
      </c>
      <c r="F26" s="48">
        <v>392.017</v>
      </c>
      <c r="G26" s="48">
        <v>234.91800000000001</v>
      </c>
      <c r="H26" s="48">
        <v>388.92399999999998</v>
      </c>
      <c r="I26" s="48">
        <v>150.10900000000001</v>
      </c>
      <c r="J26" s="50">
        <v>541.49099999999999</v>
      </c>
      <c r="K26" s="5"/>
      <c r="L26" s="5"/>
      <c r="M26" s="5"/>
      <c r="N26" s="5"/>
      <c r="O26" s="5"/>
      <c r="P26" s="5"/>
      <c r="Q26" s="5"/>
    </row>
    <row r="27" spans="1:19" s="15" customFormat="1" ht="9" customHeight="1">
      <c r="A27" s="14"/>
      <c r="B27" s="51" t="s">
        <v>21</v>
      </c>
      <c r="C27" s="51"/>
      <c r="D27" s="48">
        <v>62.326000000000001</v>
      </c>
      <c r="E27" s="48">
        <v>2074.8580000000002</v>
      </c>
      <c r="F27" s="48">
        <v>1209.2090000000001</v>
      </c>
      <c r="G27" s="48">
        <v>696.33900000000006</v>
      </c>
      <c r="H27" s="48">
        <v>827.52800000000002</v>
      </c>
      <c r="I27" s="48">
        <v>659.71500000000003</v>
      </c>
      <c r="J27" s="50">
        <v>3415.9940000000001</v>
      </c>
      <c r="K27" s="5"/>
      <c r="L27" s="5"/>
      <c r="M27" s="5"/>
      <c r="N27" s="5"/>
      <c r="O27" s="5"/>
      <c r="P27" s="5"/>
      <c r="Q27" s="5"/>
      <c r="R27" s="19"/>
      <c r="S27" s="32"/>
    </row>
    <row r="28" spans="1:19" s="15" customFormat="1" ht="9" customHeight="1">
      <c r="A28" s="14"/>
      <c r="B28" s="51" t="s">
        <v>7</v>
      </c>
      <c r="C28" s="51"/>
      <c r="D28" s="48">
        <v>41.295000000000002</v>
      </c>
      <c r="E28" s="48">
        <v>2898.3090000000002</v>
      </c>
      <c r="F28" s="48">
        <v>1928.17</v>
      </c>
      <c r="G28" s="48">
        <v>1069.6969999999999</v>
      </c>
      <c r="H28" s="48">
        <v>953.03700000000003</v>
      </c>
      <c r="I28" s="48">
        <v>1067.383</v>
      </c>
      <c r="J28" s="50">
        <v>6771.2309999999998</v>
      </c>
      <c r="K28" s="5"/>
      <c r="L28" s="5"/>
      <c r="M28" s="5"/>
      <c r="N28" s="5"/>
      <c r="O28" s="5"/>
      <c r="P28" s="5"/>
      <c r="Q28" s="5"/>
      <c r="R28" s="19"/>
      <c r="S28" s="32"/>
    </row>
    <row r="29" spans="1:19" s="15" customFormat="1" ht="9" customHeight="1">
      <c r="A29" s="14"/>
      <c r="B29" s="51" t="s">
        <v>22</v>
      </c>
      <c r="C29" s="51"/>
      <c r="D29" s="48">
        <v>18.588000000000001</v>
      </c>
      <c r="E29" s="48">
        <v>2498.884</v>
      </c>
      <c r="F29" s="48">
        <v>1799.3620000000001</v>
      </c>
      <c r="G29" s="48">
        <v>965.41099999999994</v>
      </c>
      <c r="H29" s="48">
        <v>689.61800000000005</v>
      </c>
      <c r="I29" s="48">
        <v>700.60199999999998</v>
      </c>
      <c r="J29" s="50">
        <v>4366.5529999999999</v>
      </c>
      <c r="K29" s="5"/>
      <c r="L29" s="5"/>
      <c r="M29" s="5"/>
      <c r="N29" s="5"/>
      <c r="O29" s="5"/>
      <c r="P29" s="5"/>
      <c r="Q29" s="5"/>
      <c r="R29" s="19"/>
      <c r="S29" s="32"/>
    </row>
    <row r="30" spans="1:19" s="15" customFormat="1" ht="9" customHeight="1">
      <c r="A30" s="14"/>
      <c r="B30" s="51" t="s">
        <v>23</v>
      </c>
      <c r="C30" s="51"/>
      <c r="D30" s="48">
        <v>5.3029999999999999</v>
      </c>
      <c r="E30" s="48">
        <v>1505.87</v>
      </c>
      <c r="F30" s="48">
        <v>1208.5740000000001</v>
      </c>
      <c r="G30" s="48">
        <v>644.30899999999997</v>
      </c>
      <c r="H30" s="48">
        <v>293.10599999999999</v>
      </c>
      <c r="I30" s="48">
        <v>180.84100000000001</v>
      </c>
      <c r="J30" s="50">
        <v>1450.5039999999999</v>
      </c>
      <c r="K30" s="5"/>
      <c r="L30" s="5"/>
      <c r="M30" s="5"/>
      <c r="N30" s="5"/>
      <c r="O30" s="5"/>
      <c r="P30" s="5"/>
      <c r="Q30" s="5"/>
      <c r="R30" s="19"/>
      <c r="S30" s="32"/>
    </row>
    <row r="31" spans="1:19" ht="9" customHeight="1">
      <c r="A31" s="13"/>
      <c r="B31" s="51" t="s">
        <v>24</v>
      </c>
      <c r="C31" s="53"/>
      <c r="D31" s="48">
        <v>0.64200000000000002</v>
      </c>
      <c r="E31" s="48">
        <v>425.34500000000003</v>
      </c>
      <c r="F31" s="48">
        <v>368.315</v>
      </c>
      <c r="G31" s="48">
        <v>200.23599999999999</v>
      </c>
      <c r="H31" s="48">
        <v>55.725000000000001</v>
      </c>
      <c r="I31" s="49">
        <v>22.736999999999998</v>
      </c>
      <c r="J31" s="60">
        <v>146.97999999999999</v>
      </c>
      <c r="S31" s="12"/>
    </row>
    <row r="32" spans="1:19" ht="9" customHeight="1">
      <c r="A32" s="13"/>
      <c r="B32" s="53" t="s">
        <v>25</v>
      </c>
      <c r="C32" s="53"/>
      <c r="D32" s="48">
        <v>9.5000000000000001E-2</v>
      </c>
      <c r="E32" s="49">
        <v>122.569</v>
      </c>
      <c r="F32" s="49">
        <v>109.721</v>
      </c>
      <c r="G32" s="49">
        <v>57.83</v>
      </c>
      <c r="H32" s="49">
        <v>12.558</v>
      </c>
      <c r="I32" s="48">
        <v>1.2809999999999999</v>
      </c>
      <c r="J32" s="50">
        <v>43.158000000000001</v>
      </c>
      <c r="S32" s="12"/>
    </row>
    <row r="33" spans="1:18" ht="9.1999999999999993" customHeight="1">
      <c r="A33" s="13"/>
      <c r="B33" s="54" t="s">
        <v>8</v>
      </c>
      <c r="C33" s="54"/>
      <c r="D33" s="55">
        <v>244.21199999999999</v>
      </c>
      <c r="E33" s="55">
        <v>10682.386</v>
      </c>
      <c r="F33" s="55">
        <v>7133.652</v>
      </c>
      <c r="G33" s="55">
        <v>3936.328</v>
      </c>
      <c r="H33" s="55">
        <v>3406.8670000000002</v>
      </c>
      <c r="I33" s="55">
        <v>2812.962</v>
      </c>
      <c r="J33" s="56">
        <v>17544.188999999998</v>
      </c>
    </row>
    <row r="34" spans="1:18" s="15" customFormat="1" ht="9" customHeight="1">
      <c r="A34" s="14"/>
      <c r="B34" s="57" t="s">
        <v>49</v>
      </c>
      <c r="C34" s="54"/>
      <c r="D34" s="55"/>
      <c r="E34" s="55"/>
      <c r="F34" s="55"/>
      <c r="G34" s="55"/>
      <c r="H34" s="55"/>
      <c r="I34" s="55"/>
      <c r="J34" s="56"/>
      <c r="K34" s="5"/>
      <c r="L34" s="5"/>
      <c r="M34" s="5"/>
      <c r="N34" s="5"/>
      <c r="O34" s="5"/>
      <c r="P34" s="5"/>
      <c r="Q34" s="5"/>
      <c r="R34" s="31"/>
    </row>
    <row r="35" spans="1:18" s="15" customFormat="1" ht="9.75" customHeight="1">
      <c r="A35" s="14"/>
      <c r="B35" s="61" t="s">
        <v>10</v>
      </c>
      <c r="C35" s="62"/>
      <c r="D35" s="62"/>
      <c r="E35" s="62"/>
      <c r="F35" s="62"/>
      <c r="G35" s="62"/>
      <c r="H35" s="62"/>
      <c r="I35" s="62"/>
      <c r="J35" s="59"/>
      <c r="K35" s="5"/>
      <c r="L35" s="5"/>
      <c r="M35" s="5"/>
      <c r="N35" s="5"/>
      <c r="O35" s="5"/>
      <c r="P35" s="5"/>
      <c r="Q35" s="5"/>
    </row>
    <row r="36" spans="1:18" s="15" customFormat="1" ht="9" customHeight="1">
      <c r="A36" s="14"/>
      <c r="B36" s="47" t="s">
        <v>20</v>
      </c>
      <c r="C36" s="62"/>
      <c r="D36" s="66">
        <v>3.4780000000000002</v>
      </c>
      <c r="E36" s="66">
        <v>2.88</v>
      </c>
      <c r="F36" s="66">
        <v>0.81799999999999995</v>
      </c>
      <c r="G36" s="49">
        <v>5.0999999999999997E-2</v>
      </c>
      <c r="H36" s="49">
        <v>0.33400000000000002</v>
      </c>
      <c r="I36" s="49">
        <v>2.831</v>
      </c>
      <c r="J36" s="60">
        <v>2829.9780000000001</v>
      </c>
      <c r="K36" s="5"/>
      <c r="L36" s="5"/>
      <c r="M36" s="5"/>
      <c r="N36" s="5"/>
      <c r="O36" s="5"/>
      <c r="P36" s="5"/>
      <c r="Q36" s="5"/>
    </row>
    <row r="37" spans="1:18" s="15" customFormat="1" ht="9" customHeight="1">
      <c r="A37" s="14"/>
      <c r="B37" s="51" t="s">
        <v>5</v>
      </c>
      <c r="C37" s="62"/>
      <c r="D37" s="66">
        <v>1.3620000000000001</v>
      </c>
      <c r="E37" s="66">
        <v>10.151</v>
      </c>
      <c r="F37" s="66">
        <v>2.92</v>
      </c>
      <c r="G37" s="49">
        <v>1.264</v>
      </c>
      <c r="H37" s="66">
        <v>4.29</v>
      </c>
      <c r="I37" s="49">
        <v>0.74399999999999999</v>
      </c>
      <c r="J37" s="60">
        <v>78.989000000000004</v>
      </c>
      <c r="K37" s="5"/>
      <c r="L37" s="5"/>
      <c r="M37" s="5"/>
      <c r="N37" s="5"/>
      <c r="O37" s="5"/>
      <c r="P37" s="5"/>
      <c r="Q37" s="5"/>
    </row>
    <row r="38" spans="1:18" s="15" customFormat="1" ht="9" customHeight="1">
      <c r="A38" s="14"/>
      <c r="B38" s="51" t="s">
        <v>6</v>
      </c>
      <c r="C38" s="62"/>
      <c r="D38" s="66">
        <v>1.9530000000000001</v>
      </c>
      <c r="E38" s="66">
        <v>29.103000000000002</v>
      </c>
      <c r="F38" s="66">
        <v>10.218999999999999</v>
      </c>
      <c r="G38" s="66">
        <v>5.2149999999999999</v>
      </c>
      <c r="H38" s="66">
        <v>10.603999999999999</v>
      </c>
      <c r="I38" s="49">
        <v>2.3780000000000001</v>
      </c>
      <c r="J38" s="60">
        <v>107.084</v>
      </c>
      <c r="K38" s="5"/>
      <c r="L38" s="5"/>
      <c r="M38" s="5"/>
      <c r="N38" s="5"/>
      <c r="O38" s="5"/>
      <c r="P38" s="5"/>
      <c r="Q38" s="5"/>
    </row>
    <row r="39" spans="1:18" s="17" customFormat="1" ht="9" customHeight="1">
      <c r="A39" s="16"/>
      <c r="B39" s="51" t="s">
        <v>21</v>
      </c>
      <c r="C39" s="62"/>
      <c r="D39" s="66">
        <v>3.9390000000000001</v>
      </c>
      <c r="E39" s="66">
        <v>137.05600000000001</v>
      </c>
      <c r="F39" s="66">
        <v>76.573999999999998</v>
      </c>
      <c r="G39" s="66">
        <v>43.320999999999998</v>
      </c>
      <c r="H39" s="66">
        <v>46.892000000000003</v>
      </c>
      <c r="I39" s="66">
        <v>38.122999999999998</v>
      </c>
      <c r="J39" s="60">
        <v>584.40899999999999</v>
      </c>
      <c r="K39" s="5"/>
      <c r="L39" s="5"/>
      <c r="M39" s="5"/>
      <c r="N39" s="5"/>
      <c r="O39" s="5"/>
      <c r="P39" s="5"/>
      <c r="Q39" s="5"/>
    </row>
    <row r="40" spans="1:18" s="17" customFormat="1" ht="9" customHeight="1">
      <c r="A40" s="16"/>
      <c r="B40" s="51" t="s">
        <v>7</v>
      </c>
      <c r="C40" s="62"/>
      <c r="D40" s="66">
        <v>5.984</v>
      </c>
      <c r="E40" s="66">
        <v>441.02699999999999</v>
      </c>
      <c r="F40" s="66">
        <v>289.13299999999998</v>
      </c>
      <c r="G40" s="66">
        <v>149.61500000000001</v>
      </c>
      <c r="H40" s="66">
        <v>142.399</v>
      </c>
      <c r="I40" s="66">
        <v>223.87299999999999</v>
      </c>
      <c r="J40" s="60">
        <v>1499.34</v>
      </c>
      <c r="K40" s="5"/>
      <c r="L40" s="5"/>
      <c r="M40" s="5"/>
      <c r="N40" s="5"/>
      <c r="O40" s="5"/>
      <c r="P40" s="5"/>
      <c r="Q40" s="5"/>
    </row>
    <row r="41" spans="1:18" s="17" customFormat="1" ht="9" customHeight="1">
      <c r="A41" s="16"/>
      <c r="B41" s="51" t="s">
        <v>22</v>
      </c>
      <c r="C41" s="62"/>
      <c r="D41" s="66">
        <v>5.3639999999999999</v>
      </c>
      <c r="E41" s="66">
        <v>745.18299999999999</v>
      </c>
      <c r="F41" s="66">
        <v>507.214</v>
      </c>
      <c r="G41" s="66">
        <v>246.09899999999999</v>
      </c>
      <c r="H41" s="66">
        <v>232.43600000000001</v>
      </c>
      <c r="I41" s="66">
        <v>361.74200000000002</v>
      </c>
      <c r="J41" s="60">
        <v>1386.519</v>
      </c>
      <c r="K41" s="5"/>
      <c r="L41" s="5"/>
      <c r="M41" s="5"/>
      <c r="N41" s="5"/>
      <c r="O41" s="5"/>
      <c r="P41" s="5"/>
      <c r="Q41" s="5"/>
    </row>
    <row r="42" spans="1:18" s="15" customFormat="1" ht="9" customHeight="1">
      <c r="A42" s="14"/>
      <c r="B42" s="51" t="s">
        <v>23</v>
      </c>
      <c r="C42" s="62"/>
      <c r="D42" s="66">
        <v>2.5910000000000002</v>
      </c>
      <c r="E42" s="66">
        <v>770.50699999999995</v>
      </c>
      <c r="F42" s="66">
        <v>606.82600000000002</v>
      </c>
      <c r="G42" s="66">
        <v>303.15300000000002</v>
      </c>
      <c r="H42" s="66">
        <v>159.04400000000001</v>
      </c>
      <c r="I42" s="66">
        <v>205.98699999999999</v>
      </c>
      <c r="J42" s="60">
        <v>765.85500000000002</v>
      </c>
      <c r="K42" s="5"/>
      <c r="L42" s="5"/>
      <c r="M42" s="5"/>
      <c r="N42" s="5"/>
      <c r="O42" s="5"/>
      <c r="P42" s="5"/>
      <c r="Q42" s="5"/>
    </row>
    <row r="43" spans="1:18" ht="9" customHeight="1">
      <c r="A43" s="20"/>
      <c r="B43" s="51" t="s">
        <v>24</v>
      </c>
      <c r="C43" s="62"/>
      <c r="D43" s="66">
        <v>0.73699999999999999</v>
      </c>
      <c r="E43" s="66">
        <v>507.86799999999999</v>
      </c>
      <c r="F43" s="66">
        <v>437.58100000000002</v>
      </c>
      <c r="G43" s="66">
        <v>229.965</v>
      </c>
      <c r="H43" s="66">
        <v>68.325000000000003</v>
      </c>
      <c r="I43" s="66">
        <v>72.991</v>
      </c>
      <c r="J43" s="60">
        <v>144.05500000000001</v>
      </c>
    </row>
    <row r="44" spans="1:18" ht="9" customHeight="1">
      <c r="A44" s="20"/>
      <c r="B44" s="53" t="s">
        <v>25</v>
      </c>
      <c r="C44" s="62"/>
      <c r="D44" s="66">
        <v>0.29499999999999998</v>
      </c>
      <c r="E44" s="66">
        <v>447.488</v>
      </c>
      <c r="F44" s="66">
        <v>396.42700000000002</v>
      </c>
      <c r="G44" s="66">
        <v>204.44900000000001</v>
      </c>
      <c r="H44" s="66">
        <v>50.439</v>
      </c>
      <c r="I44" s="66">
        <v>67.358999999999995</v>
      </c>
      <c r="J44" s="60">
        <v>181.67699999999999</v>
      </c>
    </row>
    <row r="45" spans="1:18" s="15" customFormat="1" ht="9" customHeight="1">
      <c r="A45" s="14"/>
      <c r="B45" s="54" t="s">
        <v>8</v>
      </c>
      <c r="C45" s="62"/>
      <c r="D45" s="67">
        <v>25.702999999999999</v>
      </c>
      <c r="E45" s="67">
        <v>3091.2640000000001</v>
      </c>
      <c r="F45" s="67">
        <v>2327.712</v>
      </c>
      <c r="G45" s="67">
        <v>1183.1320000000001</v>
      </c>
      <c r="H45" s="67">
        <v>714.76199999999994</v>
      </c>
      <c r="I45" s="67">
        <v>976.02800000000002</v>
      </c>
      <c r="J45" s="68">
        <v>7577.9059999999999</v>
      </c>
      <c r="K45" s="5"/>
      <c r="L45" s="5"/>
      <c r="M45" s="5"/>
      <c r="N45" s="5"/>
      <c r="O45" s="5"/>
      <c r="P45" s="5"/>
      <c r="Q45" s="5"/>
    </row>
    <row r="46" spans="1:18" s="15" customFormat="1" ht="9" customHeight="1">
      <c r="A46" s="14"/>
      <c r="B46" s="57" t="s">
        <v>49</v>
      </c>
      <c r="C46" s="62"/>
      <c r="D46" s="63"/>
      <c r="E46" s="63"/>
      <c r="F46" s="63"/>
      <c r="G46" s="63"/>
      <c r="H46" s="63"/>
      <c r="I46" s="63"/>
      <c r="J46" s="64"/>
      <c r="K46" s="5"/>
      <c r="L46" s="5"/>
      <c r="M46" s="5"/>
      <c r="N46" s="5"/>
      <c r="O46" s="5"/>
      <c r="P46" s="5"/>
      <c r="Q46" s="5"/>
    </row>
    <row r="47" spans="1:18" s="15" customFormat="1" ht="9.75" customHeight="1">
      <c r="A47" s="14"/>
      <c r="B47" s="61" t="s">
        <v>11</v>
      </c>
      <c r="C47" s="62"/>
      <c r="D47" s="69"/>
      <c r="E47" s="69"/>
      <c r="F47" s="69"/>
      <c r="G47" s="69"/>
      <c r="H47" s="69"/>
      <c r="I47" s="69"/>
      <c r="J47" s="59"/>
    </row>
    <row r="48" spans="1:18" s="15" customFormat="1" ht="9" customHeight="1">
      <c r="A48" s="14"/>
      <c r="B48" s="47" t="s">
        <v>20</v>
      </c>
      <c r="C48" s="62"/>
      <c r="D48" s="66">
        <v>0.84199999999999997</v>
      </c>
      <c r="E48" s="66">
        <v>0.64900000000000002</v>
      </c>
      <c r="F48" s="66">
        <v>0.222</v>
      </c>
      <c r="G48" s="49">
        <v>3.0000000000000001E-3</v>
      </c>
      <c r="H48" s="66">
        <v>0.15</v>
      </c>
      <c r="I48" s="49">
        <v>4.1139999999999999</v>
      </c>
      <c r="J48" s="60">
        <v>1467.116</v>
      </c>
      <c r="K48" s="5"/>
      <c r="L48" s="5"/>
      <c r="M48" s="5"/>
      <c r="N48" s="5"/>
      <c r="O48" s="5"/>
      <c r="P48" s="5"/>
      <c r="Q48" s="5"/>
    </row>
    <row r="49" spans="1:19" s="15" customFormat="1" ht="9" customHeight="1">
      <c r="A49" s="14"/>
      <c r="B49" s="51" t="s">
        <v>5</v>
      </c>
      <c r="C49" s="62"/>
      <c r="D49" s="66">
        <v>0.40699999999999997</v>
      </c>
      <c r="E49" s="66">
        <v>3.0310000000000001</v>
      </c>
      <c r="F49" s="49">
        <v>0.66300000000000003</v>
      </c>
      <c r="G49" s="49">
        <v>0.19500000000000001</v>
      </c>
      <c r="H49" s="49">
        <v>1.895</v>
      </c>
      <c r="I49" s="77" t="s">
        <v>65</v>
      </c>
      <c r="J49" s="60">
        <v>1.6479999999999999</v>
      </c>
      <c r="K49" s="5"/>
      <c r="L49" s="5"/>
      <c r="M49" s="5"/>
      <c r="N49" s="5"/>
      <c r="O49" s="5"/>
      <c r="P49" s="5"/>
      <c r="Q49" s="5"/>
    </row>
    <row r="50" spans="1:19" s="15" customFormat="1" ht="9" customHeight="1">
      <c r="A50" s="14"/>
      <c r="B50" s="51" t="s">
        <v>6</v>
      </c>
      <c r="C50" s="62"/>
      <c r="D50" s="66">
        <v>0.40799999999999997</v>
      </c>
      <c r="E50" s="66">
        <v>5.8929999999999998</v>
      </c>
      <c r="F50" s="66">
        <v>1.5640000000000001</v>
      </c>
      <c r="G50" s="66">
        <v>0.65</v>
      </c>
      <c r="H50" s="49">
        <v>3.7770000000000001</v>
      </c>
      <c r="I50" s="77" t="s">
        <v>65</v>
      </c>
      <c r="J50" s="60">
        <v>29.8</v>
      </c>
      <c r="K50" s="5"/>
      <c r="L50" s="5"/>
      <c r="M50" s="5"/>
      <c r="N50" s="5"/>
      <c r="O50" s="5"/>
      <c r="P50" s="5"/>
      <c r="Q50" s="5"/>
    </row>
    <row r="51" spans="1:19" ht="9" customHeight="1">
      <c r="A51" s="26"/>
      <c r="B51" s="51" t="s">
        <v>21</v>
      </c>
      <c r="C51" s="62"/>
      <c r="D51" s="66">
        <v>0.48099999999999998</v>
      </c>
      <c r="E51" s="66">
        <v>16.106000000000002</v>
      </c>
      <c r="F51" s="66">
        <v>5.6440000000000001</v>
      </c>
      <c r="G51" s="49">
        <v>2.274</v>
      </c>
      <c r="H51" s="66">
        <v>8.9450000000000003</v>
      </c>
      <c r="I51" s="66">
        <v>1.623</v>
      </c>
      <c r="J51" s="60">
        <v>103.73399999999999</v>
      </c>
      <c r="R51" s="23"/>
      <c r="S51" s="23"/>
    </row>
    <row r="52" spans="1:19" ht="9" customHeight="1">
      <c r="A52" s="26"/>
      <c r="B52" s="51" t="s">
        <v>7</v>
      </c>
      <c r="C52" s="62"/>
      <c r="D52" s="66">
        <v>0.38700000000000001</v>
      </c>
      <c r="E52" s="66">
        <v>28.449000000000002</v>
      </c>
      <c r="F52" s="66">
        <v>12.013</v>
      </c>
      <c r="G52" s="66">
        <v>5.9039999999999999</v>
      </c>
      <c r="H52" s="66">
        <v>15.147</v>
      </c>
      <c r="I52" s="49">
        <v>1.532</v>
      </c>
      <c r="J52" s="60">
        <v>42.84</v>
      </c>
    </row>
    <row r="53" spans="1:19" ht="9" customHeight="1">
      <c r="A53" s="27"/>
      <c r="B53" s="51" t="s">
        <v>22</v>
      </c>
      <c r="C53" s="62"/>
      <c r="D53" s="66">
        <v>0.35</v>
      </c>
      <c r="E53" s="66">
        <v>50.213999999999999</v>
      </c>
      <c r="F53" s="66">
        <v>23.785</v>
      </c>
      <c r="G53" s="66">
        <v>11.054</v>
      </c>
      <c r="H53" s="66">
        <v>24.515000000000001</v>
      </c>
      <c r="I53" s="49">
        <v>5.01</v>
      </c>
      <c r="J53" s="60">
        <v>68.296999999999997</v>
      </c>
    </row>
    <row r="54" spans="1:19" ht="9" customHeight="1">
      <c r="A54" s="27"/>
      <c r="B54" s="51" t="s">
        <v>23</v>
      </c>
      <c r="C54" s="62"/>
      <c r="D54" s="66">
        <v>0.60199999999999998</v>
      </c>
      <c r="E54" s="66">
        <v>200.79499999999999</v>
      </c>
      <c r="F54" s="66">
        <v>124.57</v>
      </c>
      <c r="G54" s="66">
        <v>61.548999999999999</v>
      </c>
      <c r="H54" s="66">
        <v>72.911000000000001</v>
      </c>
      <c r="I54" s="66">
        <v>26.26</v>
      </c>
      <c r="J54" s="60">
        <v>145.482</v>
      </c>
    </row>
    <row r="55" spans="1:19" ht="9" customHeight="1">
      <c r="A55" s="27"/>
      <c r="B55" s="51" t="s">
        <v>24</v>
      </c>
      <c r="C55" s="62"/>
      <c r="D55" s="66">
        <v>0.86699999999999999</v>
      </c>
      <c r="E55" s="66">
        <v>653.17999999999995</v>
      </c>
      <c r="F55" s="66">
        <v>513.49</v>
      </c>
      <c r="G55" s="66">
        <v>261.09399999999999</v>
      </c>
      <c r="H55" s="66">
        <v>139.08000000000001</v>
      </c>
      <c r="I55" s="66">
        <v>98.228999999999999</v>
      </c>
      <c r="J55" s="60">
        <v>320.024</v>
      </c>
    </row>
    <row r="56" spans="1:19" ht="9" customHeight="1">
      <c r="A56" s="27"/>
      <c r="B56" s="53" t="s">
        <v>25</v>
      </c>
      <c r="C56" s="62"/>
      <c r="D56" s="66">
        <v>1.133</v>
      </c>
      <c r="E56" s="66">
        <v>1926.961</v>
      </c>
      <c r="F56" s="66">
        <v>1619.6880000000001</v>
      </c>
      <c r="G56" s="66">
        <v>862.84100000000001</v>
      </c>
      <c r="H56" s="66">
        <v>306.42</v>
      </c>
      <c r="I56" s="66">
        <v>348.86099999999999</v>
      </c>
      <c r="J56" s="60">
        <v>676.47900000000004</v>
      </c>
    </row>
    <row r="57" spans="1:19" ht="9" customHeight="1">
      <c r="A57" s="27"/>
      <c r="B57" s="54" t="s">
        <v>8</v>
      </c>
      <c r="C57" s="61"/>
      <c r="D57" s="67">
        <v>5.4770000000000003</v>
      </c>
      <c r="E57" s="67">
        <v>2885.2779999999998</v>
      </c>
      <c r="F57" s="67">
        <v>2301.6379999999999</v>
      </c>
      <c r="G57" s="67">
        <v>1205.5630000000001</v>
      </c>
      <c r="H57" s="67">
        <v>572.84</v>
      </c>
      <c r="I57" s="67">
        <v>487.48399999999998</v>
      </c>
      <c r="J57" s="68">
        <v>2855.42</v>
      </c>
    </row>
    <row r="58" spans="1:19" ht="2.4500000000000002" customHeight="1">
      <c r="A58" s="28"/>
      <c r="B58" s="29"/>
      <c r="C58" s="29"/>
      <c r="D58" s="29"/>
      <c r="E58" s="29"/>
      <c r="F58" s="29"/>
      <c r="G58" s="29"/>
      <c r="H58" s="29"/>
      <c r="I58" s="29"/>
      <c r="J58" s="30"/>
    </row>
    <row r="59" spans="1:19" ht="13.5" customHeight="1"/>
    <row r="60" spans="1:19" ht="11.25" customHeight="1">
      <c r="J60" s="22" t="s">
        <v>54</v>
      </c>
    </row>
    <row r="61" spans="1:19" ht="8.25" customHeight="1"/>
    <row r="62" spans="1:19" s="75" customFormat="1" ht="9" customHeight="1">
      <c r="A62" s="74" t="s">
        <v>64</v>
      </c>
      <c r="C62" s="76"/>
      <c r="D62" s="76"/>
      <c r="E62" s="76"/>
      <c r="F62" s="76"/>
      <c r="G62" s="76"/>
      <c r="H62" s="76"/>
      <c r="I62" s="76"/>
      <c r="J62" s="76"/>
      <c r="K62" s="76"/>
      <c r="L62" s="76"/>
      <c r="M62" s="76"/>
      <c r="N62" s="76"/>
      <c r="O62" s="76"/>
    </row>
  </sheetData>
  <mergeCells count="9">
    <mergeCell ref="B23:F23"/>
    <mergeCell ref="I7:J7"/>
    <mergeCell ref="D8:J8"/>
    <mergeCell ref="D5:D7"/>
    <mergeCell ref="A5:C8"/>
    <mergeCell ref="E5:E6"/>
    <mergeCell ref="F5:F6"/>
    <mergeCell ref="G5:G6"/>
    <mergeCell ref="J5:J6"/>
  </mergeCells>
  <phoneticPr fontId="14"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activeCell="I53" sqref="I53:O53"/>
    </sheetView>
  </sheetViews>
  <sheetFormatPr baseColWidth="10" defaultRowHeight="12.75"/>
  <cols>
    <col min="1" max="1" width="12.140625" customWidth="1"/>
  </cols>
  <sheetData>
    <row r="1" spans="1:15">
      <c r="A1" s="34" t="s">
        <v>39</v>
      </c>
    </row>
    <row r="2" spans="1:15">
      <c r="A2" t="s">
        <v>26</v>
      </c>
      <c r="B2" t="s">
        <v>26</v>
      </c>
      <c r="C2" t="s">
        <v>26</v>
      </c>
    </row>
    <row r="3" spans="1:15">
      <c r="B3" t="s">
        <v>26</v>
      </c>
      <c r="C3" t="s">
        <v>26</v>
      </c>
      <c r="D3" t="s">
        <v>26</v>
      </c>
      <c r="F3" t="s">
        <v>26</v>
      </c>
      <c r="H3" t="s">
        <v>26</v>
      </c>
    </row>
    <row r="4" spans="1:15">
      <c r="F4" t="s">
        <v>26</v>
      </c>
      <c r="H4" t="s">
        <v>26</v>
      </c>
    </row>
    <row r="5" spans="1:15">
      <c r="B5" t="s">
        <v>26</v>
      </c>
      <c r="C5" t="s">
        <v>26</v>
      </c>
      <c r="E5" t="s">
        <v>26</v>
      </c>
      <c r="G5" t="s">
        <v>26</v>
      </c>
    </row>
    <row r="6" spans="1:15">
      <c r="A6" t="s">
        <v>26</v>
      </c>
      <c r="B6" s="125" t="s">
        <v>35</v>
      </c>
      <c r="C6" s="125"/>
      <c r="D6" s="125"/>
      <c r="E6" s="125"/>
      <c r="F6" s="125"/>
      <c r="H6" t="s">
        <v>26</v>
      </c>
    </row>
    <row r="7" spans="1:15">
      <c r="A7" t="s">
        <v>31</v>
      </c>
      <c r="B7" t="s">
        <v>26</v>
      </c>
      <c r="C7" t="s">
        <v>26</v>
      </c>
      <c r="D7" t="s">
        <v>26</v>
      </c>
      <c r="E7" t="s">
        <v>26</v>
      </c>
      <c r="F7" t="s">
        <v>26</v>
      </c>
      <c r="G7" t="s">
        <v>30</v>
      </c>
      <c r="H7" t="s">
        <v>28</v>
      </c>
      <c r="I7" t="s">
        <v>26</v>
      </c>
      <c r="J7" t="s">
        <v>26</v>
      </c>
      <c r="K7" t="s">
        <v>26</v>
      </c>
      <c r="L7" t="s">
        <v>26</v>
      </c>
      <c r="M7" t="s">
        <v>26</v>
      </c>
      <c r="N7" t="s">
        <v>30</v>
      </c>
      <c r="O7" t="s">
        <v>28</v>
      </c>
    </row>
    <row r="8" spans="1:15">
      <c r="A8" t="s">
        <v>32</v>
      </c>
      <c r="B8" t="s">
        <v>33</v>
      </c>
      <c r="C8" t="s">
        <v>0</v>
      </c>
      <c r="D8" t="s">
        <v>1</v>
      </c>
      <c r="E8" t="s">
        <v>29</v>
      </c>
      <c r="F8" t="s">
        <v>27</v>
      </c>
      <c r="G8" t="s">
        <v>15</v>
      </c>
      <c r="H8" t="s">
        <v>15</v>
      </c>
      <c r="I8" t="s">
        <v>33</v>
      </c>
      <c r="J8" t="s">
        <v>0</v>
      </c>
      <c r="K8" t="s">
        <v>1</v>
      </c>
      <c r="L8" t="s">
        <v>29</v>
      </c>
      <c r="M8" t="s">
        <v>27</v>
      </c>
      <c r="N8" t="s">
        <v>15</v>
      </c>
      <c r="O8" t="s">
        <v>15</v>
      </c>
    </row>
    <row r="9" spans="1:15">
      <c r="A9" t="s">
        <v>8</v>
      </c>
      <c r="B9" t="s">
        <v>34</v>
      </c>
      <c r="C9" t="s">
        <v>2</v>
      </c>
      <c r="D9" t="s">
        <v>2</v>
      </c>
      <c r="E9" t="s">
        <v>2</v>
      </c>
      <c r="F9" t="s">
        <v>2</v>
      </c>
      <c r="I9" t="s">
        <v>34</v>
      </c>
      <c r="J9" t="s">
        <v>2</v>
      </c>
      <c r="K9" t="s">
        <v>2</v>
      </c>
      <c r="L9" t="s">
        <v>2</v>
      </c>
      <c r="M9" t="s">
        <v>2</v>
      </c>
    </row>
    <row r="10" spans="1:15">
      <c r="A10" t="s">
        <v>39</v>
      </c>
      <c r="B10">
        <v>256046</v>
      </c>
      <c r="C10">
        <v>10897147</v>
      </c>
      <c r="D10">
        <v>7343003</v>
      </c>
      <c r="E10">
        <v>4144806</v>
      </c>
      <c r="F10">
        <v>3406158</v>
      </c>
      <c r="G10">
        <v>2898686</v>
      </c>
      <c r="H10">
        <v>19158888</v>
      </c>
      <c r="I10">
        <f>ROUND(B10/1000,1)</f>
        <v>256</v>
      </c>
      <c r="J10">
        <f t="shared" ref="J10:O10" si="0">ROUND(C10/1000,1)</f>
        <v>10897.1</v>
      </c>
      <c r="K10">
        <f t="shared" si="0"/>
        <v>7343</v>
      </c>
      <c r="L10">
        <f t="shared" si="0"/>
        <v>4144.8</v>
      </c>
      <c r="M10">
        <f t="shared" si="0"/>
        <v>3406.2</v>
      </c>
      <c r="N10">
        <f t="shared" si="0"/>
        <v>2898.7</v>
      </c>
      <c r="O10">
        <f t="shared" si="0"/>
        <v>19158.900000000001</v>
      </c>
    </row>
    <row r="11" spans="1:15">
      <c r="A11" t="s">
        <v>40</v>
      </c>
      <c r="B11">
        <v>770</v>
      </c>
      <c r="C11">
        <v>19283</v>
      </c>
      <c r="D11">
        <v>6304</v>
      </c>
      <c r="E11">
        <v>2752</v>
      </c>
      <c r="F11">
        <v>11416</v>
      </c>
      <c r="G11">
        <v>3619</v>
      </c>
      <c r="H11">
        <v>1892</v>
      </c>
      <c r="I11">
        <f t="shared" ref="I11:I19" si="1">ROUND(B11/1000,1)</f>
        <v>0.8</v>
      </c>
      <c r="J11">
        <f t="shared" ref="J11:J19" si="2">ROUND(C11/1000,1)</f>
        <v>19.3</v>
      </c>
      <c r="K11">
        <f t="shared" ref="K11:K19" si="3">ROUND(D11/1000,1)</f>
        <v>6.3</v>
      </c>
      <c r="L11">
        <f t="shared" ref="L11:L19" si="4">ROUND(E11/1000,1)</f>
        <v>2.8</v>
      </c>
      <c r="M11">
        <f t="shared" ref="M11:M19" si="5">ROUND(F11/1000,1)</f>
        <v>11.4</v>
      </c>
      <c r="N11">
        <f t="shared" ref="N11:N19" si="6">ROUND(G11/1000,1)</f>
        <v>3.6</v>
      </c>
      <c r="O11">
        <f t="shared" ref="O11:O19" si="7">ROUND(H11/1000,1)</f>
        <v>1.9</v>
      </c>
    </row>
    <row r="12" spans="1:15">
      <c r="A12" t="s">
        <v>41</v>
      </c>
      <c r="B12">
        <v>3707</v>
      </c>
      <c r="C12">
        <v>332559</v>
      </c>
      <c r="D12">
        <v>236187</v>
      </c>
      <c r="E12">
        <v>135260</v>
      </c>
      <c r="F12">
        <v>94433</v>
      </c>
      <c r="G12">
        <v>11578</v>
      </c>
      <c r="H12">
        <v>70245</v>
      </c>
      <c r="I12">
        <f t="shared" si="1"/>
        <v>3.7</v>
      </c>
      <c r="J12">
        <f t="shared" si="2"/>
        <v>332.6</v>
      </c>
      <c r="K12">
        <f t="shared" si="3"/>
        <v>236.2</v>
      </c>
      <c r="L12">
        <f t="shared" si="4"/>
        <v>135.30000000000001</v>
      </c>
      <c r="M12">
        <f t="shared" si="5"/>
        <v>94.4</v>
      </c>
      <c r="N12">
        <f t="shared" si="6"/>
        <v>11.6</v>
      </c>
      <c r="O12">
        <f t="shared" si="7"/>
        <v>70.2</v>
      </c>
    </row>
    <row r="13" spans="1:15">
      <c r="A13" t="s">
        <v>42</v>
      </c>
      <c r="B13">
        <v>3008</v>
      </c>
      <c r="C13">
        <v>407604</v>
      </c>
      <c r="D13">
        <v>321927</v>
      </c>
      <c r="E13">
        <v>174042</v>
      </c>
      <c r="F13">
        <v>84731</v>
      </c>
      <c r="G13">
        <v>31338</v>
      </c>
      <c r="H13">
        <v>84456</v>
      </c>
      <c r="I13">
        <f t="shared" si="1"/>
        <v>3</v>
      </c>
      <c r="J13">
        <f t="shared" si="2"/>
        <v>407.6</v>
      </c>
      <c r="K13">
        <f t="shared" si="3"/>
        <v>321.89999999999998</v>
      </c>
      <c r="L13">
        <f t="shared" si="4"/>
        <v>174</v>
      </c>
      <c r="M13">
        <f t="shared" si="5"/>
        <v>84.7</v>
      </c>
      <c r="N13">
        <f t="shared" si="6"/>
        <v>31.3</v>
      </c>
      <c r="O13">
        <f t="shared" si="7"/>
        <v>84.5</v>
      </c>
    </row>
    <row r="14" spans="1:15">
      <c r="A14" t="s">
        <v>43</v>
      </c>
      <c r="B14">
        <v>5111</v>
      </c>
      <c r="C14">
        <v>265763</v>
      </c>
      <c r="D14">
        <v>194252</v>
      </c>
      <c r="E14">
        <v>116350</v>
      </c>
      <c r="F14">
        <v>69666</v>
      </c>
      <c r="G14">
        <v>27486</v>
      </c>
      <c r="H14">
        <v>37101</v>
      </c>
      <c r="I14">
        <f t="shared" si="1"/>
        <v>5.0999999999999996</v>
      </c>
      <c r="J14">
        <f t="shared" si="2"/>
        <v>265.8</v>
      </c>
      <c r="K14">
        <f t="shared" si="3"/>
        <v>194.3</v>
      </c>
      <c r="L14">
        <f t="shared" si="4"/>
        <v>116.4</v>
      </c>
      <c r="M14">
        <f t="shared" si="5"/>
        <v>69.7</v>
      </c>
      <c r="N14">
        <f t="shared" si="6"/>
        <v>27.5</v>
      </c>
      <c r="O14">
        <f t="shared" si="7"/>
        <v>37.1</v>
      </c>
    </row>
    <row r="15" spans="1:15">
      <c r="A15" t="s">
        <v>46</v>
      </c>
      <c r="B15">
        <v>2784</v>
      </c>
      <c r="C15">
        <v>329312</v>
      </c>
      <c r="D15">
        <v>271933</v>
      </c>
      <c r="E15">
        <v>164305</v>
      </c>
      <c r="F15">
        <v>55925</v>
      </c>
      <c r="G15">
        <v>12006</v>
      </c>
      <c r="H15">
        <v>59843</v>
      </c>
      <c r="I15">
        <f t="shared" si="1"/>
        <v>2.8</v>
      </c>
      <c r="J15">
        <f t="shared" si="2"/>
        <v>329.3</v>
      </c>
      <c r="K15">
        <f t="shared" si="3"/>
        <v>271.89999999999998</v>
      </c>
      <c r="L15">
        <f t="shared" si="4"/>
        <v>164.3</v>
      </c>
      <c r="M15">
        <f t="shared" si="5"/>
        <v>55.9</v>
      </c>
      <c r="N15">
        <f t="shared" si="6"/>
        <v>12</v>
      </c>
      <c r="O15">
        <f t="shared" si="7"/>
        <v>59.8</v>
      </c>
    </row>
    <row r="16" spans="1:15">
      <c r="A16" t="s">
        <v>44</v>
      </c>
      <c r="B16">
        <v>2514</v>
      </c>
      <c r="C16">
        <v>153018</v>
      </c>
      <c r="D16">
        <v>105053</v>
      </c>
      <c r="E16">
        <v>67626</v>
      </c>
      <c r="F16">
        <v>47368</v>
      </c>
      <c r="G16">
        <v>7095</v>
      </c>
      <c r="H16">
        <v>24509</v>
      </c>
      <c r="I16">
        <f t="shared" si="1"/>
        <v>2.5</v>
      </c>
      <c r="J16">
        <f t="shared" si="2"/>
        <v>153</v>
      </c>
      <c r="K16">
        <f t="shared" si="3"/>
        <v>105.1</v>
      </c>
      <c r="L16">
        <f t="shared" si="4"/>
        <v>67.599999999999994</v>
      </c>
      <c r="M16">
        <f t="shared" si="5"/>
        <v>47.4</v>
      </c>
      <c r="N16">
        <f t="shared" si="6"/>
        <v>7.1</v>
      </c>
      <c r="O16">
        <f t="shared" si="7"/>
        <v>24.5</v>
      </c>
    </row>
    <row r="17" spans="1:15">
      <c r="A17" t="s">
        <v>9</v>
      </c>
      <c r="B17">
        <f>B12+B13+B14+B15+B16</f>
        <v>17124</v>
      </c>
      <c r="C17">
        <f t="shared" ref="C17:H17" si="8">C12+C13+C14+C15+C16</f>
        <v>1488256</v>
      </c>
      <c r="D17">
        <f t="shared" si="8"/>
        <v>1129352</v>
      </c>
      <c r="E17">
        <f t="shared" si="8"/>
        <v>657583</v>
      </c>
      <c r="F17">
        <f t="shared" si="8"/>
        <v>352123</v>
      </c>
      <c r="G17">
        <f t="shared" si="8"/>
        <v>89503</v>
      </c>
      <c r="H17">
        <f t="shared" si="8"/>
        <v>276154</v>
      </c>
      <c r="I17">
        <f t="shared" si="1"/>
        <v>17.100000000000001</v>
      </c>
      <c r="J17">
        <f t="shared" si="2"/>
        <v>1488.3</v>
      </c>
      <c r="K17">
        <f t="shared" si="3"/>
        <v>1129.4000000000001</v>
      </c>
      <c r="L17">
        <f t="shared" si="4"/>
        <v>657.6</v>
      </c>
      <c r="M17">
        <f t="shared" si="5"/>
        <v>352.1</v>
      </c>
      <c r="N17">
        <f t="shared" si="6"/>
        <v>89.5</v>
      </c>
      <c r="O17">
        <f t="shared" si="7"/>
        <v>276.2</v>
      </c>
    </row>
    <row r="18" spans="1:15">
      <c r="A18" t="s">
        <v>45</v>
      </c>
      <c r="B18">
        <f>B10-B11-B17</f>
        <v>238152</v>
      </c>
      <c r="C18">
        <f t="shared" ref="C18:H18" si="9">C10-C11-C17</f>
        <v>9389608</v>
      </c>
      <c r="D18">
        <f t="shared" si="9"/>
        <v>6207347</v>
      </c>
      <c r="E18">
        <f t="shared" si="9"/>
        <v>3484471</v>
      </c>
      <c r="F18">
        <f t="shared" si="9"/>
        <v>3042619</v>
      </c>
      <c r="G18">
        <f t="shared" si="9"/>
        <v>2805564</v>
      </c>
      <c r="H18">
        <f t="shared" si="9"/>
        <v>18880842</v>
      </c>
      <c r="I18">
        <f t="shared" si="1"/>
        <v>238.2</v>
      </c>
      <c r="J18">
        <f t="shared" si="2"/>
        <v>9389.6</v>
      </c>
      <c r="K18">
        <f t="shared" si="3"/>
        <v>6207.3</v>
      </c>
      <c r="L18">
        <f t="shared" si="4"/>
        <v>3484.5</v>
      </c>
      <c r="M18">
        <f t="shared" si="5"/>
        <v>3042.6</v>
      </c>
      <c r="N18">
        <f t="shared" si="6"/>
        <v>2805.6</v>
      </c>
      <c r="O18">
        <f t="shared" si="7"/>
        <v>18880.8</v>
      </c>
    </row>
    <row r="19" spans="1:15">
      <c r="A19" t="s">
        <v>39</v>
      </c>
      <c r="B19">
        <f>B18+B17+B11</f>
        <v>256046</v>
      </c>
      <c r="C19">
        <f t="shared" ref="C19:H19" si="10">C18+C17+C11</f>
        <v>10897147</v>
      </c>
      <c r="D19">
        <f t="shared" si="10"/>
        <v>7343003</v>
      </c>
      <c r="E19">
        <f t="shared" si="10"/>
        <v>4144806</v>
      </c>
      <c r="F19">
        <f t="shared" si="10"/>
        <v>3406158</v>
      </c>
      <c r="G19">
        <f t="shared" si="10"/>
        <v>2898686</v>
      </c>
      <c r="H19">
        <f t="shared" si="10"/>
        <v>19158888</v>
      </c>
      <c r="I19">
        <f t="shared" si="1"/>
        <v>256</v>
      </c>
      <c r="J19">
        <f t="shared" si="2"/>
        <v>10897.1</v>
      </c>
      <c r="K19">
        <f t="shared" si="3"/>
        <v>7343</v>
      </c>
      <c r="L19">
        <f t="shared" si="4"/>
        <v>4144.8</v>
      </c>
      <c r="M19">
        <f t="shared" si="5"/>
        <v>3406.2</v>
      </c>
      <c r="N19">
        <f t="shared" si="6"/>
        <v>2898.7</v>
      </c>
      <c r="O19">
        <f t="shared" si="7"/>
        <v>19158.900000000001</v>
      </c>
    </row>
    <row r="21" spans="1:15">
      <c r="B21" s="34" t="s">
        <v>36</v>
      </c>
      <c r="C21" s="34"/>
      <c r="D21" s="34"/>
      <c r="E21" s="34"/>
    </row>
    <row r="22" spans="1:15">
      <c r="A22" t="s">
        <v>39</v>
      </c>
      <c r="B22">
        <v>123969</v>
      </c>
      <c r="C22">
        <v>8129052</v>
      </c>
      <c r="D22">
        <v>5674049</v>
      </c>
      <c r="E22">
        <v>3110926</v>
      </c>
      <c r="F22">
        <v>2341795</v>
      </c>
      <c r="G22">
        <v>2610326</v>
      </c>
      <c r="H22">
        <v>16731664</v>
      </c>
      <c r="I22">
        <f t="shared" ref="I22:O22" si="11">ROUND(B22/1000,1)</f>
        <v>124</v>
      </c>
      <c r="J22">
        <f t="shared" si="11"/>
        <v>8129.1</v>
      </c>
      <c r="K22">
        <f t="shared" si="11"/>
        <v>5674</v>
      </c>
      <c r="L22">
        <f t="shared" si="11"/>
        <v>3110.9</v>
      </c>
      <c r="M22">
        <f t="shared" si="11"/>
        <v>2341.8000000000002</v>
      </c>
      <c r="N22">
        <f t="shared" si="11"/>
        <v>2610.3000000000002</v>
      </c>
      <c r="O22">
        <f t="shared" si="11"/>
        <v>16731.7</v>
      </c>
    </row>
    <row r="23" spans="1:15">
      <c r="A23" t="s">
        <v>40</v>
      </c>
      <c r="B23">
        <v>500</v>
      </c>
      <c r="C23">
        <v>13640</v>
      </c>
      <c r="D23">
        <v>4975</v>
      </c>
      <c r="E23">
        <v>2247</v>
      </c>
      <c r="F23">
        <v>7486</v>
      </c>
      <c r="G23">
        <v>3263</v>
      </c>
      <c r="H23">
        <v>1880</v>
      </c>
      <c r="I23">
        <f t="shared" ref="I23:I54" si="12">ROUND(B23/1000,1)</f>
        <v>0.5</v>
      </c>
      <c r="J23">
        <f t="shared" ref="J23:J54" si="13">ROUND(C23/1000,1)</f>
        <v>13.6</v>
      </c>
      <c r="K23">
        <f t="shared" ref="K23:K54" si="14">ROUND(D23/1000,1)</f>
        <v>5</v>
      </c>
      <c r="L23">
        <f t="shared" ref="L23:L54" si="15">ROUND(E23/1000,1)</f>
        <v>2.2000000000000002</v>
      </c>
      <c r="M23">
        <f t="shared" ref="M23:M54" si="16">ROUND(F23/1000,1)</f>
        <v>7.5</v>
      </c>
      <c r="N23">
        <f t="shared" ref="N23:N54" si="17">ROUND(G23/1000,1)</f>
        <v>3.3</v>
      </c>
      <c r="O23">
        <f t="shared" ref="O23:O54" si="18">ROUND(H23/1000,1)</f>
        <v>1.9</v>
      </c>
    </row>
    <row r="24" spans="1:15">
      <c r="A24" t="s">
        <v>41</v>
      </c>
      <c r="B24">
        <v>1596</v>
      </c>
      <c r="C24">
        <v>254918</v>
      </c>
      <c r="D24">
        <v>187130</v>
      </c>
      <c r="E24">
        <v>107601</v>
      </c>
      <c r="F24">
        <v>66293</v>
      </c>
      <c r="G24">
        <v>11074</v>
      </c>
      <c r="H24">
        <v>61376</v>
      </c>
      <c r="I24">
        <f t="shared" si="12"/>
        <v>1.6</v>
      </c>
      <c r="J24">
        <f t="shared" si="13"/>
        <v>254.9</v>
      </c>
      <c r="K24">
        <f t="shared" si="14"/>
        <v>187.1</v>
      </c>
      <c r="L24">
        <f t="shared" si="15"/>
        <v>107.6</v>
      </c>
      <c r="M24">
        <f t="shared" si="16"/>
        <v>66.3</v>
      </c>
      <c r="N24">
        <f t="shared" si="17"/>
        <v>11.1</v>
      </c>
      <c r="O24">
        <f t="shared" si="18"/>
        <v>61.4</v>
      </c>
    </row>
    <row r="25" spans="1:15">
      <c r="A25" t="s">
        <v>42</v>
      </c>
      <c r="B25">
        <v>1292</v>
      </c>
      <c r="C25">
        <v>326395</v>
      </c>
      <c r="D25">
        <v>265468</v>
      </c>
      <c r="E25">
        <v>144990</v>
      </c>
      <c r="F25">
        <v>60410</v>
      </c>
      <c r="G25">
        <v>29511</v>
      </c>
      <c r="H25">
        <v>74330</v>
      </c>
      <c r="I25">
        <f t="shared" si="12"/>
        <v>1.3</v>
      </c>
      <c r="J25">
        <f t="shared" si="13"/>
        <v>326.39999999999998</v>
      </c>
      <c r="K25">
        <f t="shared" si="14"/>
        <v>265.5</v>
      </c>
      <c r="L25">
        <f t="shared" si="15"/>
        <v>145</v>
      </c>
      <c r="M25">
        <f t="shared" si="16"/>
        <v>60.4</v>
      </c>
      <c r="N25">
        <f t="shared" si="17"/>
        <v>29.5</v>
      </c>
      <c r="O25">
        <f t="shared" si="18"/>
        <v>74.3</v>
      </c>
    </row>
    <row r="26" spans="1:15">
      <c r="A26" t="s">
        <v>43</v>
      </c>
      <c r="B26">
        <v>1886</v>
      </c>
      <c r="C26">
        <v>193932</v>
      </c>
      <c r="D26">
        <v>150108</v>
      </c>
      <c r="E26">
        <v>90855</v>
      </c>
      <c r="F26">
        <v>42592</v>
      </c>
      <c r="G26">
        <v>24662</v>
      </c>
      <c r="H26">
        <v>32534</v>
      </c>
      <c r="I26">
        <f t="shared" si="12"/>
        <v>1.9</v>
      </c>
      <c r="J26">
        <f t="shared" si="13"/>
        <v>193.9</v>
      </c>
      <c r="K26">
        <f t="shared" si="14"/>
        <v>150.1</v>
      </c>
      <c r="L26">
        <f t="shared" si="15"/>
        <v>90.9</v>
      </c>
      <c r="M26">
        <f t="shared" si="16"/>
        <v>42.6</v>
      </c>
      <c r="N26">
        <f t="shared" si="17"/>
        <v>24.7</v>
      </c>
      <c r="O26">
        <f t="shared" si="18"/>
        <v>32.5</v>
      </c>
    </row>
    <row r="27" spans="1:15">
      <c r="A27" t="s">
        <v>46</v>
      </c>
      <c r="B27">
        <v>1384</v>
      </c>
      <c r="C27">
        <v>269712</v>
      </c>
      <c r="D27">
        <v>228456</v>
      </c>
      <c r="E27">
        <v>138014</v>
      </c>
      <c r="F27">
        <v>40315</v>
      </c>
      <c r="G27">
        <v>11765</v>
      </c>
      <c r="H27">
        <v>57223</v>
      </c>
      <c r="I27">
        <f t="shared" si="12"/>
        <v>1.4</v>
      </c>
      <c r="J27">
        <f t="shared" si="13"/>
        <v>269.7</v>
      </c>
      <c r="K27">
        <f t="shared" si="14"/>
        <v>228.5</v>
      </c>
      <c r="L27">
        <f t="shared" si="15"/>
        <v>138</v>
      </c>
      <c r="M27">
        <f t="shared" si="16"/>
        <v>40.299999999999997</v>
      </c>
      <c r="N27">
        <f t="shared" si="17"/>
        <v>11.8</v>
      </c>
      <c r="O27">
        <f t="shared" si="18"/>
        <v>57.2</v>
      </c>
    </row>
    <row r="28" spans="1:15">
      <c r="A28" t="s">
        <v>44</v>
      </c>
      <c r="B28">
        <v>1126</v>
      </c>
      <c r="C28">
        <v>130518</v>
      </c>
      <c r="D28">
        <v>94410</v>
      </c>
      <c r="E28">
        <v>60594</v>
      </c>
      <c r="F28">
        <v>35613</v>
      </c>
      <c r="G28">
        <v>6597</v>
      </c>
      <c r="H28">
        <v>19344</v>
      </c>
      <c r="I28">
        <f t="shared" si="12"/>
        <v>1.1000000000000001</v>
      </c>
      <c r="J28">
        <f t="shared" si="13"/>
        <v>130.5</v>
      </c>
      <c r="K28">
        <f t="shared" si="14"/>
        <v>94.4</v>
      </c>
      <c r="L28">
        <f t="shared" si="15"/>
        <v>60.6</v>
      </c>
      <c r="M28">
        <f t="shared" si="16"/>
        <v>35.6</v>
      </c>
      <c r="N28">
        <f t="shared" si="17"/>
        <v>6.6</v>
      </c>
      <c r="O28">
        <f t="shared" si="18"/>
        <v>19.3</v>
      </c>
    </row>
    <row r="29" spans="1:15">
      <c r="A29" t="s">
        <v>9</v>
      </c>
      <c r="B29">
        <f>B24+B25+B26+B27+B28</f>
        <v>7284</v>
      </c>
      <c r="C29">
        <f t="shared" ref="C29:H29" si="19">C24+C25+C26+C27+C28</f>
        <v>1175475</v>
      </c>
      <c r="D29">
        <f t="shared" si="19"/>
        <v>925572</v>
      </c>
      <c r="E29">
        <f t="shared" si="19"/>
        <v>542054</v>
      </c>
      <c r="F29">
        <f t="shared" si="19"/>
        <v>245223</v>
      </c>
      <c r="G29">
        <f t="shared" si="19"/>
        <v>83609</v>
      </c>
      <c r="H29">
        <f t="shared" si="19"/>
        <v>244807</v>
      </c>
      <c r="I29">
        <f t="shared" si="12"/>
        <v>7.3</v>
      </c>
      <c r="J29">
        <f t="shared" si="13"/>
        <v>1175.5</v>
      </c>
      <c r="K29">
        <f t="shared" si="14"/>
        <v>925.6</v>
      </c>
      <c r="L29">
        <f t="shared" si="15"/>
        <v>542.1</v>
      </c>
      <c r="M29">
        <f t="shared" si="16"/>
        <v>245.2</v>
      </c>
      <c r="N29">
        <f t="shared" si="17"/>
        <v>83.6</v>
      </c>
      <c r="O29">
        <f t="shared" si="18"/>
        <v>244.8</v>
      </c>
    </row>
    <row r="30" spans="1:15">
      <c r="A30" t="s">
        <v>45</v>
      </c>
      <c r="B30">
        <f>B22-B23-B29</f>
        <v>116185</v>
      </c>
      <c r="C30">
        <f t="shared" ref="C30:H30" si="20">C22-C23-C29</f>
        <v>6939937</v>
      </c>
      <c r="D30">
        <f t="shared" si="20"/>
        <v>4743502</v>
      </c>
      <c r="E30">
        <f t="shared" si="20"/>
        <v>2566625</v>
      </c>
      <c r="F30">
        <f t="shared" si="20"/>
        <v>2089086</v>
      </c>
      <c r="G30">
        <f t="shared" si="20"/>
        <v>2523454</v>
      </c>
      <c r="H30">
        <f t="shared" si="20"/>
        <v>16484977</v>
      </c>
      <c r="I30">
        <f t="shared" si="12"/>
        <v>116.2</v>
      </c>
      <c r="J30">
        <f t="shared" si="13"/>
        <v>6939.9</v>
      </c>
      <c r="K30">
        <f t="shared" si="14"/>
        <v>4743.5</v>
      </c>
      <c r="L30">
        <f t="shared" si="15"/>
        <v>2566.6</v>
      </c>
      <c r="M30">
        <f t="shared" si="16"/>
        <v>2089.1</v>
      </c>
      <c r="N30">
        <f t="shared" si="17"/>
        <v>2523.5</v>
      </c>
      <c r="O30">
        <f t="shared" si="18"/>
        <v>16485</v>
      </c>
    </row>
    <row r="31" spans="1:15">
      <c r="B31">
        <f>B30+B29+B23</f>
        <v>123969</v>
      </c>
      <c r="C31">
        <f t="shared" ref="C31:H31" si="21">C30+C29+C23</f>
        <v>8129052</v>
      </c>
      <c r="D31">
        <f t="shared" si="21"/>
        <v>5674049</v>
      </c>
      <c r="E31">
        <f t="shared" si="21"/>
        <v>3110926</v>
      </c>
      <c r="F31">
        <f t="shared" si="21"/>
        <v>2341795</v>
      </c>
      <c r="G31">
        <f t="shared" si="21"/>
        <v>2610326</v>
      </c>
      <c r="H31">
        <f t="shared" si="21"/>
        <v>16731664</v>
      </c>
      <c r="I31">
        <f t="shared" ref="I31:O31" si="22">ROUND(B22/1000,1)</f>
        <v>124</v>
      </c>
      <c r="J31">
        <f t="shared" si="22"/>
        <v>8129.1</v>
      </c>
      <c r="K31">
        <f t="shared" si="22"/>
        <v>5674</v>
      </c>
      <c r="L31">
        <f t="shared" si="22"/>
        <v>3110.9</v>
      </c>
      <c r="M31">
        <f t="shared" si="22"/>
        <v>2341.8000000000002</v>
      </c>
      <c r="N31">
        <f t="shared" si="22"/>
        <v>2610.3000000000002</v>
      </c>
      <c r="O31">
        <f t="shared" si="22"/>
        <v>16731.7</v>
      </c>
    </row>
    <row r="33" spans="1:15">
      <c r="B33" s="34" t="s">
        <v>37</v>
      </c>
      <c r="C33" s="34"/>
      <c r="D33" s="34"/>
      <c r="E33" s="34"/>
    </row>
    <row r="34" spans="1:15">
      <c r="A34" t="s">
        <v>39</v>
      </c>
      <c r="B34">
        <v>23717</v>
      </c>
      <c r="C34">
        <v>2881383</v>
      </c>
      <c r="D34">
        <v>2198506</v>
      </c>
      <c r="E34">
        <v>1138755</v>
      </c>
      <c r="F34">
        <v>640012</v>
      </c>
      <c r="G34">
        <v>871188</v>
      </c>
      <c r="H34">
        <v>6526640</v>
      </c>
      <c r="I34">
        <f t="shared" ref="I34:O34" si="23">ROUND(B34/1000,1)</f>
        <v>23.7</v>
      </c>
      <c r="J34">
        <f t="shared" si="23"/>
        <v>2881.4</v>
      </c>
      <c r="K34">
        <f t="shared" si="23"/>
        <v>2198.5</v>
      </c>
      <c r="L34">
        <f t="shared" si="23"/>
        <v>1138.8</v>
      </c>
      <c r="M34">
        <f t="shared" si="23"/>
        <v>640</v>
      </c>
      <c r="N34">
        <f t="shared" si="23"/>
        <v>871.2</v>
      </c>
      <c r="O34">
        <f t="shared" si="23"/>
        <v>6526.6</v>
      </c>
    </row>
    <row r="35" spans="1:15">
      <c r="A35" t="s">
        <v>40</v>
      </c>
      <c r="B35">
        <v>102</v>
      </c>
      <c r="C35">
        <v>4697</v>
      </c>
      <c r="D35">
        <v>2041</v>
      </c>
      <c r="E35">
        <v>884</v>
      </c>
      <c r="F35">
        <v>2144</v>
      </c>
      <c r="G35">
        <v>1275</v>
      </c>
      <c r="H35">
        <v>8</v>
      </c>
      <c r="I35">
        <f t="shared" si="12"/>
        <v>0.1</v>
      </c>
      <c r="J35">
        <f t="shared" si="13"/>
        <v>4.7</v>
      </c>
      <c r="K35">
        <f t="shared" si="14"/>
        <v>2</v>
      </c>
      <c r="L35">
        <f t="shared" si="15"/>
        <v>0.9</v>
      </c>
      <c r="M35">
        <f t="shared" si="16"/>
        <v>2.1</v>
      </c>
      <c r="N35">
        <f t="shared" si="17"/>
        <v>1.3</v>
      </c>
      <c r="O35">
        <f t="shared" si="18"/>
        <v>0</v>
      </c>
    </row>
    <row r="36" spans="1:15">
      <c r="A36" t="s">
        <v>41</v>
      </c>
      <c r="B36">
        <v>692</v>
      </c>
      <c r="C36">
        <v>236968</v>
      </c>
      <c r="D36">
        <v>194956</v>
      </c>
      <c r="E36">
        <v>94708</v>
      </c>
      <c r="F36">
        <v>40476</v>
      </c>
      <c r="G36">
        <v>42357</v>
      </c>
      <c r="H36">
        <v>189687</v>
      </c>
      <c r="I36">
        <f t="shared" si="12"/>
        <v>0.7</v>
      </c>
      <c r="J36">
        <f t="shared" si="13"/>
        <v>237</v>
      </c>
      <c r="K36">
        <f t="shared" si="14"/>
        <v>195</v>
      </c>
      <c r="L36">
        <f t="shared" si="15"/>
        <v>94.7</v>
      </c>
      <c r="M36">
        <f t="shared" si="16"/>
        <v>40.5</v>
      </c>
      <c r="N36">
        <f t="shared" si="17"/>
        <v>42.4</v>
      </c>
      <c r="O36">
        <f t="shared" si="18"/>
        <v>189.7</v>
      </c>
    </row>
    <row r="37" spans="1:15">
      <c r="A37" t="s">
        <v>42</v>
      </c>
      <c r="B37">
        <v>901</v>
      </c>
      <c r="C37">
        <v>395597</v>
      </c>
      <c r="D37">
        <v>324469</v>
      </c>
      <c r="E37">
        <v>160065</v>
      </c>
      <c r="F37">
        <v>69869</v>
      </c>
      <c r="G37">
        <v>69554</v>
      </c>
      <c r="H37">
        <v>376989</v>
      </c>
      <c r="I37">
        <f t="shared" si="12"/>
        <v>0.9</v>
      </c>
      <c r="J37">
        <f t="shared" si="13"/>
        <v>395.6</v>
      </c>
      <c r="K37">
        <f t="shared" si="14"/>
        <v>324.5</v>
      </c>
      <c r="L37">
        <f t="shared" si="15"/>
        <v>160.1</v>
      </c>
      <c r="M37">
        <f t="shared" si="16"/>
        <v>69.900000000000006</v>
      </c>
      <c r="N37">
        <f t="shared" si="17"/>
        <v>69.599999999999994</v>
      </c>
      <c r="O37">
        <f t="shared" si="18"/>
        <v>377</v>
      </c>
    </row>
    <row r="38" spans="1:15">
      <c r="A38" t="s">
        <v>43</v>
      </c>
      <c r="B38">
        <v>3225</v>
      </c>
      <c r="C38">
        <v>71831</v>
      </c>
      <c r="D38">
        <v>44144</v>
      </c>
      <c r="E38">
        <v>25495</v>
      </c>
      <c r="F38">
        <v>27074</v>
      </c>
      <c r="G38">
        <v>2824</v>
      </c>
      <c r="H38">
        <v>4567</v>
      </c>
      <c r="I38">
        <f t="shared" si="12"/>
        <v>3.2</v>
      </c>
      <c r="J38">
        <f t="shared" si="13"/>
        <v>71.8</v>
      </c>
      <c r="K38">
        <f t="shared" si="14"/>
        <v>44.1</v>
      </c>
      <c r="L38">
        <f t="shared" si="15"/>
        <v>25.5</v>
      </c>
      <c r="M38">
        <f t="shared" si="16"/>
        <v>27.1</v>
      </c>
      <c r="N38">
        <f t="shared" si="17"/>
        <v>2.8</v>
      </c>
      <c r="O38">
        <f t="shared" si="18"/>
        <v>4.5999999999999996</v>
      </c>
    </row>
    <row r="39" spans="1:15">
      <c r="A39" t="s">
        <v>46</v>
      </c>
      <c r="B39">
        <v>832</v>
      </c>
      <c r="C39">
        <v>326278</v>
      </c>
      <c r="D39">
        <v>286409</v>
      </c>
      <c r="E39">
        <v>162997</v>
      </c>
      <c r="F39">
        <v>39473</v>
      </c>
      <c r="G39">
        <v>43830</v>
      </c>
      <c r="H39">
        <v>393230</v>
      </c>
      <c r="I39">
        <f t="shared" si="12"/>
        <v>0.8</v>
      </c>
      <c r="J39">
        <f t="shared" si="13"/>
        <v>326.3</v>
      </c>
      <c r="K39">
        <f t="shared" si="14"/>
        <v>286.39999999999998</v>
      </c>
      <c r="L39">
        <f t="shared" si="15"/>
        <v>163</v>
      </c>
      <c r="M39">
        <f t="shared" si="16"/>
        <v>39.5</v>
      </c>
      <c r="N39">
        <f t="shared" si="17"/>
        <v>43.8</v>
      </c>
      <c r="O39">
        <f t="shared" si="18"/>
        <v>393.2</v>
      </c>
    </row>
    <row r="40" spans="1:15">
      <c r="A40" t="s">
        <v>44</v>
      </c>
      <c r="B40">
        <v>312</v>
      </c>
      <c r="C40">
        <v>109022</v>
      </c>
      <c r="D40">
        <v>90945</v>
      </c>
      <c r="E40">
        <v>55332</v>
      </c>
      <c r="F40">
        <v>17877</v>
      </c>
      <c r="G40">
        <v>15226</v>
      </c>
      <c r="H40">
        <v>244091</v>
      </c>
      <c r="I40">
        <f t="shared" si="12"/>
        <v>0.3</v>
      </c>
      <c r="J40">
        <f t="shared" si="13"/>
        <v>109</v>
      </c>
      <c r="K40">
        <f t="shared" si="14"/>
        <v>90.9</v>
      </c>
      <c r="L40">
        <f t="shared" si="15"/>
        <v>55.3</v>
      </c>
      <c r="M40">
        <f t="shared" si="16"/>
        <v>17.899999999999999</v>
      </c>
      <c r="N40">
        <f t="shared" si="17"/>
        <v>15.2</v>
      </c>
      <c r="O40">
        <f t="shared" si="18"/>
        <v>244.1</v>
      </c>
    </row>
    <row r="41" spans="1:15">
      <c r="A41" t="s">
        <v>9</v>
      </c>
      <c r="B41">
        <f t="shared" ref="B41:H41" si="24">B36+B37+B38+B39+B40</f>
        <v>5962</v>
      </c>
      <c r="C41">
        <f t="shared" si="24"/>
        <v>1139696</v>
      </c>
      <c r="D41">
        <f t="shared" si="24"/>
        <v>940923</v>
      </c>
      <c r="E41">
        <f t="shared" si="24"/>
        <v>498597</v>
      </c>
      <c r="F41">
        <f t="shared" si="24"/>
        <v>194769</v>
      </c>
      <c r="G41">
        <f t="shared" si="24"/>
        <v>173791</v>
      </c>
      <c r="H41">
        <f t="shared" si="24"/>
        <v>1208564</v>
      </c>
      <c r="I41">
        <f t="shared" si="12"/>
        <v>6</v>
      </c>
      <c r="J41">
        <f t="shared" si="13"/>
        <v>1139.7</v>
      </c>
      <c r="K41">
        <f t="shared" si="14"/>
        <v>940.9</v>
      </c>
      <c r="L41">
        <f t="shared" si="15"/>
        <v>498.6</v>
      </c>
      <c r="M41">
        <f t="shared" si="16"/>
        <v>194.8</v>
      </c>
      <c r="N41">
        <f t="shared" si="17"/>
        <v>173.8</v>
      </c>
      <c r="O41">
        <f t="shared" si="18"/>
        <v>1208.5999999999999</v>
      </c>
    </row>
    <row r="42" spans="1:15">
      <c r="A42" t="s">
        <v>45</v>
      </c>
      <c r="B42">
        <f t="shared" ref="B42:H42" si="25">B34-B35-B41</f>
        <v>17653</v>
      </c>
      <c r="C42">
        <f t="shared" si="25"/>
        <v>1736990</v>
      </c>
      <c r="D42">
        <f t="shared" si="25"/>
        <v>1255542</v>
      </c>
      <c r="E42">
        <f t="shared" si="25"/>
        <v>639274</v>
      </c>
      <c r="F42">
        <f t="shared" si="25"/>
        <v>443099</v>
      </c>
      <c r="G42">
        <f t="shared" si="25"/>
        <v>696122</v>
      </c>
      <c r="H42">
        <f t="shared" si="25"/>
        <v>5318068</v>
      </c>
      <c r="I42">
        <f t="shared" si="12"/>
        <v>17.7</v>
      </c>
      <c r="J42">
        <f t="shared" si="13"/>
        <v>1737</v>
      </c>
      <c r="K42">
        <f t="shared" si="14"/>
        <v>1255.5</v>
      </c>
      <c r="L42">
        <f t="shared" si="15"/>
        <v>639.29999999999995</v>
      </c>
      <c r="M42">
        <f t="shared" si="16"/>
        <v>443.1</v>
      </c>
      <c r="N42">
        <f t="shared" si="17"/>
        <v>696.1</v>
      </c>
      <c r="O42">
        <f t="shared" si="18"/>
        <v>5318.1</v>
      </c>
    </row>
    <row r="43" spans="1:15">
      <c r="B43">
        <f t="shared" ref="B43:H43" si="26">B42+B41+B35</f>
        <v>23717</v>
      </c>
      <c r="C43">
        <f t="shared" si="26"/>
        <v>2881383</v>
      </c>
      <c r="D43">
        <f t="shared" si="26"/>
        <v>2198506</v>
      </c>
      <c r="E43">
        <f t="shared" si="26"/>
        <v>1138755</v>
      </c>
      <c r="F43">
        <f t="shared" si="26"/>
        <v>640012</v>
      </c>
      <c r="G43">
        <f t="shared" si="26"/>
        <v>871188</v>
      </c>
      <c r="H43">
        <f t="shared" si="26"/>
        <v>6526640</v>
      </c>
      <c r="I43">
        <f t="shared" ref="I43:O43" si="27">ROUND(B34/1000,1)</f>
        <v>23.7</v>
      </c>
      <c r="J43">
        <f t="shared" si="27"/>
        <v>2881.4</v>
      </c>
      <c r="K43">
        <f t="shared" si="27"/>
        <v>2198.5</v>
      </c>
      <c r="L43">
        <f t="shared" si="27"/>
        <v>1138.8</v>
      </c>
      <c r="M43">
        <f t="shared" si="27"/>
        <v>640</v>
      </c>
      <c r="N43">
        <f t="shared" si="27"/>
        <v>871.2</v>
      </c>
      <c r="O43">
        <f t="shared" si="27"/>
        <v>6526.6</v>
      </c>
    </row>
    <row r="45" spans="1:15">
      <c r="B45" s="34" t="s">
        <v>38</v>
      </c>
      <c r="C45" s="34"/>
      <c r="D45" s="34"/>
      <c r="E45" s="34"/>
    </row>
    <row r="46" spans="1:15">
      <c r="A46" t="s">
        <v>39</v>
      </c>
      <c r="B46">
        <v>5271</v>
      </c>
      <c r="C46">
        <v>2921051</v>
      </c>
      <c r="D46">
        <v>2334380</v>
      </c>
      <c r="E46">
        <v>1250145</v>
      </c>
      <c r="F46">
        <v>574805</v>
      </c>
      <c r="G46">
        <v>481543</v>
      </c>
      <c r="H46">
        <v>3011904</v>
      </c>
      <c r="I46">
        <f t="shared" ref="I46:O46" si="28">ROUND(B46/1000,1)</f>
        <v>5.3</v>
      </c>
      <c r="J46">
        <f t="shared" si="28"/>
        <v>2921.1</v>
      </c>
      <c r="K46">
        <f t="shared" si="28"/>
        <v>2334.4</v>
      </c>
      <c r="L46">
        <f t="shared" si="28"/>
        <v>1250.0999999999999</v>
      </c>
      <c r="M46">
        <f t="shared" si="28"/>
        <v>574.79999999999995</v>
      </c>
      <c r="N46">
        <f t="shared" si="28"/>
        <v>481.5</v>
      </c>
      <c r="O46">
        <f t="shared" si="28"/>
        <v>3011.9</v>
      </c>
    </row>
    <row r="47" spans="1:15">
      <c r="A47" t="s">
        <v>40</v>
      </c>
      <c r="B47">
        <v>27</v>
      </c>
      <c r="C47">
        <v>903</v>
      </c>
      <c r="D47">
        <v>329</v>
      </c>
      <c r="E47">
        <v>85</v>
      </c>
      <c r="F47">
        <v>517</v>
      </c>
      <c r="G47">
        <v>11</v>
      </c>
      <c r="H47">
        <v>37</v>
      </c>
      <c r="I47">
        <f t="shared" si="12"/>
        <v>0</v>
      </c>
      <c r="J47">
        <f t="shared" si="13"/>
        <v>0.9</v>
      </c>
      <c r="K47">
        <f t="shared" si="14"/>
        <v>0.3</v>
      </c>
      <c r="L47">
        <f t="shared" si="15"/>
        <v>0.1</v>
      </c>
      <c r="M47">
        <f t="shared" si="16"/>
        <v>0.5</v>
      </c>
      <c r="N47">
        <f t="shared" si="17"/>
        <v>0</v>
      </c>
      <c r="O47">
        <f t="shared" si="18"/>
        <v>0</v>
      </c>
    </row>
    <row r="48" spans="1:15">
      <c r="A48" t="s">
        <v>41</v>
      </c>
      <c r="B48">
        <v>998</v>
      </c>
      <c r="C48">
        <v>744285</v>
      </c>
      <c r="D48">
        <v>594034</v>
      </c>
      <c r="E48">
        <v>303563</v>
      </c>
      <c r="F48">
        <v>149044</v>
      </c>
      <c r="G48">
        <v>105435</v>
      </c>
      <c r="H48">
        <v>512801</v>
      </c>
      <c r="I48">
        <f t="shared" si="12"/>
        <v>1</v>
      </c>
      <c r="J48">
        <f t="shared" si="13"/>
        <v>744.3</v>
      </c>
      <c r="K48">
        <f t="shared" si="14"/>
        <v>594</v>
      </c>
      <c r="L48">
        <f t="shared" si="15"/>
        <v>303.60000000000002</v>
      </c>
      <c r="M48">
        <f t="shared" si="16"/>
        <v>149</v>
      </c>
      <c r="N48">
        <f t="shared" si="17"/>
        <v>105.4</v>
      </c>
      <c r="O48">
        <f t="shared" si="18"/>
        <v>512.79999999999995</v>
      </c>
    </row>
    <row r="49" spans="1:15">
      <c r="A49" t="s">
        <v>42</v>
      </c>
      <c r="B49">
        <v>814</v>
      </c>
      <c r="C49">
        <v>537754</v>
      </c>
      <c r="D49">
        <v>430592</v>
      </c>
      <c r="E49">
        <v>213826</v>
      </c>
      <c r="F49">
        <v>106250</v>
      </c>
      <c r="G49">
        <v>77783</v>
      </c>
      <c r="H49">
        <v>442915</v>
      </c>
      <c r="I49">
        <f t="shared" si="12"/>
        <v>0.8</v>
      </c>
      <c r="J49">
        <f t="shared" si="13"/>
        <v>537.79999999999995</v>
      </c>
      <c r="K49">
        <f t="shared" si="14"/>
        <v>430.6</v>
      </c>
      <c r="L49">
        <f t="shared" si="15"/>
        <v>213.8</v>
      </c>
      <c r="M49">
        <f t="shared" si="16"/>
        <v>106.3</v>
      </c>
      <c r="N49">
        <f t="shared" si="17"/>
        <v>77.8</v>
      </c>
      <c r="O49">
        <f t="shared" si="18"/>
        <v>442.9</v>
      </c>
    </row>
    <row r="50" spans="1:15">
      <c r="A50" t="s">
        <v>43</v>
      </c>
      <c r="B50">
        <v>638</v>
      </c>
      <c r="C50">
        <v>493098</v>
      </c>
      <c r="D50">
        <v>398597</v>
      </c>
      <c r="E50">
        <v>213131</v>
      </c>
      <c r="F50">
        <v>92477</v>
      </c>
      <c r="G50">
        <v>130335</v>
      </c>
      <c r="H50">
        <v>479008</v>
      </c>
      <c r="I50">
        <f t="shared" si="12"/>
        <v>0.6</v>
      </c>
      <c r="J50">
        <f t="shared" si="13"/>
        <v>493.1</v>
      </c>
      <c r="K50">
        <f t="shared" si="14"/>
        <v>398.6</v>
      </c>
      <c r="L50">
        <f t="shared" si="15"/>
        <v>213.1</v>
      </c>
      <c r="M50">
        <f t="shared" si="16"/>
        <v>92.5</v>
      </c>
      <c r="N50">
        <f t="shared" si="17"/>
        <v>130.30000000000001</v>
      </c>
      <c r="O50">
        <f t="shared" si="18"/>
        <v>479</v>
      </c>
    </row>
    <row r="51" spans="1:15">
      <c r="A51" t="s">
        <v>46</v>
      </c>
      <c r="B51">
        <v>615</v>
      </c>
      <c r="C51">
        <v>517191</v>
      </c>
      <c r="D51">
        <v>441751</v>
      </c>
      <c r="E51">
        <v>247098</v>
      </c>
      <c r="F51">
        <v>74346</v>
      </c>
      <c r="G51">
        <v>68444</v>
      </c>
      <c r="H51">
        <v>779731</v>
      </c>
      <c r="I51">
        <f t="shared" si="12"/>
        <v>0.6</v>
      </c>
      <c r="J51">
        <f t="shared" si="13"/>
        <v>517.20000000000005</v>
      </c>
      <c r="K51">
        <f t="shared" si="14"/>
        <v>441.8</v>
      </c>
      <c r="L51">
        <f t="shared" si="15"/>
        <v>247.1</v>
      </c>
      <c r="M51">
        <f t="shared" si="16"/>
        <v>74.3</v>
      </c>
      <c r="N51">
        <f t="shared" si="17"/>
        <v>68.400000000000006</v>
      </c>
      <c r="O51">
        <f t="shared" si="18"/>
        <v>779.7</v>
      </c>
    </row>
    <row r="52" spans="1:15">
      <c r="A52" t="s">
        <v>44</v>
      </c>
      <c r="B52">
        <v>595</v>
      </c>
      <c r="C52">
        <v>518628</v>
      </c>
      <c r="D52">
        <v>415694</v>
      </c>
      <c r="E52">
        <v>244543</v>
      </c>
      <c r="F52">
        <v>100940</v>
      </c>
      <c r="G52">
        <v>86726</v>
      </c>
      <c r="H52">
        <v>546398</v>
      </c>
      <c r="I52">
        <f t="shared" si="12"/>
        <v>0.6</v>
      </c>
      <c r="J52">
        <f t="shared" si="13"/>
        <v>518.6</v>
      </c>
      <c r="K52">
        <f t="shared" si="14"/>
        <v>415.7</v>
      </c>
      <c r="L52">
        <f t="shared" si="15"/>
        <v>244.5</v>
      </c>
      <c r="M52">
        <f t="shared" si="16"/>
        <v>100.9</v>
      </c>
      <c r="N52">
        <f t="shared" si="17"/>
        <v>86.7</v>
      </c>
      <c r="O52">
        <f t="shared" si="18"/>
        <v>546.4</v>
      </c>
    </row>
    <row r="53" spans="1:15">
      <c r="A53" t="s">
        <v>9</v>
      </c>
      <c r="B53">
        <f t="shared" ref="B53:H53" si="29">B48+B49+B50+B51+B52</f>
        <v>3660</v>
      </c>
      <c r="C53">
        <f t="shared" si="29"/>
        <v>2810956</v>
      </c>
      <c r="D53">
        <f t="shared" si="29"/>
        <v>2280668</v>
      </c>
      <c r="E53">
        <f t="shared" si="29"/>
        <v>1222161</v>
      </c>
      <c r="F53">
        <f t="shared" si="29"/>
        <v>523057</v>
      </c>
      <c r="G53">
        <f t="shared" si="29"/>
        <v>468723</v>
      </c>
      <c r="H53">
        <f t="shared" si="29"/>
        <v>2760853</v>
      </c>
      <c r="I53">
        <f t="shared" si="12"/>
        <v>3.7</v>
      </c>
      <c r="J53">
        <f t="shared" si="13"/>
        <v>2811</v>
      </c>
      <c r="K53">
        <f t="shared" si="14"/>
        <v>2280.6999999999998</v>
      </c>
      <c r="L53">
        <f t="shared" si="15"/>
        <v>1222.2</v>
      </c>
      <c r="M53">
        <f t="shared" si="16"/>
        <v>523.1</v>
      </c>
      <c r="N53">
        <f t="shared" si="17"/>
        <v>468.7</v>
      </c>
      <c r="O53">
        <f t="shared" si="18"/>
        <v>2760.9</v>
      </c>
    </row>
    <row r="54" spans="1:15">
      <c r="A54" t="s">
        <v>45</v>
      </c>
      <c r="B54">
        <f t="shared" ref="B54:H54" si="30">B46-B47-B53</f>
        <v>1584</v>
      </c>
      <c r="C54">
        <f t="shared" si="30"/>
        <v>109192</v>
      </c>
      <c r="D54">
        <f t="shared" si="30"/>
        <v>53383</v>
      </c>
      <c r="E54">
        <f t="shared" si="30"/>
        <v>27899</v>
      </c>
      <c r="F54">
        <f t="shared" si="30"/>
        <v>51231</v>
      </c>
      <c r="G54">
        <f t="shared" si="30"/>
        <v>12809</v>
      </c>
      <c r="H54">
        <f t="shared" si="30"/>
        <v>251014</v>
      </c>
      <c r="I54">
        <f t="shared" si="12"/>
        <v>1.6</v>
      </c>
      <c r="J54">
        <f t="shared" si="13"/>
        <v>109.2</v>
      </c>
      <c r="K54">
        <f t="shared" si="14"/>
        <v>53.4</v>
      </c>
      <c r="L54">
        <f t="shared" si="15"/>
        <v>27.9</v>
      </c>
      <c r="M54">
        <f t="shared" si="16"/>
        <v>51.2</v>
      </c>
      <c r="N54">
        <f t="shared" si="17"/>
        <v>12.8</v>
      </c>
      <c r="O54">
        <f t="shared" si="18"/>
        <v>251</v>
      </c>
    </row>
    <row r="55" spans="1:15">
      <c r="B55">
        <f t="shared" ref="B55:H55" si="31">B54+B53+B47</f>
        <v>5271</v>
      </c>
      <c r="C55">
        <f t="shared" si="31"/>
        <v>2921051</v>
      </c>
      <c r="D55">
        <f t="shared" si="31"/>
        <v>2334380</v>
      </c>
      <c r="E55">
        <f t="shared" si="31"/>
        <v>1250145</v>
      </c>
      <c r="F55">
        <f t="shared" si="31"/>
        <v>574805</v>
      </c>
      <c r="G55">
        <f t="shared" si="31"/>
        <v>481543</v>
      </c>
      <c r="H55">
        <f t="shared" si="31"/>
        <v>3011904</v>
      </c>
      <c r="I55">
        <f t="shared" ref="I55:O55" si="32">ROUND(B46/1000,1)</f>
        <v>5.3</v>
      </c>
      <c r="J55">
        <f t="shared" si="32"/>
        <v>2921.1</v>
      </c>
      <c r="K55">
        <f t="shared" si="32"/>
        <v>2334.4</v>
      </c>
      <c r="L55">
        <f t="shared" si="32"/>
        <v>1250.0999999999999</v>
      </c>
      <c r="M55">
        <f t="shared" si="32"/>
        <v>574.79999999999995</v>
      </c>
      <c r="N55">
        <f t="shared" si="32"/>
        <v>481.5</v>
      </c>
      <c r="O55">
        <f t="shared" si="32"/>
        <v>3011.9</v>
      </c>
    </row>
  </sheetData>
  <mergeCells count="1">
    <mergeCell ref="B6:F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Vorbemerkung</vt:lpstr>
      <vt:lpstr>SJ 2021 Kapitel C, I</vt:lpstr>
      <vt:lpstr>alt_SJ 2020 Kapitel C, I</vt:lpstr>
      <vt:lpstr>Hilfstabelle</vt:lpstr>
      <vt:lpstr>'alt_SJ 2020 Kapitel C, I'!Druckbereich</vt:lpstr>
      <vt:lpstr>'SJ 2021 Kapitel C, I'!Druckbereich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Köhler, Felipe</cp:lastModifiedBy>
  <cp:lastPrinted>2021-10-04T13:38:10Z</cp:lastPrinted>
  <dcterms:created xsi:type="dcterms:W3CDTF">2001-11-14T14:59:37Z</dcterms:created>
  <dcterms:modified xsi:type="dcterms:W3CDTF">2022-05-20T10:02:03Z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