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Referat 624\Skambracks\Project_Role_of_imports\"/>
    </mc:Choice>
  </mc:AlternateContent>
  <bookViews>
    <workbookView xWindow="0" yWindow="0" windowWidth="25200" windowHeight="11550" activeTab="3"/>
  </bookViews>
  <sheets>
    <sheet name="51000-0013" sheetId="1" r:id="rId1"/>
    <sheet name="Acreage_organic" sheetId="4" r:id="rId2"/>
    <sheet name="Calculation_share_of_imports" sheetId="2" r:id="rId3"/>
    <sheet name="Acreage_with_import_fertilizer" sheetId="3" r:id="rId4"/>
  </sheets>
  <definedNames>
    <definedName name="_xlnm.Print_Titles" localSheetId="0">'51000-0013'!$1:$5</definedName>
  </definedNames>
  <calcPr calcId="162913"/>
</workbook>
</file>

<file path=xl/calcChain.xml><?xml version="1.0" encoding="utf-8"?>
<calcChain xmlns="http://schemas.openxmlformats.org/spreadsheetml/2006/main">
  <c r="P3" i="2" l="1"/>
  <c r="P4" i="2"/>
  <c r="P5" i="2"/>
  <c r="P6" i="2"/>
  <c r="P7" i="2"/>
  <c r="P8" i="2"/>
  <c r="P9" i="2"/>
  <c r="P10" i="2"/>
  <c r="P11" i="2"/>
  <c r="P12" i="2"/>
  <c r="P13" i="2"/>
  <c r="P2" i="2"/>
  <c r="N13" i="2"/>
  <c r="N12" i="2"/>
  <c r="N11" i="2"/>
  <c r="N10" i="2"/>
  <c r="N9" i="2"/>
  <c r="N8" i="2"/>
  <c r="N7" i="2"/>
  <c r="N6" i="2"/>
  <c r="N5" i="2"/>
  <c r="N4" i="2"/>
  <c r="N3" i="2"/>
  <c r="N2" i="2"/>
  <c r="M13" i="2"/>
  <c r="M12" i="2"/>
  <c r="M11" i="2"/>
  <c r="M10" i="2"/>
  <c r="M9" i="2"/>
  <c r="M8" i="2"/>
  <c r="M7" i="2"/>
  <c r="M6" i="2"/>
  <c r="M5" i="2"/>
  <c r="M4" i="2"/>
  <c r="M3" i="2"/>
  <c r="M2" i="2"/>
  <c r="C3" i="3" l="1"/>
  <c r="C4" i="3"/>
  <c r="C5" i="3"/>
  <c r="C6" i="3"/>
  <c r="C7" i="3"/>
  <c r="C8" i="3"/>
  <c r="C9" i="3"/>
  <c r="C10" i="3"/>
  <c r="C11" i="3"/>
  <c r="C12" i="3"/>
  <c r="C13" i="3"/>
  <c r="C2" i="3"/>
  <c r="B13" i="3"/>
  <c r="B12" i="3"/>
  <c r="B11" i="3"/>
  <c r="B10" i="3"/>
  <c r="B9" i="3"/>
  <c r="B8" i="3"/>
  <c r="B7" i="3"/>
  <c r="B6" i="3"/>
  <c r="B5" i="3"/>
  <c r="B4" i="3"/>
  <c r="B3" i="3"/>
  <c r="B2" i="3"/>
  <c r="J12" i="3" l="1"/>
  <c r="E12" i="3"/>
  <c r="F12" i="3" s="1"/>
  <c r="J8" i="3"/>
  <c r="E8" i="3"/>
  <c r="F8" i="3" s="1"/>
  <c r="J4" i="3"/>
  <c r="E4" i="3"/>
  <c r="F4" i="3" s="1"/>
  <c r="J11" i="3"/>
  <c r="E11" i="3"/>
  <c r="J7" i="3"/>
  <c r="E7" i="3"/>
  <c r="F7" i="3" s="1"/>
  <c r="J3" i="3"/>
  <c r="E3" i="3"/>
  <c r="J2" i="3"/>
  <c r="E2" i="3"/>
  <c r="F2" i="3" s="1"/>
  <c r="J10" i="3"/>
  <c r="E10" i="3"/>
  <c r="F10" i="3" s="1"/>
  <c r="J6" i="3"/>
  <c r="E6" i="3"/>
  <c r="F6" i="3" s="1"/>
  <c r="F3" i="3"/>
  <c r="F11" i="3"/>
  <c r="J13" i="3"/>
  <c r="E13" i="3"/>
  <c r="F13" i="3" s="1"/>
  <c r="J9" i="3"/>
  <c r="E9" i="3"/>
  <c r="F9" i="3" s="1"/>
  <c r="J5" i="3"/>
  <c r="E5" i="3"/>
  <c r="F5" i="3" s="1"/>
  <c r="K13" i="2"/>
  <c r="K12" i="2"/>
  <c r="K11" i="2"/>
  <c r="K10" i="2"/>
  <c r="K9" i="2"/>
  <c r="K8" i="2"/>
  <c r="K7" i="2"/>
  <c r="K6" i="2"/>
  <c r="K5" i="2"/>
  <c r="K4" i="2"/>
  <c r="K3" i="2"/>
  <c r="K2" i="2"/>
  <c r="G13" i="2" l="1"/>
  <c r="G12" i="2"/>
  <c r="G11" i="2"/>
  <c r="G10" i="2"/>
  <c r="G9" i="2"/>
  <c r="G8" i="2"/>
  <c r="G7" i="2"/>
  <c r="G6" i="2"/>
  <c r="G5" i="2"/>
  <c r="G4" i="2"/>
  <c r="G3" i="2"/>
  <c r="G2" i="2"/>
  <c r="C2" i="2" l="1"/>
  <c r="D2" i="2"/>
  <c r="C3" i="2"/>
  <c r="D3" i="2"/>
  <c r="C4" i="2"/>
  <c r="D4" i="2"/>
  <c r="C5" i="2"/>
  <c r="D5" i="2"/>
  <c r="C6" i="2"/>
  <c r="D6" i="2"/>
  <c r="C7" i="2"/>
  <c r="D7" i="2"/>
  <c r="C8" i="2"/>
  <c r="D8" i="2"/>
  <c r="C9" i="2"/>
  <c r="D9" i="2"/>
  <c r="C10" i="2"/>
  <c r="D10" i="2"/>
  <c r="C11" i="2"/>
  <c r="D11" i="2"/>
  <c r="C12" i="2"/>
  <c r="D12" i="2"/>
  <c r="C13" i="2"/>
  <c r="D13" i="2"/>
  <c r="B13" i="2"/>
  <c r="B12" i="2"/>
  <c r="B11" i="2"/>
  <c r="B10" i="2"/>
  <c r="B9" i="2"/>
  <c r="B8" i="2"/>
  <c r="B7" i="2"/>
  <c r="B6" i="2"/>
  <c r="B5" i="2"/>
  <c r="B4" i="2"/>
  <c r="B3" i="2"/>
  <c r="B2" i="2"/>
  <c r="J521" i="1"/>
  <c r="K521" i="1" s="1"/>
  <c r="I521" i="1"/>
  <c r="J478" i="1"/>
  <c r="K478" i="1" s="1"/>
  <c r="I478" i="1"/>
  <c r="J435" i="1"/>
  <c r="K435" i="1" s="1"/>
  <c r="I435" i="1"/>
  <c r="J392" i="1"/>
  <c r="K392" i="1" s="1"/>
  <c r="I392" i="1"/>
  <c r="J349" i="1"/>
  <c r="K349" i="1" s="1"/>
  <c r="I349" i="1"/>
  <c r="J306" i="1"/>
  <c r="K306" i="1" s="1"/>
  <c r="I306" i="1"/>
  <c r="J263" i="1"/>
  <c r="K263" i="1" s="1"/>
  <c r="I263" i="1"/>
  <c r="J220" i="1"/>
  <c r="K220" i="1" s="1"/>
  <c r="I220" i="1"/>
  <c r="J177" i="1"/>
  <c r="K177" i="1" s="1"/>
  <c r="I177" i="1"/>
  <c r="J134" i="1"/>
  <c r="K134" i="1" s="1"/>
  <c r="I134" i="1"/>
  <c r="J91" i="1"/>
  <c r="K91" i="1" s="1"/>
  <c r="I91" i="1"/>
  <c r="K48" i="1"/>
  <c r="J48" i="1"/>
  <c r="I48" i="1"/>
  <c r="G7" i="3" l="1"/>
  <c r="H7" i="3" s="1"/>
  <c r="K7" i="3" s="1"/>
  <c r="L7" i="3" s="1"/>
  <c r="H7" i="2"/>
  <c r="O7" i="2" s="1"/>
  <c r="G13" i="3"/>
  <c r="H13" i="3" s="1"/>
  <c r="K13" i="3" s="1"/>
  <c r="L13" i="3" s="1"/>
  <c r="H13" i="2"/>
  <c r="O13" i="2" s="1"/>
  <c r="G9" i="3"/>
  <c r="H9" i="3" s="1"/>
  <c r="K9" i="3" s="1"/>
  <c r="L9" i="3" s="1"/>
  <c r="H9" i="2"/>
  <c r="O9" i="2" s="1"/>
  <c r="G5" i="3"/>
  <c r="H5" i="3" s="1"/>
  <c r="K5" i="3" s="1"/>
  <c r="L5" i="3" s="1"/>
  <c r="H5" i="2"/>
  <c r="O5" i="2" s="1"/>
  <c r="G12" i="3"/>
  <c r="H12" i="3" s="1"/>
  <c r="K12" i="3" s="1"/>
  <c r="L12" i="3" s="1"/>
  <c r="H12" i="2"/>
  <c r="O12" i="2" s="1"/>
  <c r="G10" i="3"/>
  <c r="H10" i="3" s="1"/>
  <c r="K10" i="3" s="1"/>
  <c r="L10" i="3" s="1"/>
  <c r="H10" i="2"/>
  <c r="O10" i="2" s="1"/>
  <c r="G8" i="3"/>
  <c r="H8" i="3" s="1"/>
  <c r="K8" i="3" s="1"/>
  <c r="L8" i="3" s="1"/>
  <c r="H8" i="2"/>
  <c r="O8" i="2" s="1"/>
  <c r="G6" i="3"/>
  <c r="H6" i="3" s="1"/>
  <c r="K6" i="3" s="1"/>
  <c r="L6" i="3" s="1"/>
  <c r="H6" i="2"/>
  <c r="O6" i="2" s="1"/>
  <c r="G4" i="3"/>
  <c r="H4" i="3" s="1"/>
  <c r="K4" i="3" s="1"/>
  <c r="L4" i="3" s="1"/>
  <c r="H4" i="2"/>
  <c r="O4" i="2" s="1"/>
  <c r="G2" i="3"/>
  <c r="H2" i="3" s="1"/>
  <c r="K2" i="3" s="1"/>
  <c r="L2" i="3" s="1"/>
  <c r="H2" i="2"/>
  <c r="O2" i="2" s="1"/>
  <c r="G11" i="3"/>
  <c r="H11" i="3" s="1"/>
  <c r="K11" i="3" s="1"/>
  <c r="L11" i="3" s="1"/>
  <c r="H11" i="2"/>
  <c r="O11" i="2" s="1"/>
  <c r="G3" i="3"/>
  <c r="H3" i="3" s="1"/>
  <c r="K3" i="3" s="1"/>
  <c r="L3" i="3" s="1"/>
  <c r="H3" i="2"/>
  <c r="O3" i="2" s="1"/>
</calcChain>
</file>

<file path=xl/sharedStrings.xml><?xml version="1.0" encoding="utf-8"?>
<sst xmlns="http://schemas.openxmlformats.org/spreadsheetml/2006/main" count="2407" uniqueCount="142">
  <si>
    <t>Aus- und Einfuhr (Außenhandel): Deutschland, Jahre,
Warenverzeichnis (8-Steller)</t>
  </si>
  <si>
    <t>Außenhandel</t>
  </si>
  <si>
    <t>Deutschland</t>
  </si>
  <si>
    <t>Warenverzeichnis Außenhandelsstatistik (8-Steller)</t>
  </si>
  <si>
    <t>t</t>
  </si>
  <si>
    <t>Tsd. EUR</t>
  </si>
  <si>
    <t>2012</t>
  </si>
  <si>
    <t>WA31010000</t>
  </si>
  <si>
    <t>-</t>
  </si>
  <si>
    <t>WA31021010</t>
  </si>
  <si>
    <t>WA31021090</t>
  </si>
  <si>
    <t>WA31022100</t>
  </si>
  <si>
    <t>WA31022900</t>
  </si>
  <si>
    <t>WA31023010</t>
  </si>
  <si>
    <t>.</t>
  </si>
  <si>
    <t>WA31023090</t>
  </si>
  <si>
    <t>WA31024010</t>
  </si>
  <si>
    <t>WA31024090</t>
  </si>
  <si>
    <t>WA31025000</t>
  </si>
  <si>
    <t>WA31025010</t>
  </si>
  <si>
    <t>WA31025090</t>
  </si>
  <si>
    <t>WA31026000</t>
  </si>
  <si>
    <t>WA31028000</t>
  </si>
  <si>
    <t>WA31029000</t>
  </si>
  <si>
    <t>WA31031010</t>
  </si>
  <si>
    <t>Superphosphate, P2O5 &gt;35GHT       (bis 2016)kgP2O5</t>
  </si>
  <si>
    <t>WA31031090</t>
  </si>
  <si>
    <t>Superphosphate, P2O5 &lt;35GHT       (bis 2016)kgP2O5</t>
  </si>
  <si>
    <t>WA31031100</t>
  </si>
  <si>
    <t>WA31031900</t>
  </si>
  <si>
    <t>WA31039000</t>
  </si>
  <si>
    <t>WA31042010</t>
  </si>
  <si>
    <t>WA31042050</t>
  </si>
  <si>
    <t>WA31042090</t>
  </si>
  <si>
    <t>WA31043000</t>
  </si>
  <si>
    <t>WA31049000</t>
  </si>
  <si>
    <t>WA31051000</t>
  </si>
  <si>
    <t>WA31052010</t>
  </si>
  <si>
    <t>WA31052090</t>
  </si>
  <si>
    <t>WA31053000</t>
  </si>
  <si>
    <t>WA31054000</t>
  </si>
  <si>
    <t>WA31055100</t>
  </si>
  <si>
    <t>WA31055900</t>
  </si>
  <si>
    <t>WA31056000</t>
  </si>
  <si>
    <t>WA31059010</t>
  </si>
  <si>
    <t>WA31059020</t>
  </si>
  <si>
    <t>WA31059080</t>
  </si>
  <si>
    <t>WA31059091</t>
  </si>
  <si>
    <t>WA31059099</t>
  </si>
  <si>
    <t>WA31969999</t>
  </si>
  <si>
    <t>WA31979999</t>
  </si>
  <si>
    <t>WA31989999</t>
  </si>
  <si>
    <t>WA31999999</t>
  </si>
  <si>
    <t>2013</t>
  </si>
  <si>
    <t>2014</t>
  </si>
  <si>
    <t>2015</t>
  </si>
  <si>
    <t>2016</t>
  </si>
  <si>
    <t>2017</t>
  </si>
  <si>
    <t>2018</t>
  </si>
  <si>
    <t>2019</t>
  </si>
  <si>
    <t>2020</t>
  </si>
  <si>
    <t>2021</t>
  </si>
  <si>
    <t>2022</t>
  </si>
  <si>
    <t>2023</t>
  </si>
  <si>
    <t>______________</t>
  </si>
  <si>
    <t>© Statistisches Bundesamt (Destatis), 2024 | Stand: 12.08.2024 / 14:26:28</t>
  </si>
  <si>
    <t>Quelle:</t>
  </si>
  <si>
    <t>https://www.oekolandbau.de/landwirtschaft/biomarkt/oeko-flaeche-und-oeko-betriebe-in-deutschland/</t>
  </si>
  <si>
    <t>Animal or vegetable fertilisers, whether or not mixed together or chemically treated; fertilisers produced by the mixing or chemical treatment of animal or vegetable products (excl. those in tablets or similar forms, or in packages with a gross weight of &lt;= 10 kg)</t>
  </si>
  <si>
    <t>Urea, whether or not in aqueous solution, containing &gt; 45% nitrogen in relation to the weight of the dry product (excl. that in tablets or similar forms, or in packages with a gross weight of &lt;= 10 kg)</t>
  </si>
  <si>
    <t>Urea, whether or not in aqueous solution, containing &lt;= 45% by weight of nitrogen on the dry anhydrous product (excl. goods of this chapter in tablets or similar forms or in packages of a gross weight of &lt;= 10 kg)</t>
  </si>
  <si>
    <t>Ammonium sulphate (excl. that in tablets or similar forms, or in packages with a gross weight of &lt;= 10 kg)</t>
  </si>
  <si>
    <t>Double salts and mixtures of ammonium sulphate and ammonium nitrate (excl. goods of this chapter in tablets or similar forms or in packages of a gross weight of &lt;= 10 kg)</t>
  </si>
  <si>
    <t>Ammonium nitrate in aqueous solution (excl. that in packages with a gross weight of &lt;= 10 kg)</t>
  </si>
  <si>
    <t>Ammonium nitrate (excl. that in aqueous solution, in tablets or similar forms, or in packages with a gross weight of &lt;= 10 kg)</t>
  </si>
  <si>
    <t>Mixtures of ammonium nitrate with calcium carbonate or other inorganic non-fertilising substances, for use as fertilisers, containing &lt;= 28% nitrogen by weight (excl. those in tablets or similar forms, or in packages with a gross weight of &lt;= 10 kg)</t>
  </si>
  <si>
    <t>Mixtures of ammonium nitrate with calcium carbonate or other inorganic non-fertilising substances, for use as fertilisers, containing &gt; 28% nitrogen by weight (excl. those in tablets or similar forms, or in packages with a gross weight of &lt;= 10 kg)</t>
  </si>
  <si>
    <t>Sodium nitrate (excl. that in tablets or similar forms, or in packages with a gross weight of &lt;= 10 kg)</t>
  </si>
  <si>
    <t>Double salts and mixtures of calcium nitrate and ammonium nitrate (excl. those in tablets or similar forms, or in packages with a gross weight of &lt;= 10 kg)</t>
  </si>
  <si>
    <t>Mixtures of urea and ammonium nitrate in aqueous or ammoniacal solution (excl. those in packages with a gross weight of &lt;= 10 kg)</t>
  </si>
  <si>
    <t>Mineral or chemical nitrogen fertilisers (excl. urea; ammonium sulphate; ammonium nitrate; sodium nitrate; double salts and mixtures of ammonium nitrate with ammonium sulphate or calcium; mixtures of urea and ammonium nitrate in aqueous or ammoniacal solution; mixtures of ammonium nitrate and calcium carbonate or other non-fertilising inorganic elements; in tablets or similar in packages &lt;= 10 kg)</t>
  </si>
  <si>
    <t>Superphosphates containing by weight =&gt; 35 % of diphosphorus pentaoxide "P2O5" (excl. such products in tablets or similar forms, or in packages with a gross weight of &lt;= 10 kg)</t>
  </si>
  <si>
    <t>Superphosphates (excl. such products containing by weight =&gt; 35 % of diphosphorus pentaoxide, or in tablets or similar forms, or in packages with a gross weight of &lt;= 10 kg)</t>
  </si>
  <si>
    <t>Mineral or chemical phosphatic fertilisers (excl. superphosphates, those in tablets or similar forms, or in packages with a gross weight of &lt;= 10 kg)</t>
  </si>
  <si>
    <t>Potassium chloride containing &lt;= 40% potassium monoxide in relation to the weight of the dry product (excl. that in tablets or similar forms, or in packages with a gross weight of &lt;= 10 kg)</t>
  </si>
  <si>
    <t>Potassium chloride containing &gt; 40% but &lt;= 62% potassium monoxide in relation to the weight of the dry product (excl. that in tablets or similar forms, or in packages with a gross weight of &lt;= 10 kg)</t>
  </si>
  <si>
    <t>Potassium chloride containing &gt; 62% potassium monoxide in relation to the weight of the dry product (excl. that in tablets or similar forms, or in packages with a gross weight of &lt;= 10 kg)</t>
  </si>
  <si>
    <t>Potassium sulphate (excl. that in tablets or similar forms, or in packages with a gross weight of &lt;= 10 kg)</t>
  </si>
  <si>
    <t>Carnallite, sylvite and other crude natural potassium salts, potassium magnesium sulphate and mixtures of potassic fertilisers, e.g. mixtures of potassium chloride and potassium sulphate (excl. those in tablets or similar forms, or in packages with a gross weight of &lt;= 10 kg)</t>
  </si>
  <si>
    <t>Mineral or chemical fertilisers of animal or vegetable origin, in tablets or similar forms, or in packages with a gross weight of &lt;= 10 kg</t>
  </si>
  <si>
    <t>Mineral or chemical fertilisers containing phosphorus and potassium, with a nitrogen content &gt; 10 % by weight on the dry anhydrous product (excl. those in tablets or similar forms, or in packages with a gross weight of &lt;= 10 kg)</t>
  </si>
  <si>
    <t>Mineral or chemical fertilisers containing nitrogen, phosphorus and potassium, with a nitrogen content &lt;= 10 % by weight on the dry anhydrous product (excl. those in tablets or similar forms, or in packages with a gross weight of &lt;= 10 kg)</t>
  </si>
  <si>
    <t>Diammonium hydrogenorthophosphate "diammonium phosphate" (excl. that in tablets or similar forms, or in packages with a gross weight of &lt;= 10 kg)</t>
  </si>
  <si>
    <t>Ammonium dihydrogenorthophosphate "monoammonium phosphate", whether or not mixed with diammonium hydrogenorthophosphate "diammonium phosphate" (excl. that in tablets or similar forms, or in packages with a gross weight of &lt;= 10 kg)</t>
  </si>
  <si>
    <t>Mineral or chemical fertilisers containing nitrates and phosphates (excl. ammonium dihydrogenorthophosphate "Monoammonium phosphate", diammonium hydrogenorthophosphate "Diammonium phosphate", and those in tablets or similar forms, or in packages with a gross weight of &lt;= 10 kg)</t>
  </si>
  <si>
    <t>Mineral or chemical fertilisers containing the two fertilising elements nitrogen (excl. nitrate) and phosphorus but not nitrates (excl. ammonium dihydrogenorthophosphate "monoammonium phosphate", diammonium hydrogenorthophosphate "diammonium phosphate" in tablets or similar forms, or in packages with a gross weight of &lt;= 10 kg)</t>
  </si>
  <si>
    <t>Mineral or chemical fertilisers containing the two fertilising elements phosphorus and potassium (excl. those in tablets or similar forms, or in packages with a gross weight of &lt;= 10 kg)</t>
  </si>
  <si>
    <t>Mineral or chemical fertilisers containing the two fertilising elements nitrogen and potassium, or one principal fertilising substance only, incl. mixtures of animal or vegetable fertilisers with chemical or mineral fertilisers, containing &gt; 10% nitrogen by weight (excl. in tablets or similar forms, or in packages with a gross weight of &lt;= 10 kg)</t>
  </si>
  <si>
    <t>Mineral or chemical fertilisers containing the two fertilising elements nitrogen and potassium, or one main fertilising element, incl. mixtures of animal or vegetable fertilisers with chemical or mineral fertilisers, not containing nitrogen or with a nitrogen content, by weight, of &lt;= 10% (excl. in tablets or similar forms or in packages of a gross weight of &lt;= 10 kg)</t>
  </si>
  <si>
    <t>Estimates for non-response (Chapter 31)</t>
  </si>
  <si>
    <t>Estimates for exemptions (Chapter 31)</t>
  </si>
  <si>
    <t>Small consignments in non-EU trade (Chapter 31)</t>
  </si>
  <si>
    <t>Natural potassium sodium nitrate, &lt;16,3GHT (b.2013)</t>
  </si>
  <si>
    <t>Fertilisers, nitrogen content &gt;10GHT  (b.2013)</t>
  </si>
  <si>
    <t>Fertilisers, nitrogen content &lt;10GHT  (b.2013)</t>
  </si>
  <si>
    <t>Estimates for missing data (Chapter 31)              (bis 2015)</t>
  </si>
  <si>
    <t>Natural sodium nitrate           (bis 2013) kgN</t>
  </si>
  <si>
    <t>Sodium nitrate      (bis 2013) kgN</t>
  </si>
  <si>
    <t>Export: Special unit of measurement</t>
  </si>
  <si>
    <t>Import: Special unit of measurement</t>
  </si>
  <si>
    <t>Export: weight</t>
  </si>
  <si>
    <t>Export: value</t>
  </si>
  <si>
    <t>Import: weight</t>
  </si>
  <si>
    <t>Import: value</t>
  </si>
  <si>
    <t>Number</t>
  </si>
  <si>
    <t>Net-import</t>
  </si>
  <si>
    <t>Acreage organic production</t>
  </si>
  <si>
    <t>Share in %</t>
  </si>
  <si>
    <t>Year</t>
  </si>
  <si>
    <t>Drought in Germany</t>
  </si>
  <si>
    <t>War Ukraine starts</t>
  </si>
  <si>
    <t>Export (t)</t>
  </si>
  <si>
    <t>Import (t)</t>
  </si>
  <si>
    <t>Net-import (t)</t>
  </si>
  <si>
    <t>Consumption (t)</t>
  </si>
  <si>
    <t>Lime</t>
  </si>
  <si>
    <t>Consumption without lime</t>
  </si>
  <si>
    <t>Share of import</t>
  </si>
  <si>
    <t>Acreage</t>
  </si>
  <si>
    <t>hectare</t>
  </si>
  <si>
    <t>Acreage non-organis production</t>
  </si>
  <si>
    <t>Fertilizer t/ha</t>
  </si>
  <si>
    <t>Share of imports t/ha</t>
  </si>
  <si>
    <t>Consumption of fertilizers without lime (t)</t>
  </si>
  <si>
    <t>Acreage (ha)</t>
  </si>
  <si>
    <t>Acreage organic production (ha)</t>
  </si>
  <si>
    <t>Acreage non-organic production (ha)</t>
  </si>
  <si>
    <t>Fertilizer consumption (t/ha)</t>
  </si>
  <si>
    <t>Import-dependent area
(ha)</t>
  </si>
  <si>
    <t>Production value
plant production
Mill. Euro</t>
  </si>
  <si>
    <t>Production value
plant production
(Euro / ha)</t>
  </si>
  <si>
    <t>Import-dependent production value
(Mill.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</si>
</sst>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_-;\-* #,##0_-;_-* &quot;-&quot;??_-;_-@_-"/>
    <numFmt numFmtId="165" formatCode="0.000"/>
    <numFmt numFmtId="166" formatCode="_-* #,##0.00\ _€_-;\-* #,##0.00\ _€_-;_-* &quot;-&quot;??\ _€_-;_-@_-"/>
  </numFmts>
  <fonts count="8" x14ac:knownFonts="1">
    <font>
      <sz val="10"/>
      <color indexed="8"/>
      <name val="Calibri"/>
      <family val="2"/>
      <scheme val="minor"/>
    </font>
    <font>
      <sz val="10"/>
      <name val="Arial"/>
    </font>
    <font>
      <b/>
      <sz val="10"/>
      <name val="Arial"/>
    </font>
    <font>
      <i/>
      <sz val="10"/>
      <name val="Arial"/>
    </font>
    <font>
      <sz val="10"/>
      <name val="Arial"/>
    </font>
    <font>
      <sz val="10"/>
      <name val="Arial"/>
    </font>
    <font>
      <sz val="10"/>
      <color indexed="8"/>
      <name val="Calibri"/>
      <family val="2"/>
      <scheme val="minor"/>
    </font>
    <font>
      <sz val="12"/>
      <color indexed="8"/>
      <name val="Arial"/>
      <family val="2"/>
    </font>
  </fonts>
  <fills count="3">
    <fill>
      <patternFill patternType="none"/>
    </fill>
    <fill>
      <patternFill patternType="gray125"/>
    </fill>
    <fill>
      <patternFill patternType="solid">
        <fgColor rgb="FFFFFF00"/>
        <bgColor indexed="64"/>
      </patternFill>
    </fill>
  </fills>
  <borders count="7">
    <border>
      <left/>
      <right/>
      <top/>
      <bottom/>
      <diagonal/>
    </border>
    <border>
      <left/>
      <right style="medium">
        <color auto="1"/>
      </right>
      <top/>
      <bottom/>
      <diagonal/>
    </border>
    <border>
      <left/>
      <right style="thin">
        <color indexed="8"/>
      </right>
      <top style="medium">
        <color indexed="8"/>
      </top>
      <bottom style="medium">
        <color indexed="8"/>
      </bottom>
      <diagonal/>
    </border>
    <border>
      <left/>
      <right/>
      <top style="medium">
        <color indexed="8"/>
      </top>
      <bottom style="medium">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33">
    <xf numFmtId="0" fontId="0" fillId="0" borderId="0" xfId="0"/>
    <xf numFmtId="0" fontId="4" fillId="0" borderId="0" xfId="0" applyFont="1"/>
    <xf numFmtId="49" fontId="1" fillId="0" borderId="0" xfId="0" applyNumberFormat="1" applyFont="1" applyAlignment="1">
      <alignment horizontal="left"/>
    </xf>
    <xf numFmtId="0" fontId="1" fillId="0" borderId="0" xfId="0" applyFont="1" applyAlignment="1">
      <alignment horizontal="right"/>
    </xf>
    <xf numFmtId="49" fontId="1" fillId="0" borderId="0" xfId="0" applyNumberFormat="1" applyFont="1" applyAlignment="1">
      <alignment horizontal="left"/>
    </xf>
    <xf numFmtId="49" fontId="3" fillId="0" borderId="0" xfId="0" applyNumberFormat="1" applyFont="1" applyAlignment="1">
      <alignment horizontal="left"/>
    </xf>
    <xf numFmtId="49" fontId="1" fillId="0" borderId="1" xfId="0" applyNumberFormat="1" applyFont="1" applyBorder="1" applyAlignment="1">
      <alignment horizontal="left"/>
    </xf>
    <xf numFmtId="0" fontId="1" fillId="0" borderId="3" xfId="0" applyFont="1" applyBorder="1" applyAlignment="1">
      <alignment horizontal="center" vertical="center" wrapText="1"/>
    </xf>
    <xf numFmtId="164" fontId="4" fillId="0" borderId="0" xfId="1" applyNumberFormat="1" applyFont="1"/>
    <xf numFmtId="0" fontId="7" fillId="0" borderId="0" xfId="0" applyFont="1"/>
    <xf numFmtId="164" fontId="7" fillId="0" borderId="0" xfId="1" applyNumberFormat="1" applyFont="1"/>
    <xf numFmtId="9" fontId="7" fillId="0" borderId="0" xfId="2" applyFont="1"/>
    <xf numFmtId="9" fontId="7" fillId="2" borderId="0" xfId="2" applyFont="1" applyFill="1"/>
    <xf numFmtId="165" fontId="7" fillId="0" borderId="0" xfId="0" applyNumberFormat="1" applyFont="1"/>
    <xf numFmtId="0" fontId="7" fillId="0" borderId="0" xfId="0" applyFont="1" applyAlignment="1">
      <alignment horizontal="center" vertical="center" wrapText="1"/>
    </xf>
    <xf numFmtId="2" fontId="7" fillId="0" borderId="0" xfId="0" applyNumberFormat="1" applyFont="1"/>
    <xf numFmtId="166" fontId="7" fillId="0" borderId="0" xfId="0" applyNumberFormat="1" applyFont="1"/>
    <xf numFmtId="0" fontId="0" fillId="0" borderId="0" xfId="0"/>
    <xf numFmtId="0" fontId="1" fillId="0" borderId="3" xfId="0" applyFont="1" applyBorder="1" applyAlignment="1">
      <alignment horizontal="center" vertical="center" wrapText="1"/>
    </xf>
    <xf numFmtId="0" fontId="0" fillId="0" borderId="0" xfId="0" applyAlignment="1">
      <alignment vertical="center" wrapText="1"/>
    </xf>
    <xf numFmtId="3" fontId="0" fillId="0" borderId="0" xfId="0" applyNumberFormat="1" applyAlignment="1">
      <alignment vertical="center" wrapText="1"/>
    </xf>
    <xf numFmtId="1" fontId="7" fillId="0" borderId="0" xfId="0" applyNumberFormat="1" applyFont="1"/>
    <xf numFmtId="0" fontId="7" fillId="0" borderId="0" xfId="0" applyFont="1" applyAlignment="1">
      <alignment wrapText="1"/>
    </xf>
    <xf numFmtId="0" fontId="0" fillId="0" borderId="0" xfId="0" applyNumberFormat="1"/>
    <xf numFmtId="0" fontId="5" fillId="0" borderId="0" xfId="0" applyFont="1" applyAlignment="1">
      <alignment horizontal="left" vertical="top" wrapText="1"/>
    </xf>
    <xf numFmtId="0" fontId="4" fillId="0" borderId="0" xfId="0" applyFont="1"/>
    <xf numFmtId="0" fontId="0" fillId="0" borderId="0" xfId="0"/>
    <xf numFmtId="49" fontId="2" fillId="0" borderId="0" xfId="0" applyNumberFormat="1" applyFont="1" applyAlignment="1">
      <alignment horizontal="left" vertical="center"/>
    </xf>
    <xf numFmtId="0" fontId="1" fillId="0" borderId="3" xfId="0" applyFont="1" applyBorder="1" applyAlignment="1">
      <alignment horizontal="center" vertical="center" wrapText="1"/>
    </xf>
    <xf numFmtId="0" fontId="1" fillId="0" borderId="2"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cellXfs>
  <cellStyles count="3">
    <cellStyle name="Komma" xfId="1" builtinId="3"/>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4"/>
  <sheetViews>
    <sheetView zoomScale="140" zoomScaleNormal="140" workbookViewId="0">
      <pane xSplit="2" ySplit="5" topLeftCell="C6" activePane="bottomRight" state="frozen"/>
      <selection pane="topRight"/>
      <selection pane="bottomLeft"/>
      <selection pane="bottomRight" sqref="A1:H1"/>
    </sheetView>
  </sheetViews>
  <sheetFormatPr baseColWidth="10" defaultColWidth="12.7109375" defaultRowHeight="12.75" x14ac:dyDescent="0.2"/>
  <cols>
    <col min="1" max="1" width="13.7109375" style="1" customWidth="1"/>
    <col min="2" max="2" width="52.42578125" style="1" customWidth="1"/>
    <col min="3" max="3" width="11.140625" customWidth="1"/>
    <col min="4" max="4" width="10.5703125" customWidth="1"/>
    <col min="5" max="5" width="9.140625" style="1" customWidth="1"/>
    <col min="6" max="6" width="11.140625" customWidth="1"/>
    <col min="7" max="7" width="10.5703125" customWidth="1"/>
    <col min="8" max="16384" width="12.7109375" style="1"/>
  </cols>
  <sheetData>
    <row r="1" spans="1:13" ht="30" customHeight="1" x14ac:dyDescent="0.2">
      <c r="A1" s="24" t="s">
        <v>0</v>
      </c>
      <c r="B1" s="25"/>
      <c r="C1" s="26"/>
      <c r="D1" s="26"/>
      <c r="E1" s="25"/>
      <c r="F1" s="26"/>
      <c r="G1" s="26"/>
      <c r="H1" s="25"/>
    </row>
    <row r="2" spans="1:13" x14ac:dyDescent="0.2">
      <c r="A2" s="24" t="s">
        <v>1</v>
      </c>
      <c r="B2" s="25"/>
      <c r="C2" s="26"/>
      <c r="D2" s="26"/>
      <c r="E2" s="25"/>
      <c r="F2" s="26"/>
      <c r="G2" s="26"/>
      <c r="H2" s="25"/>
    </row>
    <row r="3" spans="1:13" ht="13.5" thickBot="1" x14ac:dyDescent="0.25">
      <c r="A3" s="24" t="s">
        <v>2</v>
      </c>
      <c r="B3" s="25"/>
      <c r="C3" s="26"/>
      <c r="D3" s="26"/>
      <c r="E3" s="25"/>
      <c r="F3" s="26"/>
      <c r="G3" s="26"/>
      <c r="H3" s="25"/>
    </row>
    <row r="4" spans="1:13" ht="25.5" customHeight="1" thickBot="1" x14ac:dyDescent="0.25">
      <c r="A4" s="28" t="s">
        <v>3</v>
      </c>
      <c r="B4" s="29"/>
      <c r="C4" s="7" t="s">
        <v>108</v>
      </c>
      <c r="D4" s="7" t="s">
        <v>110</v>
      </c>
      <c r="E4" s="7" t="s">
        <v>111</v>
      </c>
      <c r="F4" s="18" t="s">
        <v>109</v>
      </c>
      <c r="G4" s="7" t="s">
        <v>112</v>
      </c>
      <c r="H4" s="7" t="s">
        <v>113</v>
      </c>
      <c r="I4" s="18" t="s">
        <v>110</v>
      </c>
      <c r="J4" s="18" t="s">
        <v>112</v>
      </c>
      <c r="K4" s="7" t="s">
        <v>115</v>
      </c>
    </row>
    <row r="5" spans="1:13" ht="13.5" thickBot="1" x14ac:dyDescent="0.25">
      <c r="A5" s="29"/>
      <c r="B5" s="29"/>
      <c r="C5" s="7" t="s">
        <v>114</v>
      </c>
      <c r="D5" s="7" t="s">
        <v>4</v>
      </c>
      <c r="E5" s="7" t="s">
        <v>5</v>
      </c>
      <c r="F5" s="7" t="s">
        <v>114</v>
      </c>
      <c r="G5" s="7" t="s">
        <v>4</v>
      </c>
      <c r="H5" s="7" t="s">
        <v>5</v>
      </c>
      <c r="I5" s="7" t="s">
        <v>4</v>
      </c>
      <c r="J5" s="7" t="s">
        <v>4</v>
      </c>
      <c r="K5" s="7"/>
    </row>
    <row r="6" spans="1:13" ht="33.75" customHeight="1" x14ac:dyDescent="0.2">
      <c r="A6" s="27" t="s">
        <v>6</v>
      </c>
      <c r="B6" s="25"/>
      <c r="C6" s="26"/>
      <c r="D6" s="26"/>
      <c r="E6" s="25"/>
      <c r="F6" s="26"/>
      <c r="G6" s="26"/>
      <c r="H6" s="25"/>
    </row>
    <row r="7" spans="1:13" x14ac:dyDescent="0.2">
      <c r="A7" s="2" t="s">
        <v>7</v>
      </c>
      <c r="B7" s="6" t="s">
        <v>68</v>
      </c>
      <c r="C7" s="3" t="s">
        <v>8</v>
      </c>
      <c r="D7" s="3">
        <v>161224.6</v>
      </c>
      <c r="E7" s="3">
        <v>31298</v>
      </c>
      <c r="F7" s="3" t="s">
        <v>8</v>
      </c>
      <c r="G7" s="3">
        <v>87461.3</v>
      </c>
      <c r="H7" s="3">
        <v>20268</v>
      </c>
      <c r="L7" s="23"/>
      <c r="M7" s="17"/>
    </row>
    <row r="8" spans="1:13" x14ac:dyDescent="0.2">
      <c r="A8" s="2" t="s">
        <v>9</v>
      </c>
      <c r="B8" s="6" t="s">
        <v>69</v>
      </c>
      <c r="C8" s="3">
        <v>375265519</v>
      </c>
      <c r="D8" s="3">
        <v>884555.6</v>
      </c>
      <c r="E8" s="3">
        <v>295690</v>
      </c>
      <c r="F8" s="3">
        <v>267885777</v>
      </c>
      <c r="G8" s="3">
        <v>648031.9</v>
      </c>
      <c r="H8" s="3">
        <v>190346</v>
      </c>
      <c r="L8" s="23"/>
      <c r="M8" s="17"/>
    </row>
    <row r="9" spans="1:13" x14ac:dyDescent="0.2">
      <c r="A9" s="2" t="s">
        <v>10</v>
      </c>
      <c r="B9" s="6" t="s">
        <v>70</v>
      </c>
      <c r="C9" s="3">
        <v>154628</v>
      </c>
      <c r="D9" s="3">
        <v>396.4</v>
      </c>
      <c r="E9" s="3">
        <v>125</v>
      </c>
      <c r="F9" s="3">
        <v>416719</v>
      </c>
      <c r="G9" s="3">
        <v>1171.0999999999999</v>
      </c>
      <c r="H9" s="3">
        <v>1078</v>
      </c>
      <c r="L9" s="23"/>
      <c r="M9" s="17"/>
    </row>
    <row r="10" spans="1:13" x14ac:dyDescent="0.2">
      <c r="A10" s="2" t="s">
        <v>11</v>
      </c>
      <c r="B10" s="6" t="s">
        <v>71</v>
      </c>
      <c r="C10" s="3">
        <v>63417550</v>
      </c>
      <c r="D10" s="3">
        <v>309615.3</v>
      </c>
      <c r="E10" s="3">
        <v>49654</v>
      </c>
      <c r="F10" s="3">
        <v>32093664</v>
      </c>
      <c r="G10" s="3">
        <v>157918.79999999999</v>
      </c>
      <c r="H10" s="3">
        <v>30776</v>
      </c>
      <c r="L10" s="23"/>
      <c r="M10" s="17"/>
    </row>
    <row r="11" spans="1:13" x14ac:dyDescent="0.2">
      <c r="A11" s="2" t="s">
        <v>12</v>
      </c>
      <c r="B11" s="6" t="s">
        <v>72</v>
      </c>
      <c r="C11" s="3">
        <v>65115301</v>
      </c>
      <c r="D11" s="3">
        <v>250446.5</v>
      </c>
      <c r="E11" s="3">
        <v>72789</v>
      </c>
      <c r="F11" s="3">
        <v>51191376</v>
      </c>
      <c r="G11" s="3">
        <v>208416.8</v>
      </c>
      <c r="H11" s="3">
        <v>53029</v>
      </c>
      <c r="L11" s="23"/>
      <c r="M11" s="17"/>
    </row>
    <row r="12" spans="1:13" x14ac:dyDescent="0.2">
      <c r="A12" s="2" t="s">
        <v>13</v>
      </c>
      <c r="B12" s="6" t="s">
        <v>73</v>
      </c>
      <c r="C12" s="3" t="s">
        <v>14</v>
      </c>
      <c r="D12" s="3" t="s">
        <v>14</v>
      </c>
      <c r="E12" s="3" t="s">
        <v>14</v>
      </c>
      <c r="F12" s="3">
        <v>605865</v>
      </c>
      <c r="G12" s="3">
        <v>2215.8000000000002</v>
      </c>
      <c r="H12" s="3">
        <v>858</v>
      </c>
      <c r="L12" s="23"/>
      <c r="M12" s="17"/>
    </row>
    <row r="13" spans="1:13" x14ac:dyDescent="0.2">
      <c r="A13" s="2" t="s">
        <v>15</v>
      </c>
      <c r="B13" s="6" t="s">
        <v>74</v>
      </c>
      <c r="C13" s="3" t="s">
        <v>14</v>
      </c>
      <c r="D13" s="3" t="s">
        <v>14</v>
      </c>
      <c r="E13" s="3" t="s">
        <v>14</v>
      </c>
      <c r="F13" s="3">
        <v>3987894</v>
      </c>
      <c r="G13" s="3">
        <v>11412.8</v>
      </c>
      <c r="H13" s="3">
        <v>3962</v>
      </c>
      <c r="L13" s="23"/>
      <c r="M13" s="17"/>
    </row>
    <row r="14" spans="1:13" x14ac:dyDescent="0.2">
      <c r="A14" s="2" t="s">
        <v>16</v>
      </c>
      <c r="B14" s="6" t="s">
        <v>75</v>
      </c>
      <c r="C14" s="3">
        <v>219077515</v>
      </c>
      <c r="D14" s="3">
        <v>818020.4</v>
      </c>
      <c r="E14" s="3">
        <v>194770</v>
      </c>
      <c r="F14" s="3">
        <v>623587462</v>
      </c>
      <c r="G14" s="3">
        <v>2316694.6</v>
      </c>
      <c r="H14" s="3">
        <v>568459</v>
      </c>
      <c r="L14" s="23"/>
      <c r="M14" s="17"/>
    </row>
    <row r="15" spans="1:13" x14ac:dyDescent="0.2">
      <c r="A15" s="2" t="s">
        <v>17</v>
      </c>
      <c r="B15" s="6" t="s">
        <v>76</v>
      </c>
      <c r="C15" s="3" t="s">
        <v>8</v>
      </c>
      <c r="D15" s="3" t="s">
        <v>8</v>
      </c>
      <c r="E15" s="3" t="s">
        <v>8</v>
      </c>
      <c r="F15" s="3" t="s">
        <v>8</v>
      </c>
      <c r="G15" s="3" t="s">
        <v>8</v>
      </c>
      <c r="H15" s="3" t="s">
        <v>8</v>
      </c>
      <c r="L15" s="23"/>
      <c r="M15" s="17"/>
    </row>
    <row r="16" spans="1:13" x14ac:dyDescent="0.2">
      <c r="A16" s="2" t="s">
        <v>18</v>
      </c>
      <c r="B16" s="6" t="s">
        <v>77</v>
      </c>
      <c r="C16" s="3" t="s">
        <v>8</v>
      </c>
      <c r="D16" s="3" t="s">
        <v>8</v>
      </c>
      <c r="E16" s="3" t="s">
        <v>8</v>
      </c>
      <c r="F16" s="3" t="s">
        <v>8</v>
      </c>
      <c r="G16" s="3" t="s">
        <v>8</v>
      </c>
      <c r="H16" s="3" t="s">
        <v>8</v>
      </c>
      <c r="L16" s="23"/>
      <c r="M16" s="17"/>
    </row>
    <row r="17" spans="1:13" x14ac:dyDescent="0.2">
      <c r="A17" s="2" t="s">
        <v>19</v>
      </c>
      <c r="B17" s="6" t="s">
        <v>106</v>
      </c>
      <c r="C17" s="3" t="s">
        <v>8</v>
      </c>
      <c r="D17" s="3" t="s">
        <v>8</v>
      </c>
      <c r="E17" s="3" t="s">
        <v>8</v>
      </c>
      <c r="F17" s="3" t="s">
        <v>8</v>
      </c>
      <c r="G17" s="3" t="s">
        <v>8</v>
      </c>
      <c r="H17" s="3" t="s">
        <v>8</v>
      </c>
      <c r="L17" s="23"/>
      <c r="M17" s="17"/>
    </row>
    <row r="18" spans="1:13" x14ac:dyDescent="0.2">
      <c r="A18" s="2" t="s">
        <v>20</v>
      </c>
      <c r="B18" s="6" t="s">
        <v>107</v>
      </c>
      <c r="C18" s="3" t="s">
        <v>14</v>
      </c>
      <c r="D18" s="3" t="s">
        <v>14</v>
      </c>
      <c r="E18" s="3" t="s">
        <v>14</v>
      </c>
      <c r="F18" s="3">
        <v>994226</v>
      </c>
      <c r="G18" s="3">
        <v>6101</v>
      </c>
      <c r="H18" s="3">
        <v>3164</v>
      </c>
      <c r="L18" s="23"/>
      <c r="M18" s="17"/>
    </row>
    <row r="19" spans="1:13" x14ac:dyDescent="0.2">
      <c r="A19" s="2" t="s">
        <v>21</v>
      </c>
      <c r="B19" s="6" t="s">
        <v>78</v>
      </c>
      <c r="C19" s="3">
        <v>29727</v>
      </c>
      <c r="D19" s="3">
        <v>222.8</v>
      </c>
      <c r="E19" s="3">
        <v>259</v>
      </c>
      <c r="F19" s="3">
        <v>809079</v>
      </c>
      <c r="G19" s="3">
        <v>5219.1000000000004</v>
      </c>
      <c r="H19" s="3">
        <v>1787</v>
      </c>
      <c r="L19" s="23"/>
      <c r="M19" s="17"/>
    </row>
    <row r="20" spans="1:13" x14ac:dyDescent="0.2">
      <c r="A20" s="2" t="s">
        <v>22</v>
      </c>
      <c r="B20" s="6" t="s">
        <v>79</v>
      </c>
      <c r="C20" s="3">
        <v>51626441</v>
      </c>
      <c r="D20" s="3">
        <v>161914.6</v>
      </c>
      <c r="E20" s="3">
        <v>36746</v>
      </c>
      <c r="F20" s="3">
        <v>72556025</v>
      </c>
      <c r="G20" s="3">
        <v>234076.9</v>
      </c>
      <c r="H20" s="3">
        <v>53129</v>
      </c>
      <c r="L20" s="23"/>
      <c r="M20" s="17"/>
    </row>
    <row r="21" spans="1:13" x14ac:dyDescent="0.2">
      <c r="A21" s="2" t="s">
        <v>23</v>
      </c>
      <c r="B21" s="6" t="s">
        <v>80</v>
      </c>
      <c r="C21" s="3">
        <v>14107008</v>
      </c>
      <c r="D21" s="3">
        <v>64375.8</v>
      </c>
      <c r="E21" s="3">
        <v>37579</v>
      </c>
      <c r="F21" s="3">
        <v>15178448</v>
      </c>
      <c r="G21" s="3">
        <v>48396.7</v>
      </c>
      <c r="H21" s="3">
        <v>16710</v>
      </c>
      <c r="L21" s="23"/>
      <c r="M21" s="17"/>
    </row>
    <row r="22" spans="1:13" x14ac:dyDescent="0.2">
      <c r="A22" s="2" t="s">
        <v>24</v>
      </c>
      <c r="B22" s="6" t="s">
        <v>25</v>
      </c>
      <c r="C22" s="3">
        <v>626450</v>
      </c>
      <c r="D22" s="3">
        <v>1394.4</v>
      </c>
      <c r="E22" s="3">
        <v>616</v>
      </c>
      <c r="F22" s="3">
        <v>19126325</v>
      </c>
      <c r="G22" s="3">
        <v>43776.9</v>
      </c>
      <c r="H22" s="3">
        <v>17655</v>
      </c>
      <c r="L22" s="23"/>
      <c r="M22" s="17"/>
    </row>
    <row r="23" spans="1:13" x14ac:dyDescent="0.2">
      <c r="A23" s="2" t="s">
        <v>26</v>
      </c>
      <c r="B23" s="6" t="s">
        <v>27</v>
      </c>
      <c r="C23" s="3">
        <v>9063274</v>
      </c>
      <c r="D23" s="3">
        <v>45129.3</v>
      </c>
      <c r="E23" s="3">
        <v>7772</v>
      </c>
      <c r="F23" s="3">
        <v>429369</v>
      </c>
      <c r="G23" s="3">
        <v>2142</v>
      </c>
      <c r="H23" s="3">
        <v>509</v>
      </c>
      <c r="L23" s="23"/>
      <c r="M23" s="17"/>
    </row>
    <row r="24" spans="1:13" x14ac:dyDescent="0.2">
      <c r="A24" s="2" t="s">
        <v>28</v>
      </c>
      <c r="B24" s="6" t="s">
        <v>81</v>
      </c>
      <c r="C24" s="3" t="s">
        <v>8</v>
      </c>
      <c r="D24" s="3" t="s">
        <v>8</v>
      </c>
      <c r="E24" s="3" t="s">
        <v>8</v>
      </c>
      <c r="F24" s="3" t="s">
        <v>8</v>
      </c>
      <c r="G24" s="3" t="s">
        <v>8</v>
      </c>
      <c r="H24" s="3" t="s">
        <v>8</v>
      </c>
      <c r="L24" s="23"/>
      <c r="M24" s="17"/>
    </row>
    <row r="25" spans="1:13" x14ac:dyDescent="0.2">
      <c r="A25" s="2" t="s">
        <v>29</v>
      </c>
      <c r="B25" s="6" t="s">
        <v>82</v>
      </c>
      <c r="C25" s="3" t="s">
        <v>8</v>
      </c>
      <c r="D25" s="3" t="s">
        <v>8</v>
      </c>
      <c r="E25" s="3" t="s">
        <v>8</v>
      </c>
      <c r="F25" s="3" t="s">
        <v>8</v>
      </c>
      <c r="G25" s="3" t="s">
        <v>8</v>
      </c>
      <c r="H25" s="3" t="s">
        <v>8</v>
      </c>
      <c r="L25" s="23"/>
      <c r="M25" s="17"/>
    </row>
    <row r="26" spans="1:13" x14ac:dyDescent="0.2">
      <c r="A26" s="2" t="s">
        <v>30</v>
      </c>
      <c r="B26" s="6" t="s">
        <v>83</v>
      </c>
      <c r="C26" s="3">
        <v>5356188</v>
      </c>
      <c r="D26" s="3">
        <v>16029.5</v>
      </c>
      <c r="E26" s="3">
        <v>4640</v>
      </c>
      <c r="F26" s="3">
        <v>20611884</v>
      </c>
      <c r="G26" s="3">
        <v>53443.8</v>
      </c>
      <c r="H26" s="3">
        <v>16345</v>
      </c>
      <c r="L26" s="23"/>
      <c r="M26" s="17"/>
    </row>
    <row r="27" spans="1:13" x14ac:dyDescent="0.2">
      <c r="A27" s="2" t="s">
        <v>31</v>
      </c>
      <c r="B27" s="6" t="s">
        <v>84</v>
      </c>
      <c r="C27" s="3" t="s">
        <v>14</v>
      </c>
      <c r="D27" s="3" t="s">
        <v>14</v>
      </c>
      <c r="E27" s="3" t="s">
        <v>14</v>
      </c>
      <c r="F27" s="3">
        <v>427656</v>
      </c>
      <c r="G27" s="3">
        <v>1069.0999999999999</v>
      </c>
      <c r="H27" s="3">
        <v>358</v>
      </c>
      <c r="L27" s="23"/>
      <c r="M27" s="17"/>
    </row>
    <row r="28" spans="1:13" x14ac:dyDescent="0.2">
      <c r="A28" s="2" t="s">
        <v>32</v>
      </c>
      <c r="B28" s="6" t="s">
        <v>85</v>
      </c>
      <c r="C28" s="3" t="s">
        <v>14</v>
      </c>
      <c r="D28" s="3" t="s">
        <v>14</v>
      </c>
      <c r="E28" s="3" t="s">
        <v>14</v>
      </c>
      <c r="F28" s="3">
        <v>56278923</v>
      </c>
      <c r="G28" s="3">
        <v>93793.600000000006</v>
      </c>
      <c r="H28" s="3">
        <v>28405</v>
      </c>
      <c r="L28" s="23"/>
      <c r="M28" s="17"/>
    </row>
    <row r="29" spans="1:13" x14ac:dyDescent="0.2">
      <c r="A29" s="2" t="s">
        <v>33</v>
      </c>
      <c r="B29" s="6" t="s">
        <v>86</v>
      </c>
      <c r="C29" s="3" t="s">
        <v>14</v>
      </c>
      <c r="D29" s="3" t="s">
        <v>14</v>
      </c>
      <c r="E29" s="3" t="s">
        <v>14</v>
      </c>
      <c r="F29" s="3">
        <v>32386761</v>
      </c>
      <c r="G29" s="3">
        <v>51548.6</v>
      </c>
      <c r="H29" s="3">
        <v>18667</v>
      </c>
      <c r="L29" s="23"/>
      <c r="M29" s="17"/>
    </row>
    <row r="30" spans="1:13" x14ac:dyDescent="0.2">
      <c r="A30" s="2" t="s">
        <v>34</v>
      </c>
      <c r="B30" s="6" t="s">
        <v>87</v>
      </c>
      <c r="C30" s="3" t="s">
        <v>14</v>
      </c>
      <c r="D30" s="3" t="s">
        <v>14</v>
      </c>
      <c r="E30" s="3" t="s">
        <v>14</v>
      </c>
      <c r="F30" s="3">
        <v>10703605</v>
      </c>
      <c r="G30" s="3">
        <v>21559.200000000001</v>
      </c>
      <c r="H30" s="3">
        <v>7152</v>
      </c>
      <c r="L30" s="23"/>
      <c r="M30" s="17"/>
    </row>
    <row r="31" spans="1:13" x14ac:dyDescent="0.2">
      <c r="A31" s="2" t="s">
        <v>35</v>
      </c>
      <c r="B31" s="6" t="s">
        <v>88</v>
      </c>
      <c r="C31" s="3" t="s">
        <v>14</v>
      </c>
      <c r="D31" s="3" t="s">
        <v>14</v>
      </c>
      <c r="E31" s="3" t="s">
        <v>14</v>
      </c>
      <c r="F31" s="3">
        <v>2056895</v>
      </c>
      <c r="G31" s="3">
        <v>7729.4</v>
      </c>
      <c r="H31" s="3">
        <v>1436</v>
      </c>
      <c r="L31" s="23"/>
      <c r="M31" s="17"/>
    </row>
    <row r="32" spans="1:13" x14ac:dyDescent="0.2">
      <c r="A32" s="2" t="s">
        <v>36</v>
      </c>
      <c r="B32" s="6" t="s">
        <v>89</v>
      </c>
      <c r="C32" s="3" t="s">
        <v>8</v>
      </c>
      <c r="D32" s="3">
        <v>27970.5</v>
      </c>
      <c r="E32" s="3">
        <v>32678</v>
      </c>
      <c r="F32" s="3" t="s">
        <v>8</v>
      </c>
      <c r="G32" s="3">
        <v>1586.7</v>
      </c>
      <c r="H32" s="3">
        <v>4024</v>
      </c>
      <c r="L32" s="23"/>
      <c r="M32" s="17"/>
    </row>
    <row r="33" spans="1:13" x14ac:dyDescent="0.2">
      <c r="A33" s="2" t="s">
        <v>37</v>
      </c>
      <c r="B33" s="6" t="s">
        <v>90</v>
      </c>
      <c r="C33" s="3" t="s">
        <v>8</v>
      </c>
      <c r="D33" s="3">
        <v>226857.3</v>
      </c>
      <c r="E33" s="3">
        <v>112563</v>
      </c>
      <c r="F33" s="3" t="s">
        <v>8</v>
      </c>
      <c r="G33" s="3">
        <v>429280.2</v>
      </c>
      <c r="H33" s="3">
        <v>165833</v>
      </c>
      <c r="L33" s="23"/>
      <c r="M33" s="17"/>
    </row>
    <row r="34" spans="1:13" x14ac:dyDescent="0.2">
      <c r="A34" s="2" t="s">
        <v>38</v>
      </c>
      <c r="B34" s="6" t="s">
        <v>91</v>
      </c>
      <c r="C34" s="3" t="s">
        <v>8</v>
      </c>
      <c r="D34" s="3">
        <v>44419.9</v>
      </c>
      <c r="E34" s="3">
        <v>21244</v>
      </c>
      <c r="F34" s="3" t="s">
        <v>8</v>
      </c>
      <c r="G34" s="3">
        <v>57728</v>
      </c>
      <c r="H34" s="3">
        <v>27532</v>
      </c>
      <c r="L34" s="23"/>
      <c r="M34" s="17"/>
    </row>
    <row r="35" spans="1:13" x14ac:dyDescent="0.2">
      <c r="A35" s="2" t="s">
        <v>39</v>
      </c>
      <c r="B35" s="6" t="s">
        <v>92</v>
      </c>
      <c r="C35" s="3" t="s">
        <v>8</v>
      </c>
      <c r="D35" s="3">
        <v>27018</v>
      </c>
      <c r="E35" s="3">
        <v>16033</v>
      </c>
      <c r="F35" s="3" t="s">
        <v>8</v>
      </c>
      <c r="G35" s="3">
        <v>288990.7</v>
      </c>
      <c r="H35" s="3">
        <v>131181</v>
      </c>
      <c r="L35" s="23"/>
      <c r="M35" s="17"/>
    </row>
    <row r="36" spans="1:13" x14ac:dyDescent="0.2">
      <c r="A36" s="2" t="s">
        <v>40</v>
      </c>
      <c r="B36" s="6" t="s">
        <v>93</v>
      </c>
      <c r="C36" s="3" t="s">
        <v>8</v>
      </c>
      <c r="D36" s="3">
        <v>2571</v>
      </c>
      <c r="E36" s="3">
        <v>2521</v>
      </c>
      <c r="F36" s="3" t="s">
        <v>8</v>
      </c>
      <c r="G36" s="3">
        <v>21092.400000000001</v>
      </c>
      <c r="H36" s="3">
        <v>12335</v>
      </c>
      <c r="L36" s="23"/>
      <c r="M36" s="17"/>
    </row>
    <row r="37" spans="1:13" x14ac:dyDescent="0.2">
      <c r="A37" s="2" t="s">
        <v>41</v>
      </c>
      <c r="B37" s="6" t="s">
        <v>94</v>
      </c>
      <c r="C37" s="3" t="s">
        <v>8</v>
      </c>
      <c r="D37" s="3">
        <v>24580.400000000001</v>
      </c>
      <c r="E37" s="3">
        <v>8833</v>
      </c>
      <c r="F37" s="3" t="s">
        <v>8</v>
      </c>
      <c r="G37" s="3">
        <v>85644</v>
      </c>
      <c r="H37" s="3">
        <v>29226</v>
      </c>
      <c r="L37" s="23"/>
      <c r="M37" s="17"/>
    </row>
    <row r="38" spans="1:13" x14ac:dyDescent="0.2">
      <c r="A38" s="2" t="s">
        <v>42</v>
      </c>
      <c r="B38" s="6" t="s">
        <v>95</v>
      </c>
      <c r="C38" s="3" t="s">
        <v>8</v>
      </c>
      <c r="D38" s="3">
        <v>9104.7999999999993</v>
      </c>
      <c r="E38" s="3">
        <v>4979</v>
      </c>
      <c r="F38" s="3" t="s">
        <v>8</v>
      </c>
      <c r="G38" s="3">
        <v>26775.4</v>
      </c>
      <c r="H38" s="3">
        <v>9435</v>
      </c>
    </row>
    <row r="39" spans="1:13" x14ac:dyDescent="0.2">
      <c r="A39" s="2" t="s">
        <v>43</v>
      </c>
      <c r="B39" s="6" t="s">
        <v>96</v>
      </c>
      <c r="C39" s="3" t="s">
        <v>8</v>
      </c>
      <c r="D39" s="3">
        <v>60391</v>
      </c>
      <c r="E39" s="3">
        <v>20799</v>
      </c>
      <c r="F39" s="3" t="s">
        <v>8</v>
      </c>
      <c r="G39" s="3">
        <v>114292.5</v>
      </c>
      <c r="H39" s="3">
        <v>34358</v>
      </c>
    </row>
    <row r="40" spans="1:13" x14ac:dyDescent="0.2">
      <c r="A40" s="2" t="s">
        <v>44</v>
      </c>
      <c r="B40" s="6" t="s">
        <v>102</v>
      </c>
      <c r="C40" s="3" t="s">
        <v>8</v>
      </c>
      <c r="D40" s="3">
        <v>99.3</v>
      </c>
      <c r="E40" s="3">
        <v>131</v>
      </c>
      <c r="F40" s="3" t="s">
        <v>8</v>
      </c>
      <c r="G40" s="3">
        <v>344.8</v>
      </c>
      <c r="H40" s="3">
        <v>232</v>
      </c>
    </row>
    <row r="41" spans="1:13" x14ac:dyDescent="0.2">
      <c r="A41" s="2" t="s">
        <v>45</v>
      </c>
      <c r="B41" s="6" t="s">
        <v>97</v>
      </c>
      <c r="C41" s="3" t="s">
        <v>8</v>
      </c>
      <c r="D41" s="3" t="s">
        <v>8</v>
      </c>
      <c r="E41" s="3" t="s">
        <v>8</v>
      </c>
      <c r="F41" s="3" t="s">
        <v>8</v>
      </c>
      <c r="G41" s="3" t="s">
        <v>8</v>
      </c>
      <c r="H41" s="3" t="s">
        <v>8</v>
      </c>
    </row>
    <row r="42" spans="1:13" x14ac:dyDescent="0.2">
      <c r="A42" s="2" t="s">
        <v>46</v>
      </c>
      <c r="B42" s="6" t="s">
        <v>98</v>
      </c>
      <c r="C42" s="3" t="s">
        <v>8</v>
      </c>
      <c r="D42" s="3" t="s">
        <v>8</v>
      </c>
      <c r="E42" s="3" t="s">
        <v>8</v>
      </c>
      <c r="F42" s="3" t="s">
        <v>8</v>
      </c>
      <c r="G42" s="3" t="s">
        <v>8</v>
      </c>
      <c r="H42" s="3" t="s">
        <v>8</v>
      </c>
    </row>
    <row r="43" spans="1:13" x14ac:dyDescent="0.2">
      <c r="A43" s="2" t="s">
        <v>47</v>
      </c>
      <c r="B43" s="6" t="s">
        <v>103</v>
      </c>
      <c r="C43" s="3" t="s">
        <v>8</v>
      </c>
      <c r="D43" s="3">
        <v>109805.2</v>
      </c>
      <c r="E43" s="3">
        <v>24374</v>
      </c>
      <c r="F43" s="3" t="s">
        <v>8</v>
      </c>
      <c r="G43" s="3">
        <v>1798</v>
      </c>
      <c r="H43" s="3">
        <v>1182</v>
      </c>
    </row>
    <row r="44" spans="1:13" x14ac:dyDescent="0.2">
      <c r="A44" s="2" t="s">
        <v>48</v>
      </c>
      <c r="B44" s="6" t="s">
        <v>104</v>
      </c>
      <c r="C44" s="3" t="s">
        <v>8</v>
      </c>
      <c r="D44" s="3">
        <v>7929.2</v>
      </c>
      <c r="E44" s="3">
        <v>16869</v>
      </c>
      <c r="F44" s="3" t="s">
        <v>8</v>
      </c>
      <c r="G44" s="3">
        <v>10083.4</v>
      </c>
      <c r="H44" s="3">
        <v>11750</v>
      </c>
    </row>
    <row r="45" spans="1:13" x14ac:dyDescent="0.2">
      <c r="A45" s="2" t="s">
        <v>49</v>
      </c>
      <c r="B45" s="6" t="s">
        <v>99</v>
      </c>
      <c r="C45" s="3" t="s">
        <v>8</v>
      </c>
      <c r="D45" s="3" t="s">
        <v>8</v>
      </c>
      <c r="E45" s="3" t="s">
        <v>8</v>
      </c>
      <c r="F45" s="3" t="s">
        <v>8</v>
      </c>
      <c r="G45" s="3" t="s">
        <v>8</v>
      </c>
      <c r="H45" s="3" t="s">
        <v>8</v>
      </c>
    </row>
    <row r="46" spans="1:13" x14ac:dyDescent="0.2">
      <c r="A46" s="2" t="s">
        <v>50</v>
      </c>
      <c r="B46" s="6" t="s">
        <v>100</v>
      </c>
      <c r="C46" s="3" t="s">
        <v>8</v>
      </c>
      <c r="D46" s="3" t="s">
        <v>8</v>
      </c>
      <c r="E46" s="3" t="s">
        <v>8</v>
      </c>
      <c r="F46" s="3" t="s">
        <v>8</v>
      </c>
      <c r="G46" s="3" t="s">
        <v>8</v>
      </c>
      <c r="H46" s="3" t="s">
        <v>8</v>
      </c>
    </row>
    <row r="47" spans="1:13" x14ac:dyDescent="0.2">
      <c r="A47" s="2" t="s">
        <v>51</v>
      </c>
      <c r="B47" s="6" t="s">
        <v>101</v>
      </c>
      <c r="C47" s="3" t="s">
        <v>8</v>
      </c>
      <c r="D47" s="3" t="s">
        <v>8</v>
      </c>
      <c r="E47" s="3" t="s">
        <v>8</v>
      </c>
      <c r="F47" s="3" t="s">
        <v>8</v>
      </c>
      <c r="G47" s="3" t="s">
        <v>8</v>
      </c>
      <c r="H47" s="3" t="s">
        <v>8</v>
      </c>
    </row>
    <row r="48" spans="1:13" x14ac:dyDescent="0.2">
      <c r="A48" s="2" t="s">
        <v>52</v>
      </c>
      <c r="B48" s="6" t="s">
        <v>105</v>
      </c>
      <c r="C48" s="3" t="s">
        <v>8</v>
      </c>
      <c r="D48" s="3">
        <v>6671.3</v>
      </c>
      <c r="E48" s="3">
        <v>14537</v>
      </c>
      <c r="F48" s="3" t="s">
        <v>8</v>
      </c>
      <c r="G48" s="3">
        <v>31195.599999999999</v>
      </c>
      <c r="H48" s="3">
        <v>48585</v>
      </c>
      <c r="I48" s="8">
        <f>SUM(D7:D48)</f>
        <v>3260743.0999999987</v>
      </c>
      <c r="J48" s="8">
        <f>SUM(G7:G48)</f>
        <v>5070991.1000000015</v>
      </c>
      <c r="K48" s="8">
        <f>J48-I48</f>
        <v>1810248.0000000028</v>
      </c>
    </row>
    <row r="49" spans="1:8" ht="33.75" customHeight="1" x14ac:dyDescent="0.2">
      <c r="A49" s="27" t="s">
        <v>53</v>
      </c>
      <c r="B49" s="25"/>
      <c r="C49" s="26"/>
      <c r="D49" s="26"/>
      <c r="E49" s="25"/>
      <c r="F49" s="26"/>
      <c r="G49" s="26"/>
      <c r="H49" s="25"/>
    </row>
    <row r="50" spans="1:8" x14ac:dyDescent="0.2">
      <c r="A50" s="2" t="s">
        <v>7</v>
      </c>
      <c r="B50" s="6" t="s">
        <v>68</v>
      </c>
      <c r="C50" s="3" t="s">
        <v>8</v>
      </c>
      <c r="D50" s="3">
        <v>125012.5</v>
      </c>
      <c r="E50" s="3">
        <v>29213</v>
      </c>
      <c r="F50" s="3" t="s">
        <v>8</v>
      </c>
      <c r="G50" s="3">
        <v>83350.2</v>
      </c>
      <c r="H50" s="3">
        <v>20065</v>
      </c>
    </row>
    <row r="51" spans="1:8" x14ac:dyDescent="0.2">
      <c r="A51" s="2" t="s">
        <v>9</v>
      </c>
      <c r="B51" s="6" t="s">
        <v>69</v>
      </c>
      <c r="C51" s="3">
        <v>379733026</v>
      </c>
      <c r="D51" s="3">
        <v>924986.6</v>
      </c>
      <c r="E51" s="3">
        <v>257413</v>
      </c>
      <c r="F51" s="3">
        <v>266838128</v>
      </c>
      <c r="G51" s="3">
        <v>642261.19999999995</v>
      </c>
      <c r="H51" s="3">
        <v>170129</v>
      </c>
    </row>
    <row r="52" spans="1:8" x14ac:dyDescent="0.2">
      <c r="A52" s="2" t="s">
        <v>10</v>
      </c>
      <c r="B52" s="6" t="s">
        <v>70</v>
      </c>
      <c r="C52" s="3">
        <v>49565</v>
      </c>
      <c r="D52" s="3">
        <v>208.4</v>
      </c>
      <c r="E52" s="3">
        <v>43</v>
      </c>
      <c r="F52" s="3">
        <v>501684</v>
      </c>
      <c r="G52" s="3">
        <v>1768.8</v>
      </c>
      <c r="H52" s="3">
        <v>1430</v>
      </c>
    </row>
    <row r="53" spans="1:8" x14ac:dyDescent="0.2">
      <c r="A53" s="2" t="s">
        <v>11</v>
      </c>
      <c r="B53" s="6" t="s">
        <v>71</v>
      </c>
      <c r="C53" s="3">
        <v>75453670</v>
      </c>
      <c r="D53" s="3">
        <v>358568.5</v>
      </c>
      <c r="E53" s="3">
        <v>56982</v>
      </c>
      <c r="F53" s="3">
        <v>19257926</v>
      </c>
      <c r="G53" s="3">
        <v>95949.3</v>
      </c>
      <c r="H53" s="3">
        <v>18776</v>
      </c>
    </row>
    <row r="54" spans="1:8" x14ac:dyDescent="0.2">
      <c r="A54" s="2" t="s">
        <v>12</v>
      </c>
      <c r="B54" s="6" t="s">
        <v>72</v>
      </c>
      <c r="C54" s="3">
        <v>56927953</v>
      </c>
      <c r="D54" s="3">
        <v>218953.5</v>
      </c>
      <c r="E54" s="3">
        <v>59915</v>
      </c>
      <c r="F54" s="3">
        <v>47336642</v>
      </c>
      <c r="G54" s="3">
        <v>189007.2</v>
      </c>
      <c r="H54" s="3">
        <v>45900</v>
      </c>
    </row>
    <row r="55" spans="1:8" x14ac:dyDescent="0.2">
      <c r="A55" s="2" t="s">
        <v>13</v>
      </c>
      <c r="B55" s="6" t="s">
        <v>73</v>
      </c>
      <c r="C55" s="3" t="s">
        <v>14</v>
      </c>
      <c r="D55" s="3" t="s">
        <v>14</v>
      </c>
      <c r="E55" s="3" t="s">
        <v>14</v>
      </c>
      <c r="F55" s="3">
        <v>1034838</v>
      </c>
      <c r="G55" s="3">
        <v>3689.8</v>
      </c>
      <c r="H55" s="3">
        <v>1164</v>
      </c>
    </row>
    <row r="56" spans="1:8" x14ac:dyDescent="0.2">
      <c r="A56" s="2" t="s">
        <v>15</v>
      </c>
      <c r="B56" s="6" t="s">
        <v>74</v>
      </c>
      <c r="C56" s="3" t="s">
        <v>14</v>
      </c>
      <c r="D56" s="3" t="s">
        <v>14</v>
      </c>
      <c r="E56" s="3" t="s">
        <v>14</v>
      </c>
      <c r="F56" s="3">
        <v>1838374</v>
      </c>
      <c r="G56" s="3">
        <v>5276.3</v>
      </c>
      <c r="H56" s="3">
        <v>1916</v>
      </c>
    </row>
    <row r="57" spans="1:8" x14ac:dyDescent="0.2">
      <c r="A57" s="2" t="s">
        <v>16</v>
      </c>
      <c r="B57" s="6" t="s">
        <v>75</v>
      </c>
      <c r="C57" s="3">
        <v>238990614</v>
      </c>
      <c r="D57" s="3">
        <v>891197.2</v>
      </c>
      <c r="E57" s="3">
        <v>195475</v>
      </c>
      <c r="F57" s="3">
        <v>554429768</v>
      </c>
      <c r="G57" s="3">
        <v>2059689.9</v>
      </c>
      <c r="H57" s="3">
        <v>469663</v>
      </c>
    </row>
    <row r="58" spans="1:8" x14ac:dyDescent="0.2">
      <c r="A58" s="2" t="s">
        <v>17</v>
      </c>
      <c r="B58" s="6" t="s">
        <v>76</v>
      </c>
      <c r="C58" s="3" t="s">
        <v>8</v>
      </c>
      <c r="D58" s="3" t="s">
        <v>8</v>
      </c>
      <c r="E58" s="3" t="s">
        <v>8</v>
      </c>
      <c r="F58" s="3" t="s">
        <v>8</v>
      </c>
      <c r="G58" s="3" t="s">
        <v>8</v>
      </c>
      <c r="H58" s="3" t="s">
        <v>8</v>
      </c>
    </row>
    <row r="59" spans="1:8" x14ac:dyDescent="0.2">
      <c r="A59" s="2" t="s">
        <v>18</v>
      </c>
      <c r="B59" s="6" t="s">
        <v>77</v>
      </c>
      <c r="C59" s="3" t="s">
        <v>8</v>
      </c>
      <c r="D59" s="3" t="s">
        <v>8</v>
      </c>
      <c r="E59" s="3" t="s">
        <v>8</v>
      </c>
      <c r="F59" s="3" t="s">
        <v>8</v>
      </c>
      <c r="G59" s="3" t="s">
        <v>8</v>
      </c>
      <c r="H59" s="3" t="s">
        <v>8</v>
      </c>
    </row>
    <row r="60" spans="1:8" x14ac:dyDescent="0.2">
      <c r="A60" s="2" t="s">
        <v>19</v>
      </c>
      <c r="B60" s="6" t="s">
        <v>106</v>
      </c>
      <c r="C60" s="3" t="s">
        <v>8</v>
      </c>
      <c r="D60" s="3" t="s">
        <v>14</v>
      </c>
      <c r="E60" s="3" t="s">
        <v>14</v>
      </c>
      <c r="F60" s="3" t="s">
        <v>8</v>
      </c>
      <c r="G60" s="3" t="s">
        <v>8</v>
      </c>
      <c r="H60" s="3" t="s">
        <v>8</v>
      </c>
    </row>
    <row r="61" spans="1:8" x14ac:dyDescent="0.2">
      <c r="A61" s="2" t="s">
        <v>20</v>
      </c>
      <c r="B61" s="6" t="s">
        <v>107</v>
      </c>
      <c r="C61" s="3" t="s">
        <v>14</v>
      </c>
      <c r="D61" s="3" t="s">
        <v>14</v>
      </c>
      <c r="E61" s="3" t="s">
        <v>14</v>
      </c>
      <c r="F61" s="3">
        <v>883228</v>
      </c>
      <c r="G61" s="3">
        <v>5435.4</v>
      </c>
      <c r="H61" s="3">
        <v>2903</v>
      </c>
    </row>
    <row r="62" spans="1:8" x14ac:dyDescent="0.2">
      <c r="A62" s="2" t="s">
        <v>21</v>
      </c>
      <c r="B62" s="6" t="s">
        <v>78</v>
      </c>
      <c r="C62" s="3">
        <v>47755</v>
      </c>
      <c r="D62" s="3">
        <v>354.5</v>
      </c>
      <c r="E62" s="3">
        <v>295</v>
      </c>
      <c r="F62" s="3">
        <v>832641</v>
      </c>
      <c r="G62" s="3">
        <v>5367.2</v>
      </c>
      <c r="H62" s="3">
        <v>1716</v>
      </c>
    </row>
    <row r="63" spans="1:8" x14ac:dyDescent="0.2">
      <c r="A63" s="2" t="s">
        <v>22</v>
      </c>
      <c r="B63" s="6" t="s">
        <v>79</v>
      </c>
      <c r="C63" s="3">
        <v>74418609</v>
      </c>
      <c r="D63" s="3">
        <v>232879.9</v>
      </c>
      <c r="E63" s="3">
        <v>50650</v>
      </c>
      <c r="F63" s="3">
        <v>78040628</v>
      </c>
      <c r="G63" s="3">
        <v>252386.2</v>
      </c>
      <c r="H63" s="3">
        <v>54655</v>
      </c>
    </row>
    <row r="64" spans="1:8" x14ac:dyDescent="0.2">
      <c r="A64" s="2" t="s">
        <v>23</v>
      </c>
      <c r="B64" s="6" t="s">
        <v>80</v>
      </c>
      <c r="C64" s="3">
        <v>15825413</v>
      </c>
      <c r="D64" s="3">
        <v>69946.100000000006</v>
      </c>
      <c r="E64" s="3">
        <v>37616</v>
      </c>
      <c r="F64" s="3">
        <v>21302822</v>
      </c>
      <c r="G64" s="3">
        <v>65025.2</v>
      </c>
      <c r="H64" s="3">
        <v>18518</v>
      </c>
    </row>
    <row r="65" spans="1:8" x14ac:dyDescent="0.2">
      <c r="A65" s="2" t="s">
        <v>24</v>
      </c>
      <c r="B65" s="6" t="s">
        <v>25</v>
      </c>
      <c r="C65" s="3">
        <v>2709427</v>
      </c>
      <c r="D65" s="3">
        <v>6021.4</v>
      </c>
      <c r="E65" s="3">
        <v>2081</v>
      </c>
      <c r="F65" s="3">
        <v>27290063</v>
      </c>
      <c r="G65" s="3">
        <v>60944.5</v>
      </c>
      <c r="H65" s="3">
        <v>19564</v>
      </c>
    </row>
    <row r="66" spans="1:8" x14ac:dyDescent="0.2">
      <c r="A66" s="2" t="s">
        <v>26</v>
      </c>
      <c r="B66" s="6" t="s">
        <v>27</v>
      </c>
      <c r="C66" s="3">
        <v>6562583</v>
      </c>
      <c r="D66" s="3">
        <v>32597.9</v>
      </c>
      <c r="E66" s="3">
        <v>5739</v>
      </c>
      <c r="F66" s="3">
        <v>100458</v>
      </c>
      <c r="G66" s="3">
        <v>509.2</v>
      </c>
      <c r="H66" s="3">
        <v>143</v>
      </c>
    </row>
    <row r="67" spans="1:8" x14ac:dyDescent="0.2">
      <c r="A67" s="2" t="s">
        <v>28</v>
      </c>
      <c r="B67" s="6" t="s">
        <v>81</v>
      </c>
      <c r="C67" s="3" t="s">
        <v>8</v>
      </c>
      <c r="D67" s="3" t="s">
        <v>8</v>
      </c>
      <c r="E67" s="3" t="s">
        <v>8</v>
      </c>
      <c r="F67" s="3" t="s">
        <v>8</v>
      </c>
      <c r="G67" s="3" t="s">
        <v>8</v>
      </c>
      <c r="H67" s="3" t="s">
        <v>8</v>
      </c>
    </row>
    <row r="68" spans="1:8" x14ac:dyDescent="0.2">
      <c r="A68" s="2" t="s">
        <v>29</v>
      </c>
      <c r="B68" s="6" t="s">
        <v>82</v>
      </c>
      <c r="C68" s="3" t="s">
        <v>8</v>
      </c>
      <c r="D68" s="3" t="s">
        <v>8</v>
      </c>
      <c r="E68" s="3" t="s">
        <v>8</v>
      </c>
      <c r="F68" s="3" t="s">
        <v>8</v>
      </c>
      <c r="G68" s="3" t="s">
        <v>8</v>
      </c>
      <c r="H68" s="3" t="s">
        <v>8</v>
      </c>
    </row>
    <row r="69" spans="1:8" x14ac:dyDescent="0.2">
      <c r="A69" s="2" t="s">
        <v>30</v>
      </c>
      <c r="B69" s="6" t="s">
        <v>83</v>
      </c>
      <c r="C69" s="3">
        <v>5559616</v>
      </c>
      <c r="D69" s="3">
        <v>15867.1</v>
      </c>
      <c r="E69" s="3">
        <v>4716</v>
      </c>
      <c r="F69" s="3">
        <v>22854977</v>
      </c>
      <c r="G69" s="3">
        <v>58245</v>
      </c>
      <c r="H69" s="3">
        <v>17549</v>
      </c>
    </row>
    <row r="70" spans="1:8" x14ac:dyDescent="0.2">
      <c r="A70" s="2" t="s">
        <v>31</v>
      </c>
      <c r="B70" s="6" t="s">
        <v>84</v>
      </c>
      <c r="C70" s="3" t="s">
        <v>14</v>
      </c>
      <c r="D70" s="3" t="s">
        <v>14</v>
      </c>
      <c r="E70" s="3" t="s">
        <v>14</v>
      </c>
      <c r="F70" s="3">
        <v>264386</v>
      </c>
      <c r="G70" s="3">
        <v>661</v>
      </c>
      <c r="H70" s="3">
        <v>201</v>
      </c>
    </row>
    <row r="71" spans="1:8" x14ac:dyDescent="0.2">
      <c r="A71" s="2" t="s">
        <v>32</v>
      </c>
      <c r="B71" s="6" t="s">
        <v>85</v>
      </c>
      <c r="C71" s="3" t="s">
        <v>14</v>
      </c>
      <c r="D71" s="3" t="s">
        <v>14</v>
      </c>
      <c r="E71" s="3" t="s">
        <v>14</v>
      </c>
      <c r="F71" s="3">
        <v>63992907</v>
      </c>
      <c r="G71" s="3">
        <v>106654.39999999999</v>
      </c>
      <c r="H71" s="3">
        <v>33630</v>
      </c>
    </row>
    <row r="72" spans="1:8" x14ac:dyDescent="0.2">
      <c r="A72" s="2" t="s">
        <v>33</v>
      </c>
      <c r="B72" s="6" t="s">
        <v>86</v>
      </c>
      <c r="C72" s="3" t="s">
        <v>14</v>
      </c>
      <c r="D72" s="3" t="s">
        <v>14</v>
      </c>
      <c r="E72" s="3" t="s">
        <v>14</v>
      </c>
      <c r="F72" s="3">
        <v>41325757</v>
      </c>
      <c r="G72" s="3">
        <v>65681.100000000006</v>
      </c>
      <c r="H72" s="3">
        <v>21169</v>
      </c>
    </row>
    <row r="73" spans="1:8" x14ac:dyDescent="0.2">
      <c r="A73" s="2" t="s">
        <v>34</v>
      </c>
      <c r="B73" s="6" t="s">
        <v>87</v>
      </c>
      <c r="C73" s="3" t="s">
        <v>14</v>
      </c>
      <c r="D73" s="3" t="s">
        <v>14</v>
      </c>
      <c r="E73" s="3" t="s">
        <v>14</v>
      </c>
      <c r="F73" s="3">
        <v>9789139</v>
      </c>
      <c r="G73" s="3">
        <v>19889.099999999999</v>
      </c>
      <c r="H73" s="3">
        <v>6089</v>
      </c>
    </row>
    <row r="74" spans="1:8" x14ac:dyDescent="0.2">
      <c r="A74" s="2" t="s">
        <v>35</v>
      </c>
      <c r="B74" s="6" t="s">
        <v>88</v>
      </c>
      <c r="C74" s="3" t="s">
        <v>14</v>
      </c>
      <c r="D74" s="3" t="s">
        <v>14</v>
      </c>
      <c r="E74" s="3" t="s">
        <v>14</v>
      </c>
      <c r="F74" s="3">
        <v>2580133</v>
      </c>
      <c r="G74" s="3">
        <v>14129.3</v>
      </c>
      <c r="H74" s="3">
        <v>1715</v>
      </c>
    </row>
    <row r="75" spans="1:8" x14ac:dyDescent="0.2">
      <c r="A75" s="2" t="s">
        <v>36</v>
      </c>
      <c r="B75" s="6" t="s">
        <v>89</v>
      </c>
      <c r="C75" s="3" t="s">
        <v>8</v>
      </c>
      <c r="D75" s="3">
        <v>27957</v>
      </c>
      <c r="E75" s="3">
        <v>32906</v>
      </c>
      <c r="F75" s="3" t="s">
        <v>8</v>
      </c>
      <c r="G75" s="3">
        <v>1320.2</v>
      </c>
      <c r="H75" s="3">
        <v>3660</v>
      </c>
    </row>
    <row r="76" spans="1:8" x14ac:dyDescent="0.2">
      <c r="A76" s="2" t="s">
        <v>37</v>
      </c>
      <c r="B76" s="6" t="s">
        <v>90</v>
      </c>
      <c r="C76" s="3" t="s">
        <v>8</v>
      </c>
      <c r="D76" s="3">
        <v>95656.2</v>
      </c>
      <c r="E76" s="3">
        <v>68461</v>
      </c>
      <c r="F76" s="3" t="s">
        <v>8</v>
      </c>
      <c r="G76" s="3">
        <v>430024.3</v>
      </c>
      <c r="H76" s="3">
        <v>168403</v>
      </c>
    </row>
    <row r="77" spans="1:8" x14ac:dyDescent="0.2">
      <c r="A77" s="2" t="s">
        <v>38</v>
      </c>
      <c r="B77" s="6" t="s">
        <v>91</v>
      </c>
      <c r="C77" s="3" t="s">
        <v>8</v>
      </c>
      <c r="D77" s="3">
        <v>34787.699999999997</v>
      </c>
      <c r="E77" s="3">
        <v>17971</v>
      </c>
      <c r="F77" s="3" t="s">
        <v>8</v>
      </c>
      <c r="G77" s="3">
        <v>55557.2</v>
      </c>
      <c r="H77" s="3">
        <v>28468</v>
      </c>
    </row>
    <row r="78" spans="1:8" x14ac:dyDescent="0.2">
      <c r="A78" s="2" t="s">
        <v>39</v>
      </c>
      <c r="B78" s="6" t="s">
        <v>92</v>
      </c>
      <c r="C78" s="3" t="s">
        <v>8</v>
      </c>
      <c r="D78" s="3">
        <v>27877.7</v>
      </c>
      <c r="E78" s="3">
        <v>13995</v>
      </c>
      <c r="F78" s="3" t="s">
        <v>8</v>
      </c>
      <c r="G78" s="3">
        <v>464427.1</v>
      </c>
      <c r="H78" s="3">
        <v>177012</v>
      </c>
    </row>
    <row r="79" spans="1:8" x14ac:dyDescent="0.2">
      <c r="A79" s="2" t="s">
        <v>40</v>
      </c>
      <c r="B79" s="6" t="s">
        <v>93</v>
      </c>
      <c r="C79" s="3" t="s">
        <v>8</v>
      </c>
      <c r="D79" s="3">
        <v>7705.9</v>
      </c>
      <c r="E79" s="3">
        <v>4158</v>
      </c>
      <c r="F79" s="3" t="s">
        <v>8</v>
      </c>
      <c r="G79" s="3">
        <v>27303.7</v>
      </c>
      <c r="H79" s="3">
        <v>14694</v>
      </c>
    </row>
    <row r="80" spans="1:8" x14ac:dyDescent="0.2">
      <c r="A80" s="2" t="s">
        <v>41</v>
      </c>
      <c r="B80" s="6" t="s">
        <v>94</v>
      </c>
      <c r="C80" s="3" t="s">
        <v>8</v>
      </c>
      <c r="D80" s="3">
        <v>14876.8</v>
      </c>
      <c r="E80" s="3">
        <v>5157</v>
      </c>
      <c r="F80" s="3" t="s">
        <v>8</v>
      </c>
      <c r="G80" s="3">
        <v>48360.3</v>
      </c>
      <c r="H80" s="3">
        <v>14785</v>
      </c>
    </row>
    <row r="81" spans="1:11" x14ac:dyDescent="0.2">
      <c r="A81" s="2" t="s">
        <v>42</v>
      </c>
      <c r="B81" s="6" t="s">
        <v>95</v>
      </c>
      <c r="C81" s="3" t="s">
        <v>8</v>
      </c>
      <c r="D81" s="3">
        <v>1554</v>
      </c>
      <c r="E81" s="3">
        <v>2873</v>
      </c>
      <c r="F81" s="3" t="s">
        <v>8</v>
      </c>
      <c r="G81" s="3">
        <v>25810.7</v>
      </c>
      <c r="H81" s="3">
        <v>9329</v>
      </c>
    </row>
    <row r="82" spans="1:11" x14ac:dyDescent="0.2">
      <c r="A82" s="2" t="s">
        <v>43</v>
      </c>
      <c r="B82" s="6" t="s">
        <v>96</v>
      </c>
      <c r="C82" s="3" t="s">
        <v>8</v>
      </c>
      <c r="D82" s="3">
        <v>64129.3</v>
      </c>
      <c r="E82" s="3">
        <v>19394</v>
      </c>
      <c r="F82" s="3" t="s">
        <v>8</v>
      </c>
      <c r="G82" s="3">
        <v>106676.5</v>
      </c>
      <c r="H82" s="3">
        <v>29913</v>
      </c>
    </row>
    <row r="83" spans="1:11" x14ac:dyDescent="0.2">
      <c r="A83" s="2" t="s">
        <v>44</v>
      </c>
      <c r="B83" s="6" t="s">
        <v>102</v>
      </c>
      <c r="C83" s="3" t="s">
        <v>8</v>
      </c>
      <c r="D83" s="3">
        <v>93.4</v>
      </c>
      <c r="E83" s="3">
        <v>99</v>
      </c>
      <c r="F83" s="3" t="s">
        <v>8</v>
      </c>
      <c r="G83" s="3">
        <v>350.7</v>
      </c>
      <c r="H83" s="3">
        <v>270</v>
      </c>
    </row>
    <row r="84" spans="1:11" x14ac:dyDescent="0.2">
      <c r="A84" s="2" t="s">
        <v>45</v>
      </c>
      <c r="B84" s="6" t="s">
        <v>97</v>
      </c>
      <c r="C84" s="3" t="s">
        <v>8</v>
      </c>
      <c r="D84" s="3" t="s">
        <v>8</v>
      </c>
      <c r="E84" s="3" t="s">
        <v>8</v>
      </c>
      <c r="F84" s="3" t="s">
        <v>8</v>
      </c>
      <c r="G84" s="3" t="s">
        <v>8</v>
      </c>
      <c r="H84" s="3" t="s">
        <v>8</v>
      </c>
    </row>
    <row r="85" spans="1:11" x14ac:dyDescent="0.2">
      <c r="A85" s="2" t="s">
        <v>46</v>
      </c>
      <c r="B85" s="6" t="s">
        <v>98</v>
      </c>
      <c r="C85" s="3" t="s">
        <v>8</v>
      </c>
      <c r="D85" s="3" t="s">
        <v>8</v>
      </c>
      <c r="E85" s="3" t="s">
        <v>8</v>
      </c>
      <c r="F85" s="3" t="s">
        <v>8</v>
      </c>
      <c r="G85" s="3" t="s">
        <v>8</v>
      </c>
      <c r="H85" s="3" t="s">
        <v>8</v>
      </c>
    </row>
    <row r="86" spans="1:11" x14ac:dyDescent="0.2">
      <c r="A86" s="2" t="s">
        <v>47</v>
      </c>
      <c r="B86" s="6" t="s">
        <v>103</v>
      </c>
      <c r="C86" s="3" t="s">
        <v>8</v>
      </c>
      <c r="D86" s="3">
        <v>101366.3</v>
      </c>
      <c r="E86" s="3">
        <v>23067</v>
      </c>
      <c r="F86" s="3" t="s">
        <v>8</v>
      </c>
      <c r="G86" s="3">
        <v>3409.1</v>
      </c>
      <c r="H86" s="3">
        <v>1524</v>
      </c>
    </row>
    <row r="87" spans="1:11" x14ac:dyDescent="0.2">
      <c r="A87" s="2" t="s">
        <v>48</v>
      </c>
      <c r="B87" s="6" t="s">
        <v>104</v>
      </c>
      <c r="C87" s="3" t="s">
        <v>8</v>
      </c>
      <c r="D87" s="3">
        <v>6709.7</v>
      </c>
      <c r="E87" s="3">
        <v>16325</v>
      </c>
      <c r="F87" s="3" t="s">
        <v>8</v>
      </c>
      <c r="G87" s="3">
        <v>11673.1</v>
      </c>
      <c r="H87" s="3">
        <v>13134</v>
      </c>
    </row>
    <row r="88" spans="1:11" x14ac:dyDescent="0.2">
      <c r="A88" s="2" t="s">
        <v>49</v>
      </c>
      <c r="B88" s="6" t="s">
        <v>99</v>
      </c>
      <c r="C88" s="3" t="s">
        <v>8</v>
      </c>
      <c r="D88" s="3" t="s">
        <v>8</v>
      </c>
      <c r="E88" s="3" t="s">
        <v>8</v>
      </c>
      <c r="F88" s="3" t="s">
        <v>8</v>
      </c>
      <c r="G88" s="3" t="s">
        <v>8</v>
      </c>
      <c r="H88" s="3" t="s">
        <v>8</v>
      </c>
    </row>
    <row r="89" spans="1:11" x14ac:dyDescent="0.2">
      <c r="A89" s="2" t="s">
        <v>50</v>
      </c>
      <c r="B89" s="6" t="s">
        <v>100</v>
      </c>
      <c r="C89" s="3" t="s">
        <v>8</v>
      </c>
      <c r="D89" s="3" t="s">
        <v>8</v>
      </c>
      <c r="E89" s="3" t="s">
        <v>8</v>
      </c>
      <c r="F89" s="3" t="s">
        <v>8</v>
      </c>
      <c r="G89" s="3" t="s">
        <v>8</v>
      </c>
      <c r="H89" s="3" t="s">
        <v>8</v>
      </c>
    </row>
    <row r="90" spans="1:11" x14ac:dyDescent="0.2">
      <c r="A90" s="2" t="s">
        <v>51</v>
      </c>
      <c r="B90" s="6" t="s">
        <v>101</v>
      </c>
      <c r="C90" s="3" t="s">
        <v>8</v>
      </c>
      <c r="D90" s="3" t="s">
        <v>8</v>
      </c>
      <c r="E90" s="3" t="s">
        <v>8</v>
      </c>
      <c r="F90" s="3" t="s">
        <v>8</v>
      </c>
      <c r="G90" s="3" t="s">
        <v>8</v>
      </c>
      <c r="H90" s="3" t="s">
        <v>8</v>
      </c>
    </row>
    <row r="91" spans="1:11" x14ac:dyDescent="0.2">
      <c r="A91" s="2" t="s">
        <v>52</v>
      </c>
      <c r="B91" s="6" t="s">
        <v>105</v>
      </c>
      <c r="C91" s="3" t="s">
        <v>8</v>
      </c>
      <c r="D91" s="3">
        <v>9725.7000000000007</v>
      </c>
      <c r="E91" s="3">
        <v>20652</v>
      </c>
      <c r="F91" s="3" t="s">
        <v>8</v>
      </c>
      <c r="G91" s="3">
        <v>40153.300000000003</v>
      </c>
      <c r="H91" s="3">
        <v>58986</v>
      </c>
      <c r="I91" s="8">
        <f>SUM(D50:D91)</f>
        <v>3269033.3000000003</v>
      </c>
      <c r="J91" s="8">
        <f>SUM(G50:G91)</f>
        <v>4950986.5</v>
      </c>
      <c r="K91" s="8">
        <f>J91-I91</f>
        <v>1681953.1999999997</v>
      </c>
    </row>
    <row r="92" spans="1:11" ht="33.75" customHeight="1" x14ac:dyDescent="0.2">
      <c r="A92" s="27" t="s">
        <v>54</v>
      </c>
      <c r="B92" s="25"/>
      <c r="C92" s="26"/>
      <c r="D92" s="26"/>
      <c r="E92" s="25"/>
      <c r="F92" s="26"/>
      <c r="G92" s="26"/>
      <c r="H92" s="25"/>
    </row>
    <row r="93" spans="1:11" x14ac:dyDescent="0.2">
      <c r="A93" s="2" t="s">
        <v>7</v>
      </c>
      <c r="B93" s="6" t="s">
        <v>68</v>
      </c>
      <c r="C93" s="3" t="s">
        <v>8</v>
      </c>
      <c r="D93" s="3">
        <v>89622.8</v>
      </c>
      <c r="E93" s="3">
        <v>24605</v>
      </c>
      <c r="F93" s="3" t="s">
        <v>8</v>
      </c>
      <c r="G93" s="3">
        <v>65349</v>
      </c>
      <c r="H93" s="3">
        <v>16021</v>
      </c>
    </row>
    <row r="94" spans="1:11" x14ac:dyDescent="0.2">
      <c r="A94" s="2" t="s">
        <v>9</v>
      </c>
      <c r="B94" s="6" t="s">
        <v>69</v>
      </c>
      <c r="C94" s="3">
        <v>387115454</v>
      </c>
      <c r="D94" s="3">
        <v>951733.5</v>
      </c>
      <c r="E94" s="3">
        <v>238467</v>
      </c>
      <c r="F94" s="3">
        <v>285067627</v>
      </c>
      <c r="G94" s="3">
        <v>696293.1</v>
      </c>
      <c r="H94" s="3">
        <v>162758</v>
      </c>
    </row>
    <row r="95" spans="1:11" x14ac:dyDescent="0.2">
      <c r="A95" s="2" t="s">
        <v>10</v>
      </c>
      <c r="B95" s="6" t="s">
        <v>70</v>
      </c>
      <c r="C95" s="3" t="s">
        <v>8</v>
      </c>
      <c r="D95" s="3" t="s">
        <v>8</v>
      </c>
      <c r="E95" s="3" t="s">
        <v>8</v>
      </c>
      <c r="F95" s="3">
        <v>741855</v>
      </c>
      <c r="G95" s="3">
        <v>3039.5</v>
      </c>
      <c r="H95" s="3">
        <v>1553</v>
      </c>
    </row>
    <row r="96" spans="1:11" x14ac:dyDescent="0.2">
      <c r="A96" s="2" t="s">
        <v>11</v>
      </c>
      <c r="B96" s="6" t="s">
        <v>71</v>
      </c>
      <c r="C96" s="3">
        <v>67851088</v>
      </c>
      <c r="D96" s="3">
        <v>322346.3</v>
      </c>
      <c r="E96" s="3">
        <v>43960</v>
      </c>
      <c r="F96" s="3">
        <v>36517739</v>
      </c>
      <c r="G96" s="3">
        <v>179053.8</v>
      </c>
      <c r="H96" s="3">
        <v>28733</v>
      </c>
    </row>
    <row r="97" spans="1:8" x14ac:dyDescent="0.2">
      <c r="A97" s="2" t="s">
        <v>12</v>
      </c>
      <c r="B97" s="6" t="s">
        <v>72</v>
      </c>
      <c r="C97" s="3">
        <v>63498683</v>
      </c>
      <c r="D97" s="3">
        <v>244373.6</v>
      </c>
      <c r="E97" s="3">
        <v>56340</v>
      </c>
      <c r="F97" s="3">
        <v>56780551</v>
      </c>
      <c r="G97" s="3">
        <v>226857.3</v>
      </c>
      <c r="H97" s="3">
        <v>53482</v>
      </c>
    </row>
    <row r="98" spans="1:8" x14ac:dyDescent="0.2">
      <c r="A98" s="2" t="s">
        <v>13</v>
      </c>
      <c r="B98" s="6" t="s">
        <v>73</v>
      </c>
      <c r="C98" s="3" t="s">
        <v>14</v>
      </c>
      <c r="D98" s="3" t="s">
        <v>14</v>
      </c>
      <c r="E98" s="3" t="s">
        <v>14</v>
      </c>
      <c r="F98" s="3">
        <v>746950</v>
      </c>
      <c r="G98" s="3">
        <v>2726.2</v>
      </c>
      <c r="H98" s="3">
        <v>1057</v>
      </c>
    </row>
    <row r="99" spans="1:8" x14ac:dyDescent="0.2">
      <c r="A99" s="2" t="s">
        <v>15</v>
      </c>
      <c r="B99" s="6" t="s">
        <v>74</v>
      </c>
      <c r="C99" s="3" t="s">
        <v>14</v>
      </c>
      <c r="D99" s="3" t="s">
        <v>14</v>
      </c>
      <c r="E99" s="3" t="s">
        <v>14</v>
      </c>
      <c r="F99" s="3">
        <v>2145525</v>
      </c>
      <c r="G99" s="3">
        <v>6308.6</v>
      </c>
      <c r="H99" s="3">
        <v>2180</v>
      </c>
    </row>
    <row r="100" spans="1:8" x14ac:dyDescent="0.2">
      <c r="A100" s="2" t="s">
        <v>16</v>
      </c>
      <c r="B100" s="6" t="s">
        <v>75</v>
      </c>
      <c r="C100" s="3">
        <v>238864466</v>
      </c>
      <c r="D100" s="3">
        <v>893619.9</v>
      </c>
      <c r="E100" s="3">
        <v>193088</v>
      </c>
      <c r="F100" s="3">
        <v>661447095</v>
      </c>
      <c r="G100" s="3">
        <v>2461152.4</v>
      </c>
      <c r="H100" s="3">
        <v>553748</v>
      </c>
    </row>
    <row r="101" spans="1:8" x14ac:dyDescent="0.2">
      <c r="A101" s="2" t="s">
        <v>17</v>
      </c>
      <c r="B101" s="6" t="s">
        <v>76</v>
      </c>
      <c r="C101" s="3" t="s">
        <v>8</v>
      </c>
      <c r="D101" s="3" t="s">
        <v>8</v>
      </c>
      <c r="E101" s="3" t="s">
        <v>8</v>
      </c>
      <c r="F101" s="3" t="s">
        <v>8</v>
      </c>
      <c r="G101" s="3" t="s">
        <v>8</v>
      </c>
      <c r="H101" s="3" t="s">
        <v>8</v>
      </c>
    </row>
    <row r="102" spans="1:8" x14ac:dyDescent="0.2">
      <c r="A102" s="2" t="s">
        <v>18</v>
      </c>
      <c r="B102" s="6" t="s">
        <v>77</v>
      </c>
      <c r="C102" s="3" t="s">
        <v>14</v>
      </c>
      <c r="D102" s="3" t="s">
        <v>14</v>
      </c>
      <c r="E102" s="3" t="s">
        <v>14</v>
      </c>
      <c r="F102" s="3">
        <v>651127</v>
      </c>
      <c r="G102" s="3">
        <v>4026.9</v>
      </c>
      <c r="H102" s="3">
        <v>2193</v>
      </c>
    </row>
    <row r="103" spans="1:8" x14ac:dyDescent="0.2">
      <c r="A103" s="2" t="s">
        <v>19</v>
      </c>
      <c r="B103" s="6" t="s">
        <v>106</v>
      </c>
      <c r="C103" s="3" t="s">
        <v>8</v>
      </c>
      <c r="D103" s="3" t="s">
        <v>8</v>
      </c>
      <c r="E103" s="3" t="s">
        <v>8</v>
      </c>
      <c r="F103" s="3" t="s">
        <v>8</v>
      </c>
      <c r="G103" s="3" t="s">
        <v>8</v>
      </c>
      <c r="H103" s="3" t="s">
        <v>8</v>
      </c>
    </row>
    <row r="104" spans="1:8" x14ac:dyDescent="0.2">
      <c r="A104" s="2" t="s">
        <v>20</v>
      </c>
      <c r="B104" s="6" t="s">
        <v>107</v>
      </c>
      <c r="C104" s="3" t="s">
        <v>8</v>
      </c>
      <c r="D104" s="3" t="s">
        <v>8</v>
      </c>
      <c r="E104" s="3" t="s">
        <v>8</v>
      </c>
      <c r="F104" s="3" t="s">
        <v>8</v>
      </c>
      <c r="G104" s="3" t="s">
        <v>8</v>
      </c>
      <c r="H104" s="3" t="s">
        <v>8</v>
      </c>
    </row>
    <row r="105" spans="1:8" x14ac:dyDescent="0.2">
      <c r="A105" s="2" t="s">
        <v>21</v>
      </c>
      <c r="B105" s="6" t="s">
        <v>78</v>
      </c>
      <c r="C105" s="3">
        <v>73982</v>
      </c>
      <c r="D105" s="3">
        <v>482.9</v>
      </c>
      <c r="E105" s="3">
        <v>274</v>
      </c>
      <c r="F105" s="3">
        <v>824464</v>
      </c>
      <c r="G105" s="3">
        <v>5325</v>
      </c>
      <c r="H105" s="3">
        <v>1913</v>
      </c>
    </row>
    <row r="106" spans="1:8" x14ac:dyDescent="0.2">
      <c r="A106" s="2" t="s">
        <v>22</v>
      </c>
      <c r="B106" s="6" t="s">
        <v>79</v>
      </c>
      <c r="C106" s="3">
        <v>46998519</v>
      </c>
      <c r="D106" s="3">
        <v>147350.20000000001</v>
      </c>
      <c r="E106" s="3">
        <v>28634</v>
      </c>
      <c r="F106" s="3">
        <v>85939182</v>
      </c>
      <c r="G106" s="3">
        <v>280153.8</v>
      </c>
      <c r="H106" s="3">
        <v>53368</v>
      </c>
    </row>
    <row r="107" spans="1:8" x14ac:dyDescent="0.2">
      <c r="A107" s="2" t="s">
        <v>23</v>
      </c>
      <c r="B107" s="6" t="s">
        <v>80</v>
      </c>
      <c r="C107" s="3">
        <v>16159441</v>
      </c>
      <c r="D107" s="3">
        <v>71056.7</v>
      </c>
      <c r="E107" s="3">
        <v>36760</v>
      </c>
      <c r="F107" s="3">
        <v>17471413</v>
      </c>
      <c r="G107" s="3">
        <v>54765.1</v>
      </c>
      <c r="H107" s="3">
        <v>14824</v>
      </c>
    </row>
    <row r="108" spans="1:8" x14ac:dyDescent="0.2">
      <c r="A108" s="2" t="s">
        <v>24</v>
      </c>
      <c r="B108" s="6" t="s">
        <v>25</v>
      </c>
      <c r="C108" s="3">
        <v>1724766</v>
      </c>
      <c r="D108" s="3">
        <v>3849.2</v>
      </c>
      <c r="E108" s="3">
        <v>1219</v>
      </c>
      <c r="F108" s="3">
        <v>27734537</v>
      </c>
      <c r="G108" s="3">
        <v>62160.3</v>
      </c>
      <c r="H108" s="3">
        <v>17798</v>
      </c>
    </row>
    <row r="109" spans="1:8" x14ac:dyDescent="0.2">
      <c r="A109" s="2" t="s">
        <v>26</v>
      </c>
      <c r="B109" s="6" t="s">
        <v>27</v>
      </c>
      <c r="C109" s="3">
        <v>4879211</v>
      </c>
      <c r="D109" s="3">
        <v>25076.7</v>
      </c>
      <c r="E109" s="3">
        <v>3824</v>
      </c>
      <c r="F109" s="3">
        <v>422172</v>
      </c>
      <c r="G109" s="3">
        <v>2115.5</v>
      </c>
      <c r="H109" s="3">
        <v>449</v>
      </c>
    </row>
    <row r="110" spans="1:8" x14ac:dyDescent="0.2">
      <c r="A110" s="2" t="s">
        <v>28</v>
      </c>
      <c r="B110" s="6" t="s">
        <v>81</v>
      </c>
      <c r="C110" s="3" t="s">
        <v>8</v>
      </c>
      <c r="D110" s="3" t="s">
        <v>8</v>
      </c>
      <c r="E110" s="3" t="s">
        <v>8</v>
      </c>
      <c r="F110" s="3" t="s">
        <v>8</v>
      </c>
      <c r="G110" s="3" t="s">
        <v>8</v>
      </c>
      <c r="H110" s="3" t="s">
        <v>8</v>
      </c>
    </row>
    <row r="111" spans="1:8" x14ac:dyDescent="0.2">
      <c r="A111" s="2" t="s">
        <v>29</v>
      </c>
      <c r="B111" s="6" t="s">
        <v>82</v>
      </c>
      <c r="C111" s="3" t="s">
        <v>8</v>
      </c>
      <c r="D111" s="3" t="s">
        <v>8</v>
      </c>
      <c r="E111" s="3" t="s">
        <v>8</v>
      </c>
      <c r="F111" s="3" t="s">
        <v>8</v>
      </c>
      <c r="G111" s="3" t="s">
        <v>8</v>
      </c>
      <c r="H111" s="3" t="s">
        <v>8</v>
      </c>
    </row>
    <row r="112" spans="1:8" x14ac:dyDescent="0.2">
      <c r="A112" s="2" t="s">
        <v>30</v>
      </c>
      <c r="B112" s="6" t="s">
        <v>83</v>
      </c>
      <c r="C112" s="3">
        <v>6551487</v>
      </c>
      <c r="D112" s="3">
        <v>17478.2</v>
      </c>
      <c r="E112" s="3">
        <v>6210</v>
      </c>
      <c r="F112" s="3">
        <v>21974940</v>
      </c>
      <c r="G112" s="3">
        <v>51738.400000000001</v>
      </c>
      <c r="H112" s="3">
        <v>17249</v>
      </c>
    </row>
    <row r="113" spans="1:8" x14ac:dyDescent="0.2">
      <c r="A113" s="2" t="s">
        <v>31</v>
      </c>
      <c r="B113" s="6" t="s">
        <v>84</v>
      </c>
      <c r="C113" s="3" t="s">
        <v>14</v>
      </c>
      <c r="D113" s="3" t="s">
        <v>14</v>
      </c>
      <c r="E113" s="3" t="s">
        <v>14</v>
      </c>
      <c r="F113" s="3">
        <v>310206</v>
      </c>
      <c r="G113" s="3">
        <v>775.5</v>
      </c>
      <c r="H113" s="3">
        <v>231</v>
      </c>
    </row>
    <row r="114" spans="1:8" x14ac:dyDescent="0.2">
      <c r="A114" s="2" t="s">
        <v>32</v>
      </c>
      <c r="B114" s="6" t="s">
        <v>85</v>
      </c>
      <c r="C114" s="3" t="s">
        <v>14</v>
      </c>
      <c r="D114" s="3" t="s">
        <v>14</v>
      </c>
      <c r="E114" s="3" t="s">
        <v>14</v>
      </c>
      <c r="F114" s="3">
        <v>78141058</v>
      </c>
      <c r="G114" s="3">
        <v>130219.3</v>
      </c>
      <c r="H114" s="3">
        <v>32804</v>
      </c>
    </row>
    <row r="115" spans="1:8" x14ac:dyDescent="0.2">
      <c r="A115" s="2" t="s">
        <v>33</v>
      </c>
      <c r="B115" s="6" t="s">
        <v>86</v>
      </c>
      <c r="C115" s="3" t="s">
        <v>14</v>
      </c>
      <c r="D115" s="3" t="s">
        <v>14</v>
      </c>
      <c r="E115" s="3" t="s">
        <v>14</v>
      </c>
      <c r="F115" s="3">
        <v>45539836</v>
      </c>
      <c r="G115" s="3">
        <v>72153</v>
      </c>
      <c r="H115" s="3">
        <v>21699</v>
      </c>
    </row>
    <row r="116" spans="1:8" x14ac:dyDescent="0.2">
      <c r="A116" s="2" t="s">
        <v>34</v>
      </c>
      <c r="B116" s="6" t="s">
        <v>87</v>
      </c>
      <c r="C116" s="3" t="s">
        <v>14</v>
      </c>
      <c r="D116" s="3" t="s">
        <v>14</v>
      </c>
      <c r="E116" s="3" t="s">
        <v>14</v>
      </c>
      <c r="F116" s="3">
        <v>10885067</v>
      </c>
      <c r="G116" s="3">
        <v>23842.2</v>
      </c>
      <c r="H116" s="3">
        <v>6249</v>
      </c>
    </row>
    <row r="117" spans="1:8" x14ac:dyDescent="0.2">
      <c r="A117" s="2" t="s">
        <v>35</v>
      </c>
      <c r="B117" s="6" t="s">
        <v>88</v>
      </c>
      <c r="C117" s="3" t="s">
        <v>14</v>
      </c>
      <c r="D117" s="3" t="s">
        <v>14</v>
      </c>
      <c r="E117" s="3" t="s">
        <v>14</v>
      </c>
      <c r="F117" s="3">
        <v>2241092</v>
      </c>
      <c r="G117" s="3">
        <v>13216</v>
      </c>
      <c r="H117" s="3">
        <v>1903</v>
      </c>
    </row>
    <row r="118" spans="1:8" x14ac:dyDescent="0.2">
      <c r="A118" s="2" t="s">
        <v>36</v>
      </c>
      <c r="B118" s="6" t="s">
        <v>89</v>
      </c>
      <c r="C118" s="3" t="s">
        <v>8</v>
      </c>
      <c r="D118" s="3">
        <v>28508.6</v>
      </c>
      <c r="E118" s="3">
        <v>33449</v>
      </c>
      <c r="F118" s="3" t="s">
        <v>8</v>
      </c>
      <c r="G118" s="3">
        <v>1823.4</v>
      </c>
      <c r="H118" s="3">
        <v>5399</v>
      </c>
    </row>
    <row r="119" spans="1:8" x14ac:dyDescent="0.2">
      <c r="A119" s="2" t="s">
        <v>37</v>
      </c>
      <c r="B119" s="6" t="s">
        <v>90</v>
      </c>
      <c r="C119" s="3" t="s">
        <v>8</v>
      </c>
      <c r="D119" s="3">
        <v>190740.3</v>
      </c>
      <c r="E119" s="3">
        <v>108111</v>
      </c>
      <c r="F119" s="3" t="s">
        <v>8</v>
      </c>
      <c r="G119" s="3">
        <v>515170.9</v>
      </c>
      <c r="H119" s="3">
        <v>173175</v>
      </c>
    </row>
    <row r="120" spans="1:8" x14ac:dyDescent="0.2">
      <c r="A120" s="2" t="s">
        <v>38</v>
      </c>
      <c r="B120" s="6" t="s">
        <v>91</v>
      </c>
      <c r="C120" s="3" t="s">
        <v>8</v>
      </c>
      <c r="D120" s="3">
        <v>35546.400000000001</v>
      </c>
      <c r="E120" s="3">
        <v>13599</v>
      </c>
      <c r="F120" s="3" t="s">
        <v>8</v>
      </c>
      <c r="G120" s="3">
        <v>50006.7</v>
      </c>
      <c r="H120" s="3">
        <v>21220</v>
      </c>
    </row>
    <row r="121" spans="1:8" x14ac:dyDescent="0.2">
      <c r="A121" s="2" t="s">
        <v>39</v>
      </c>
      <c r="B121" s="6" t="s">
        <v>92</v>
      </c>
      <c r="C121" s="3" t="s">
        <v>8</v>
      </c>
      <c r="D121" s="3">
        <v>12114.2</v>
      </c>
      <c r="E121" s="3">
        <v>6223</v>
      </c>
      <c r="F121" s="3" t="s">
        <v>8</v>
      </c>
      <c r="G121" s="3">
        <v>273786.8</v>
      </c>
      <c r="H121" s="3">
        <v>101374</v>
      </c>
    </row>
    <row r="122" spans="1:8" x14ac:dyDescent="0.2">
      <c r="A122" s="2" t="s">
        <v>40</v>
      </c>
      <c r="B122" s="6" t="s">
        <v>93</v>
      </c>
      <c r="C122" s="3" t="s">
        <v>8</v>
      </c>
      <c r="D122" s="3">
        <v>5105.2</v>
      </c>
      <c r="E122" s="3">
        <v>2546</v>
      </c>
      <c r="F122" s="3" t="s">
        <v>8</v>
      </c>
      <c r="G122" s="3">
        <v>25351.1</v>
      </c>
      <c r="H122" s="3">
        <v>13590</v>
      </c>
    </row>
    <row r="123" spans="1:8" x14ac:dyDescent="0.2">
      <c r="A123" s="2" t="s">
        <v>41</v>
      </c>
      <c r="B123" s="6" t="s">
        <v>94</v>
      </c>
      <c r="C123" s="3" t="s">
        <v>8</v>
      </c>
      <c r="D123" s="3">
        <v>19328.599999999999</v>
      </c>
      <c r="E123" s="3">
        <v>5704</v>
      </c>
      <c r="F123" s="3" t="s">
        <v>8</v>
      </c>
      <c r="G123" s="3">
        <v>96282</v>
      </c>
      <c r="H123" s="3">
        <v>26734</v>
      </c>
    </row>
    <row r="124" spans="1:8" x14ac:dyDescent="0.2">
      <c r="A124" s="2" t="s">
        <v>42</v>
      </c>
      <c r="B124" s="6" t="s">
        <v>95</v>
      </c>
      <c r="C124" s="3" t="s">
        <v>8</v>
      </c>
      <c r="D124" s="3">
        <v>3015</v>
      </c>
      <c r="E124" s="3">
        <v>4026</v>
      </c>
      <c r="F124" s="3" t="s">
        <v>8</v>
      </c>
      <c r="G124" s="3">
        <v>35999.699999999997</v>
      </c>
      <c r="H124" s="3">
        <v>10704</v>
      </c>
    </row>
    <row r="125" spans="1:8" x14ac:dyDescent="0.2">
      <c r="A125" s="2" t="s">
        <v>43</v>
      </c>
      <c r="B125" s="6" t="s">
        <v>96</v>
      </c>
      <c r="C125" s="3" t="s">
        <v>8</v>
      </c>
      <c r="D125" s="3">
        <v>40734.800000000003</v>
      </c>
      <c r="E125" s="3">
        <v>11899</v>
      </c>
      <c r="F125" s="3" t="s">
        <v>8</v>
      </c>
      <c r="G125" s="3">
        <v>90584.1</v>
      </c>
      <c r="H125" s="3">
        <v>24471</v>
      </c>
    </row>
    <row r="126" spans="1:8" x14ac:dyDescent="0.2">
      <c r="A126" s="2" t="s">
        <v>44</v>
      </c>
      <c r="B126" s="6" t="s">
        <v>102</v>
      </c>
      <c r="C126" s="3" t="s">
        <v>8</v>
      </c>
      <c r="D126" s="3" t="s">
        <v>8</v>
      </c>
      <c r="E126" s="3" t="s">
        <v>8</v>
      </c>
      <c r="F126" s="3" t="s">
        <v>8</v>
      </c>
      <c r="G126" s="3" t="s">
        <v>8</v>
      </c>
      <c r="H126" s="3" t="s">
        <v>8</v>
      </c>
    </row>
    <row r="127" spans="1:8" x14ac:dyDescent="0.2">
      <c r="A127" s="2" t="s">
        <v>45</v>
      </c>
      <c r="B127" s="6" t="s">
        <v>97</v>
      </c>
      <c r="C127" s="3" t="s">
        <v>8</v>
      </c>
      <c r="D127" s="3">
        <v>165878.1</v>
      </c>
      <c r="E127" s="3">
        <v>39980</v>
      </c>
      <c r="F127" s="3" t="s">
        <v>8</v>
      </c>
      <c r="G127" s="3">
        <v>5482.6</v>
      </c>
      <c r="H127" s="3">
        <v>1646</v>
      </c>
    </row>
    <row r="128" spans="1:8" x14ac:dyDescent="0.2">
      <c r="A128" s="2" t="s">
        <v>46</v>
      </c>
      <c r="B128" s="6" t="s">
        <v>98</v>
      </c>
      <c r="C128" s="3" t="s">
        <v>8</v>
      </c>
      <c r="D128" s="3">
        <v>6532.3</v>
      </c>
      <c r="E128" s="3">
        <v>13767</v>
      </c>
      <c r="F128" s="3" t="s">
        <v>8</v>
      </c>
      <c r="G128" s="3">
        <v>12911</v>
      </c>
      <c r="H128" s="3">
        <v>12326</v>
      </c>
    </row>
    <row r="129" spans="1:11" x14ac:dyDescent="0.2">
      <c r="A129" s="2" t="s">
        <v>47</v>
      </c>
      <c r="B129" s="6" t="s">
        <v>103</v>
      </c>
      <c r="C129" s="3" t="s">
        <v>8</v>
      </c>
      <c r="D129" s="3" t="s">
        <v>8</v>
      </c>
      <c r="E129" s="3" t="s">
        <v>8</v>
      </c>
      <c r="F129" s="3" t="s">
        <v>8</v>
      </c>
      <c r="G129" s="3" t="s">
        <v>8</v>
      </c>
      <c r="H129" s="3" t="s">
        <v>8</v>
      </c>
    </row>
    <row r="130" spans="1:11" x14ac:dyDescent="0.2">
      <c r="A130" s="2" t="s">
        <v>48</v>
      </c>
      <c r="B130" s="6" t="s">
        <v>104</v>
      </c>
      <c r="C130" s="3" t="s">
        <v>8</v>
      </c>
      <c r="D130" s="3" t="s">
        <v>8</v>
      </c>
      <c r="E130" s="3" t="s">
        <v>8</v>
      </c>
      <c r="F130" s="3" t="s">
        <v>8</v>
      </c>
      <c r="G130" s="3" t="s">
        <v>8</v>
      </c>
      <c r="H130" s="3" t="s">
        <v>8</v>
      </c>
    </row>
    <row r="131" spans="1:11" x14ac:dyDescent="0.2">
      <c r="A131" s="2" t="s">
        <v>49</v>
      </c>
      <c r="B131" s="6" t="s">
        <v>99</v>
      </c>
      <c r="C131" s="3" t="s">
        <v>8</v>
      </c>
      <c r="D131" s="3" t="s">
        <v>8</v>
      </c>
      <c r="E131" s="3" t="s">
        <v>8</v>
      </c>
      <c r="F131" s="3" t="s">
        <v>8</v>
      </c>
      <c r="G131" s="3" t="s">
        <v>8</v>
      </c>
      <c r="H131" s="3" t="s">
        <v>8</v>
      </c>
    </row>
    <row r="132" spans="1:11" x14ac:dyDescent="0.2">
      <c r="A132" s="2" t="s">
        <v>50</v>
      </c>
      <c r="B132" s="6" t="s">
        <v>100</v>
      </c>
      <c r="C132" s="3" t="s">
        <v>8</v>
      </c>
      <c r="D132" s="3" t="s">
        <v>8</v>
      </c>
      <c r="E132" s="3" t="s">
        <v>8</v>
      </c>
      <c r="F132" s="3" t="s">
        <v>8</v>
      </c>
      <c r="G132" s="3" t="s">
        <v>8</v>
      </c>
      <c r="H132" s="3" t="s">
        <v>8</v>
      </c>
    </row>
    <row r="133" spans="1:11" x14ac:dyDescent="0.2">
      <c r="A133" s="2" t="s">
        <v>51</v>
      </c>
      <c r="B133" s="6" t="s">
        <v>101</v>
      </c>
      <c r="C133" s="3" t="s">
        <v>8</v>
      </c>
      <c r="D133" s="3" t="s">
        <v>8</v>
      </c>
      <c r="E133" s="3" t="s">
        <v>8</v>
      </c>
      <c r="F133" s="3" t="s">
        <v>8</v>
      </c>
      <c r="G133" s="3" t="s">
        <v>8</v>
      </c>
      <c r="H133" s="3" t="s">
        <v>8</v>
      </c>
    </row>
    <row r="134" spans="1:11" x14ac:dyDescent="0.2">
      <c r="A134" s="2" t="s">
        <v>52</v>
      </c>
      <c r="B134" s="6" t="s">
        <v>105</v>
      </c>
      <c r="C134" s="3" t="s">
        <v>8</v>
      </c>
      <c r="D134" s="3">
        <v>10985</v>
      </c>
      <c r="E134" s="3">
        <v>24615</v>
      </c>
      <c r="F134" s="3" t="s">
        <v>8</v>
      </c>
      <c r="G134" s="3">
        <v>41866</v>
      </c>
      <c r="H134" s="3">
        <v>62912</v>
      </c>
      <c r="I134" s="8">
        <f>SUM(D93:D134)</f>
        <v>3285478.5000000009</v>
      </c>
      <c r="J134" s="8">
        <f>SUM(G93:G134)</f>
        <v>5490535.1999999993</v>
      </c>
      <c r="K134" s="8">
        <f>J134-I134</f>
        <v>2205056.6999999983</v>
      </c>
    </row>
    <row r="135" spans="1:11" ht="33.75" customHeight="1" x14ac:dyDescent="0.2">
      <c r="A135" s="27" t="s">
        <v>55</v>
      </c>
      <c r="B135" s="25"/>
      <c r="C135" s="26"/>
      <c r="D135" s="26"/>
      <c r="E135" s="25"/>
      <c r="F135" s="26"/>
      <c r="G135" s="26"/>
      <c r="H135" s="25"/>
    </row>
    <row r="136" spans="1:11" x14ac:dyDescent="0.2">
      <c r="A136" s="2" t="s">
        <v>7</v>
      </c>
      <c r="B136" s="6" t="s">
        <v>68</v>
      </c>
      <c r="C136" s="3" t="s">
        <v>8</v>
      </c>
      <c r="D136" s="3">
        <v>66495.8</v>
      </c>
      <c r="E136" s="3">
        <v>25805</v>
      </c>
      <c r="F136" s="3" t="s">
        <v>8</v>
      </c>
      <c r="G136" s="3">
        <v>87392.1</v>
      </c>
      <c r="H136" s="3">
        <v>20731</v>
      </c>
    </row>
    <row r="137" spans="1:11" x14ac:dyDescent="0.2">
      <c r="A137" s="2" t="s">
        <v>9</v>
      </c>
      <c r="B137" s="6" t="s">
        <v>69</v>
      </c>
      <c r="C137" s="3">
        <v>298625049</v>
      </c>
      <c r="D137" s="3">
        <v>764225.4</v>
      </c>
      <c r="E137" s="3">
        <v>204861</v>
      </c>
      <c r="F137" s="3">
        <v>295938898</v>
      </c>
      <c r="G137" s="3">
        <v>744768</v>
      </c>
      <c r="H137" s="3">
        <v>176277</v>
      </c>
    </row>
    <row r="138" spans="1:11" x14ac:dyDescent="0.2">
      <c r="A138" s="2" t="s">
        <v>10</v>
      </c>
      <c r="B138" s="6" t="s">
        <v>70</v>
      </c>
      <c r="C138" s="3" t="s">
        <v>8</v>
      </c>
      <c r="D138" s="3" t="s">
        <v>8</v>
      </c>
      <c r="E138" s="3" t="s">
        <v>8</v>
      </c>
      <c r="F138" s="3">
        <v>447303</v>
      </c>
      <c r="G138" s="3">
        <v>1547.1</v>
      </c>
      <c r="H138" s="3">
        <v>1427</v>
      </c>
    </row>
    <row r="139" spans="1:11" x14ac:dyDescent="0.2">
      <c r="A139" s="2" t="s">
        <v>11</v>
      </c>
      <c r="B139" s="6" t="s">
        <v>71</v>
      </c>
      <c r="C139" s="3">
        <v>82590683</v>
      </c>
      <c r="D139" s="3">
        <v>392500.3</v>
      </c>
      <c r="E139" s="3">
        <v>61756</v>
      </c>
      <c r="F139" s="3">
        <v>31004543</v>
      </c>
      <c r="G139" s="3">
        <v>152343</v>
      </c>
      <c r="H139" s="3">
        <v>25771</v>
      </c>
    </row>
    <row r="140" spans="1:11" x14ac:dyDescent="0.2">
      <c r="A140" s="2" t="s">
        <v>12</v>
      </c>
      <c r="B140" s="6" t="s">
        <v>72</v>
      </c>
      <c r="C140" s="3">
        <v>60490077</v>
      </c>
      <c r="D140" s="3">
        <v>232652.5</v>
      </c>
      <c r="E140" s="3">
        <v>55776</v>
      </c>
      <c r="F140" s="3">
        <v>71099726</v>
      </c>
      <c r="G140" s="3">
        <v>278876</v>
      </c>
      <c r="H140" s="3">
        <v>67984</v>
      </c>
    </row>
    <row r="141" spans="1:11" x14ac:dyDescent="0.2">
      <c r="A141" s="2" t="s">
        <v>13</v>
      </c>
      <c r="B141" s="6" t="s">
        <v>73</v>
      </c>
      <c r="C141" s="3" t="s">
        <v>14</v>
      </c>
      <c r="D141" s="3" t="s">
        <v>14</v>
      </c>
      <c r="E141" s="3" t="s">
        <v>14</v>
      </c>
      <c r="F141" s="3">
        <v>511305</v>
      </c>
      <c r="G141" s="3">
        <v>1890.7</v>
      </c>
      <c r="H141" s="3">
        <v>864</v>
      </c>
    </row>
    <row r="142" spans="1:11" x14ac:dyDescent="0.2">
      <c r="A142" s="2" t="s">
        <v>15</v>
      </c>
      <c r="B142" s="6" t="s">
        <v>74</v>
      </c>
      <c r="C142" s="3" t="s">
        <v>14</v>
      </c>
      <c r="D142" s="3" t="s">
        <v>14</v>
      </c>
      <c r="E142" s="3" t="s">
        <v>14</v>
      </c>
      <c r="F142" s="3">
        <v>2088194</v>
      </c>
      <c r="G142" s="3">
        <v>6158.5</v>
      </c>
      <c r="H142" s="3">
        <v>2193</v>
      </c>
    </row>
    <row r="143" spans="1:11" x14ac:dyDescent="0.2">
      <c r="A143" s="2" t="s">
        <v>16</v>
      </c>
      <c r="B143" s="6" t="s">
        <v>75</v>
      </c>
      <c r="C143" s="3">
        <v>225044026</v>
      </c>
      <c r="D143" s="3">
        <v>839958.4</v>
      </c>
      <c r="E143" s="3">
        <v>169280</v>
      </c>
      <c r="F143" s="3">
        <v>562852634</v>
      </c>
      <c r="G143" s="3">
        <v>2092902.7</v>
      </c>
      <c r="H143" s="3">
        <v>472069</v>
      </c>
    </row>
    <row r="144" spans="1:11" x14ac:dyDescent="0.2">
      <c r="A144" s="2" t="s">
        <v>17</v>
      </c>
      <c r="B144" s="6" t="s">
        <v>76</v>
      </c>
      <c r="C144" s="3" t="s">
        <v>8</v>
      </c>
      <c r="D144" s="3" t="s">
        <v>8</v>
      </c>
      <c r="E144" s="3" t="s">
        <v>8</v>
      </c>
      <c r="F144" s="3" t="s">
        <v>8</v>
      </c>
      <c r="G144" s="3" t="s">
        <v>8</v>
      </c>
      <c r="H144" s="3" t="s">
        <v>8</v>
      </c>
    </row>
    <row r="145" spans="1:8" x14ac:dyDescent="0.2">
      <c r="A145" s="2" t="s">
        <v>18</v>
      </c>
      <c r="B145" s="6" t="s">
        <v>77</v>
      </c>
      <c r="C145" s="3" t="s">
        <v>14</v>
      </c>
      <c r="D145" s="3" t="s">
        <v>14</v>
      </c>
      <c r="E145" s="3" t="s">
        <v>14</v>
      </c>
      <c r="F145" s="3">
        <v>506654</v>
      </c>
      <c r="G145" s="3">
        <v>3137</v>
      </c>
      <c r="H145" s="3">
        <v>1728</v>
      </c>
    </row>
    <row r="146" spans="1:8" x14ac:dyDescent="0.2">
      <c r="A146" s="2" t="s">
        <v>19</v>
      </c>
      <c r="B146" s="6" t="s">
        <v>106</v>
      </c>
      <c r="C146" s="3" t="s">
        <v>8</v>
      </c>
      <c r="D146" s="3" t="s">
        <v>8</v>
      </c>
      <c r="E146" s="3" t="s">
        <v>8</v>
      </c>
      <c r="F146" s="3" t="s">
        <v>8</v>
      </c>
      <c r="G146" s="3" t="s">
        <v>8</v>
      </c>
      <c r="H146" s="3" t="s">
        <v>8</v>
      </c>
    </row>
    <row r="147" spans="1:8" x14ac:dyDescent="0.2">
      <c r="A147" s="2" t="s">
        <v>20</v>
      </c>
      <c r="B147" s="6" t="s">
        <v>107</v>
      </c>
      <c r="C147" s="3" t="s">
        <v>8</v>
      </c>
      <c r="D147" s="3" t="s">
        <v>8</v>
      </c>
      <c r="E147" s="3" t="s">
        <v>8</v>
      </c>
      <c r="F147" s="3" t="s">
        <v>8</v>
      </c>
      <c r="G147" s="3" t="s">
        <v>8</v>
      </c>
      <c r="H147" s="3" t="s">
        <v>8</v>
      </c>
    </row>
    <row r="148" spans="1:8" x14ac:dyDescent="0.2">
      <c r="A148" s="2" t="s">
        <v>21</v>
      </c>
      <c r="B148" s="6" t="s">
        <v>78</v>
      </c>
      <c r="C148" s="3">
        <v>53717</v>
      </c>
      <c r="D148" s="3">
        <v>351.1</v>
      </c>
      <c r="E148" s="3">
        <v>230</v>
      </c>
      <c r="F148" s="3">
        <v>750717</v>
      </c>
      <c r="G148" s="3">
        <v>4846.5</v>
      </c>
      <c r="H148" s="3">
        <v>1801</v>
      </c>
    </row>
    <row r="149" spans="1:8" x14ac:dyDescent="0.2">
      <c r="A149" s="2" t="s">
        <v>22</v>
      </c>
      <c r="B149" s="6" t="s">
        <v>79</v>
      </c>
      <c r="C149" s="3">
        <v>39317348</v>
      </c>
      <c r="D149" s="3">
        <v>123369.1</v>
      </c>
      <c r="E149" s="3">
        <v>26882</v>
      </c>
      <c r="F149" s="3">
        <v>93904815</v>
      </c>
      <c r="G149" s="3">
        <v>309052.09999999998</v>
      </c>
      <c r="H149" s="3">
        <v>60552</v>
      </c>
    </row>
    <row r="150" spans="1:8" x14ac:dyDescent="0.2">
      <c r="A150" s="2" t="s">
        <v>23</v>
      </c>
      <c r="B150" s="6" t="s">
        <v>80</v>
      </c>
      <c r="C150" s="3">
        <v>19671383</v>
      </c>
      <c r="D150" s="3">
        <v>84012.5</v>
      </c>
      <c r="E150" s="3">
        <v>39509</v>
      </c>
      <c r="F150" s="3">
        <v>20378795</v>
      </c>
      <c r="G150" s="3">
        <v>59486.9</v>
      </c>
      <c r="H150" s="3">
        <v>16893</v>
      </c>
    </row>
    <row r="151" spans="1:8" x14ac:dyDescent="0.2">
      <c r="A151" s="2" t="s">
        <v>24</v>
      </c>
      <c r="B151" s="6" t="s">
        <v>25</v>
      </c>
      <c r="C151" s="3">
        <v>740257</v>
      </c>
      <c r="D151" s="3">
        <v>1622.5</v>
      </c>
      <c r="E151" s="3">
        <v>663</v>
      </c>
      <c r="F151" s="3">
        <v>25682010</v>
      </c>
      <c r="G151" s="3">
        <v>59724.6</v>
      </c>
      <c r="H151" s="3">
        <v>20155</v>
      </c>
    </row>
    <row r="152" spans="1:8" x14ac:dyDescent="0.2">
      <c r="A152" s="2" t="s">
        <v>26</v>
      </c>
      <c r="B152" s="6" t="s">
        <v>27</v>
      </c>
      <c r="C152" s="3">
        <v>9175728</v>
      </c>
      <c r="D152" s="3">
        <v>47277.8</v>
      </c>
      <c r="E152" s="3">
        <v>7627</v>
      </c>
      <c r="F152" s="3">
        <v>453000</v>
      </c>
      <c r="G152" s="3">
        <v>2107.1999999999998</v>
      </c>
      <c r="H152" s="3">
        <v>330</v>
      </c>
    </row>
    <row r="153" spans="1:8" x14ac:dyDescent="0.2">
      <c r="A153" s="2" t="s">
        <v>28</v>
      </c>
      <c r="B153" s="6" t="s">
        <v>81</v>
      </c>
      <c r="C153" s="3" t="s">
        <v>8</v>
      </c>
      <c r="D153" s="3" t="s">
        <v>8</v>
      </c>
      <c r="E153" s="3" t="s">
        <v>8</v>
      </c>
      <c r="F153" s="3" t="s">
        <v>8</v>
      </c>
      <c r="G153" s="3" t="s">
        <v>8</v>
      </c>
      <c r="H153" s="3" t="s">
        <v>8</v>
      </c>
    </row>
    <row r="154" spans="1:8" x14ac:dyDescent="0.2">
      <c r="A154" s="2" t="s">
        <v>29</v>
      </c>
      <c r="B154" s="6" t="s">
        <v>82</v>
      </c>
      <c r="C154" s="3" t="s">
        <v>8</v>
      </c>
      <c r="D154" s="3" t="s">
        <v>8</v>
      </c>
      <c r="E154" s="3" t="s">
        <v>8</v>
      </c>
      <c r="F154" s="3" t="s">
        <v>8</v>
      </c>
      <c r="G154" s="3" t="s">
        <v>8</v>
      </c>
      <c r="H154" s="3" t="s">
        <v>8</v>
      </c>
    </row>
    <row r="155" spans="1:8" x14ac:dyDescent="0.2">
      <c r="A155" s="2" t="s">
        <v>30</v>
      </c>
      <c r="B155" s="6" t="s">
        <v>83</v>
      </c>
      <c r="C155" s="3">
        <v>6561062</v>
      </c>
      <c r="D155" s="3">
        <v>17090.099999999999</v>
      </c>
      <c r="E155" s="3">
        <v>6912</v>
      </c>
      <c r="F155" s="3">
        <v>27215064</v>
      </c>
      <c r="G155" s="3">
        <v>66211.8</v>
      </c>
      <c r="H155" s="3">
        <v>25000</v>
      </c>
    </row>
    <row r="156" spans="1:8" x14ac:dyDescent="0.2">
      <c r="A156" s="2" t="s">
        <v>31</v>
      </c>
      <c r="B156" s="6" t="s">
        <v>84</v>
      </c>
      <c r="C156" s="3" t="s">
        <v>14</v>
      </c>
      <c r="D156" s="3" t="s">
        <v>14</v>
      </c>
      <c r="E156" s="3" t="s">
        <v>14</v>
      </c>
      <c r="F156" s="3">
        <v>984879</v>
      </c>
      <c r="G156" s="3">
        <v>2462.1999999999998</v>
      </c>
      <c r="H156" s="3">
        <v>701</v>
      </c>
    </row>
    <row r="157" spans="1:8" x14ac:dyDescent="0.2">
      <c r="A157" s="2" t="s">
        <v>32</v>
      </c>
      <c r="B157" s="6" t="s">
        <v>85</v>
      </c>
      <c r="C157" s="3" t="s">
        <v>14</v>
      </c>
      <c r="D157" s="3" t="s">
        <v>14</v>
      </c>
      <c r="E157" s="3" t="s">
        <v>14</v>
      </c>
      <c r="F157" s="3">
        <v>55998136</v>
      </c>
      <c r="G157" s="3">
        <v>93331</v>
      </c>
      <c r="H157" s="3">
        <v>24920</v>
      </c>
    </row>
    <row r="158" spans="1:8" x14ac:dyDescent="0.2">
      <c r="A158" s="2" t="s">
        <v>33</v>
      </c>
      <c r="B158" s="6" t="s">
        <v>86</v>
      </c>
      <c r="C158" s="3" t="s">
        <v>14</v>
      </c>
      <c r="D158" s="3" t="s">
        <v>14</v>
      </c>
      <c r="E158" s="3" t="s">
        <v>14</v>
      </c>
      <c r="F158" s="3">
        <v>47803738</v>
      </c>
      <c r="G158" s="3">
        <v>75743.899999999994</v>
      </c>
      <c r="H158" s="3">
        <v>23542</v>
      </c>
    </row>
    <row r="159" spans="1:8" x14ac:dyDescent="0.2">
      <c r="A159" s="2" t="s">
        <v>34</v>
      </c>
      <c r="B159" s="6" t="s">
        <v>87</v>
      </c>
      <c r="C159" s="3" t="s">
        <v>14</v>
      </c>
      <c r="D159" s="3" t="s">
        <v>14</v>
      </c>
      <c r="E159" s="3" t="s">
        <v>14</v>
      </c>
      <c r="F159" s="3">
        <v>12132333</v>
      </c>
      <c r="G159" s="3">
        <v>30663</v>
      </c>
      <c r="H159" s="3">
        <v>7582</v>
      </c>
    </row>
    <row r="160" spans="1:8" x14ac:dyDescent="0.2">
      <c r="A160" s="2" t="s">
        <v>35</v>
      </c>
      <c r="B160" s="6" t="s">
        <v>88</v>
      </c>
      <c r="C160" s="3" t="s">
        <v>14</v>
      </c>
      <c r="D160" s="3" t="s">
        <v>14</v>
      </c>
      <c r="E160" s="3" t="s">
        <v>14</v>
      </c>
      <c r="F160" s="3">
        <v>2413703</v>
      </c>
      <c r="G160" s="3">
        <v>16235.2</v>
      </c>
      <c r="H160" s="3">
        <v>2365</v>
      </c>
    </row>
    <row r="161" spans="1:8" x14ac:dyDescent="0.2">
      <c r="A161" s="2" t="s">
        <v>36</v>
      </c>
      <c r="B161" s="6" t="s">
        <v>89</v>
      </c>
      <c r="C161" s="3" t="s">
        <v>8</v>
      </c>
      <c r="D161" s="3">
        <v>33319.699999999997</v>
      </c>
      <c r="E161" s="3">
        <v>39440</v>
      </c>
      <c r="F161" s="3" t="s">
        <v>8</v>
      </c>
      <c r="G161" s="3">
        <v>1989.3</v>
      </c>
      <c r="H161" s="3">
        <v>5365</v>
      </c>
    </row>
    <row r="162" spans="1:8" x14ac:dyDescent="0.2">
      <c r="A162" s="2" t="s">
        <v>37</v>
      </c>
      <c r="B162" s="6" t="s">
        <v>90</v>
      </c>
      <c r="C162" s="3" t="s">
        <v>8</v>
      </c>
      <c r="D162" s="3">
        <v>238053.7</v>
      </c>
      <c r="E162" s="3">
        <v>134911</v>
      </c>
      <c r="F162" s="3" t="s">
        <v>8</v>
      </c>
      <c r="G162" s="3">
        <v>386366</v>
      </c>
      <c r="H162" s="3">
        <v>145043</v>
      </c>
    </row>
    <row r="163" spans="1:8" x14ac:dyDescent="0.2">
      <c r="A163" s="2" t="s">
        <v>38</v>
      </c>
      <c r="B163" s="6" t="s">
        <v>91</v>
      </c>
      <c r="C163" s="3" t="s">
        <v>8</v>
      </c>
      <c r="D163" s="3">
        <v>32533.5</v>
      </c>
      <c r="E163" s="3">
        <v>15796</v>
      </c>
      <c r="F163" s="3" t="s">
        <v>8</v>
      </c>
      <c r="G163" s="3">
        <v>59444.2</v>
      </c>
      <c r="H163" s="3">
        <v>25242</v>
      </c>
    </row>
    <row r="164" spans="1:8" x14ac:dyDescent="0.2">
      <c r="A164" s="2" t="s">
        <v>39</v>
      </c>
      <c r="B164" s="6" t="s">
        <v>92</v>
      </c>
      <c r="C164" s="3" t="s">
        <v>8</v>
      </c>
      <c r="D164" s="3">
        <v>12505.1</v>
      </c>
      <c r="E164" s="3">
        <v>7537</v>
      </c>
      <c r="F164" s="3" t="s">
        <v>8</v>
      </c>
      <c r="G164" s="3">
        <v>346240.5</v>
      </c>
      <c r="H164" s="3">
        <v>154957</v>
      </c>
    </row>
    <row r="165" spans="1:8" x14ac:dyDescent="0.2">
      <c r="A165" s="2" t="s">
        <v>40</v>
      </c>
      <c r="B165" s="6" t="s">
        <v>93</v>
      </c>
      <c r="C165" s="3" t="s">
        <v>8</v>
      </c>
      <c r="D165" s="3">
        <v>577.79999999999995</v>
      </c>
      <c r="E165" s="3">
        <v>939</v>
      </c>
      <c r="F165" s="3" t="s">
        <v>8</v>
      </c>
      <c r="G165" s="3">
        <v>23595.3</v>
      </c>
      <c r="H165" s="3">
        <v>14730</v>
      </c>
    </row>
    <row r="166" spans="1:8" x14ac:dyDescent="0.2">
      <c r="A166" s="2" t="s">
        <v>41</v>
      </c>
      <c r="B166" s="6" t="s">
        <v>94</v>
      </c>
      <c r="C166" s="3" t="s">
        <v>8</v>
      </c>
      <c r="D166" s="3">
        <v>25908.7</v>
      </c>
      <c r="E166" s="3">
        <v>8330</v>
      </c>
      <c r="F166" s="3" t="s">
        <v>8</v>
      </c>
      <c r="G166" s="3">
        <v>84668.2</v>
      </c>
      <c r="H166" s="3">
        <v>27229</v>
      </c>
    </row>
    <row r="167" spans="1:8" x14ac:dyDescent="0.2">
      <c r="A167" s="2" t="s">
        <v>42</v>
      </c>
      <c r="B167" s="6" t="s">
        <v>95</v>
      </c>
      <c r="C167" s="3" t="s">
        <v>8</v>
      </c>
      <c r="D167" s="3">
        <v>2270.1</v>
      </c>
      <c r="E167" s="3">
        <v>3665</v>
      </c>
      <c r="F167" s="3" t="s">
        <v>8</v>
      </c>
      <c r="G167" s="3">
        <v>48902.1</v>
      </c>
      <c r="H167" s="3">
        <v>16734</v>
      </c>
    </row>
    <row r="168" spans="1:8" x14ac:dyDescent="0.2">
      <c r="A168" s="2" t="s">
        <v>43</v>
      </c>
      <c r="B168" s="6" t="s">
        <v>96</v>
      </c>
      <c r="C168" s="3" t="s">
        <v>8</v>
      </c>
      <c r="D168" s="3">
        <v>36359.1</v>
      </c>
      <c r="E168" s="3">
        <v>11155</v>
      </c>
      <c r="F168" s="3" t="s">
        <v>8</v>
      </c>
      <c r="G168" s="3">
        <v>84635</v>
      </c>
      <c r="H168" s="3">
        <v>23310</v>
      </c>
    </row>
    <row r="169" spans="1:8" x14ac:dyDescent="0.2">
      <c r="A169" s="2" t="s">
        <v>44</v>
      </c>
      <c r="B169" s="6" t="s">
        <v>102</v>
      </c>
      <c r="C169" s="3" t="s">
        <v>8</v>
      </c>
      <c r="D169" s="3" t="s">
        <v>8</v>
      </c>
      <c r="E169" s="3" t="s">
        <v>8</v>
      </c>
      <c r="F169" s="3" t="s">
        <v>8</v>
      </c>
      <c r="G169" s="3" t="s">
        <v>8</v>
      </c>
      <c r="H169" s="3" t="s">
        <v>8</v>
      </c>
    </row>
    <row r="170" spans="1:8" x14ac:dyDescent="0.2">
      <c r="A170" s="2" t="s">
        <v>45</v>
      </c>
      <c r="B170" s="6" t="s">
        <v>97</v>
      </c>
      <c r="C170" s="3" t="s">
        <v>8</v>
      </c>
      <c r="D170" s="3">
        <v>112429.6</v>
      </c>
      <c r="E170" s="3">
        <v>30904</v>
      </c>
      <c r="F170" s="3" t="s">
        <v>8</v>
      </c>
      <c r="G170" s="3">
        <v>3700.5</v>
      </c>
      <c r="H170" s="3">
        <v>1702</v>
      </c>
    </row>
    <row r="171" spans="1:8" x14ac:dyDescent="0.2">
      <c r="A171" s="2" t="s">
        <v>46</v>
      </c>
      <c r="B171" s="6" t="s">
        <v>98</v>
      </c>
      <c r="C171" s="3" t="s">
        <v>8</v>
      </c>
      <c r="D171" s="3">
        <v>8043.2</v>
      </c>
      <c r="E171" s="3">
        <v>15605</v>
      </c>
      <c r="F171" s="3" t="s">
        <v>8</v>
      </c>
      <c r="G171" s="3">
        <v>12078.9</v>
      </c>
      <c r="H171" s="3">
        <v>12283</v>
      </c>
    </row>
    <row r="172" spans="1:8" x14ac:dyDescent="0.2">
      <c r="A172" s="2" t="s">
        <v>47</v>
      </c>
      <c r="B172" s="6" t="s">
        <v>103</v>
      </c>
      <c r="C172" s="3" t="s">
        <v>8</v>
      </c>
      <c r="D172" s="3" t="s">
        <v>8</v>
      </c>
      <c r="E172" s="3" t="s">
        <v>8</v>
      </c>
      <c r="F172" s="3" t="s">
        <v>8</v>
      </c>
      <c r="G172" s="3" t="s">
        <v>8</v>
      </c>
      <c r="H172" s="3" t="s">
        <v>8</v>
      </c>
    </row>
    <row r="173" spans="1:8" x14ac:dyDescent="0.2">
      <c r="A173" s="2" t="s">
        <v>48</v>
      </c>
      <c r="B173" s="6" t="s">
        <v>104</v>
      </c>
      <c r="C173" s="3" t="s">
        <v>8</v>
      </c>
      <c r="D173" s="3" t="s">
        <v>8</v>
      </c>
      <c r="E173" s="3" t="s">
        <v>8</v>
      </c>
      <c r="F173" s="3" t="s">
        <v>8</v>
      </c>
      <c r="G173" s="3" t="s">
        <v>8</v>
      </c>
      <c r="H173" s="3" t="s">
        <v>8</v>
      </c>
    </row>
    <row r="174" spans="1:8" x14ac:dyDescent="0.2">
      <c r="A174" s="2" t="s">
        <v>49</v>
      </c>
      <c r="B174" s="6" t="s">
        <v>99</v>
      </c>
      <c r="C174" s="3" t="s">
        <v>8</v>
      </c>
      <c r="D174" s="3" t="s">
        <v>8</v>
      </c>
      <c r="E174" s="3" t="s">
        <v>8</v>
      </c>
      <c r="F174" s="3" t="s">
        <v>8</v>
      </c>
      <c r="G174" s="3" t="s">
        <v>8</v>
      </c>
      <c r="H174" s="3" t="s">
        <v>8</v>
      </c>
    </row>
    <row r="175" spans="1:8" x14ac:dyDescent="0.2">
      <c r="A175" s="2" t="s">
        <v>50</v>
      </c>
      <c r="B175" s="6" t="s">
        <v>100</v>
      </c>
      <c r="C175" s="3" t="s">
        <v>8</v>
      </c>
      <c r="D175" s="3" t="s">
        <v>8</v>
      </c>
      <c r="E175" s="3" t="s">
        <v>8</v>
      </c>
      <c r="F175" s="3" t="s">
        <v>8</v>
      </c>
      <c r="G175" s="3" t="s">
        <v>8</v>
      </c>
      <c r="H175" s="3" t="s">
        <v>8</v>
      </c>
    </row>
    <row r="176" spans="1:8" x14ac:dyDescent="0.2">
      <c r="A176" s="2" t="s">
        <v>51</v>
      </c>
      <c r="B176" s="6" t="s">
        <v>101</v>
      </c>
      <c r="C176" s="3" t="s">
        <v>8</v>
      </c>
      <c r="D176" s="3" t="s">
        <v>8</v>
      </c>
      <c r="E176" s="3" t="s">
        <v>8</v>
      </c>
      <c r="F176" s="3" t="s">
        <v>8</v>
      </c>
      <c r="G176" s="3" t="s">
        <v>8</v>
      </c>
      <c r="H176" s="3" t="s">
        <v>8</v>
      </c>
    </row>
    <row r="177" spans="1:11" x14ac:dyDescent="0.2">
      <c r="A177" s="2" t="s">
        <v>52</v>
      </c>
      <c r="B177" s="6" t="s">
        <v>105</v>
      </c>
      <c r="C177" s="3" t="s">
        <v>8</v>
      </c>
      <c r="D177" s="3">
        <v>13913.2</v>
      </c>
      <c r="E177" s="3">
        <v>31577</v>
      </c>
      <c r="F177" s="3" t="s">
        <v>8</v>
      </c>
      <c r="G177" s="3">
        <v>37271.4</v>
      </c>
      <c r="H177" s="3">
        <v>56941</v>
      </c>
      <c r="I177" s="8">
        <f>SUM(D136:D177)</f>
        <v>3085469.2000000011</v>
      </c>
      <c r="J177" s="8">
        <f>SUM(G136:G177)</f>
        <v>5177770.9000000004</v>
      </c>
      <c r="K177" s="8">
        <f>J177-I177</f>
        <v>2092301.6999999993</v>
      </c>
    </row>
    <row r="178" spans="1:11" ht="33.75" customHeight="1" x14ac:dyDescent="0.2">
      <c r="A178" s="27" t="s">
        <v>56</v>
      </c>
      <c r="B178" s="25"/>
      <c r="C178" s="26"/>
      <c r="D178" s="26"/>
      <c r="E178" s="25"/>
      <c r="F178" s="26"/>
      <c r="G178" s="26"/>
      <c r="H178" s="25"/>
    </row>
    <row r="179" spans="1:11" x14ac:dyDescent="0.2">
      <c r="A179" s="2" t="s">
        <v>7</v>
      </c>
      <c r="B179" s="6" t="s">
        <v>68</v>
      </c>
      <c r="C179" s="3" t="s">
        <v>8</v>
      </c>
      <c r="D179" s="3">
        <v>115906.1</v>
      </c>
      <c r="E179" s="3">
        <v>23732</v>
      </c>
      <c r="F179" s="3" t="s">
        <v>8</v>
      </c>
      <c r="G179" s="3">
        <v>79872.899999999994</v>
      </c>
      <c r="H179" s="3">
        <v>23172</v>
      </c>
    </row>
    <row r="180" spans="1:11" x14ac:dyDescent="0.2">
      <c r="A180" s="2" t="s">
        <v>9</v>
      </c>
      <c r="B180" s="6" t="s">
        <v>69</v>
      </c>
      <c r="C180" s="3">
        <v>405381673</v>
      </c>
      <c r="D180" s="3">
        <v>1048793.5</v>
      </c>
      <c r="E180" s="3">
        <v>212364</v>
      </c>
      <c r="F180" s="3">
        <v>399152926</v>
      </c>
      <c r="G180" s="3">
        <v>988146.9</v>
      </c>
      <c r="H180" s="3">
        <v>188278</v>
      </c>
    </row>
    <row r="181" spans="1:11" x14ac:dyDescent="0.2">
      <c r="A181" s="2" t="s">
        <v>10</v>
      </c>
      <c r="B181" s="6" t="s">
        <v>70</v>
      </c>
      <c r="C181" s="3">
        <v>155735</v>
      </c>
      <c r="D181" s="3">
        <v>403.8</v>
      </c>
      <c r="E181" s="3">
        <v>150</v>
      </c>
      <c r="F181" s="3">
        <v>674180</v>
      </c>
      <c r="G181" s="3">
        <v>1967.2</v>
      </c>
      <c r="H181" s="3">
        <v>1383</v>
      </c>
    </row>
    <row r="182" spans="1:11" x14ac:dyDescent="0.2">
      <c r="A182" s="2" t="s">
        <v>11</v>
      </c>
      <c r="B182" s="6" t="s">
        <v>71</v>
      </c>
      <c r="C182" s="3">
        <v>69758418</v>
      </c>
      <c r="D182" s="3">
        <v>339627.8</v>
      </c>
      <c r="E182" s="3">
        <v>47064</v>
      </c>
      <c r="F182" s="3">
        <v>31885170</v>
      </c>
      <c r="G182" s="3">
        <v>155396.29999999999</v>
      </c>
      <c r="H182" s="3">
        <v>23590</v>
      </c>
    </row>
    <row r="183" spans="1:11" x14ac:dyDescent="0.2">
      <c r="A183" s="2" t="s">
        <v>12</v>
      </c>
      <c r="B183" s="6" t="s">
        <v>72</v>
      </c>
      <c r="C183" s="3">
        <v>64777030</v>
      </c>
      <c r="D183" s="3">
        <v>249140.4</v>
      </c>
      <c r="E183" s="3">
        <v>48261</v>
      </c>
      <c r="F183" s="3">
        <v>51650315</v>
      </c>
      <c r="G183" s="3">
        <v>203913.7</v>
      </c>
      <c r="H183" s="3">
        <v>38630</v>
      </c>
    </row>
    <row r="184" spans="1:11" x14ac:dyDescent="0.2">
      <c r="A184" s="2" t="s">
        <v>13</v>
      </c>
      <c r="B184" s="6" t="s">
        <v>73</v>
      </c>
      <c r="C184" s="3" t="s">
        <v>14</v>
      </c>
      <c r="D184" s="3" t="s">
        <v>14</v>
      </c>
      <c r="E184" s="3" t="s">
        <v>14</v>
      </c>
      <c r="F184" s="3">
        <v>1104902</v>
      </c>
      <c r="G184" s="3">
        <v>3834.2</v>
      </c>
      <c r="H184" s="3">
        <v>1205</v>
      </c>
    </row>
    <row r="185" spans="1:11" x14ac:dyDescent="0.2">
      <c r="A185" s="2" t="s">
        <v>15</v>
      </c>
      <c r="B185" s="6" t="s">
        <v>74</v>
      </c>
      <c r="C185" s="3" t="s">
        <v>14</v>
      </c>
      <c r="D185" s="3" t="s">
        <v>14</v>
      </c>
      <c r="E185" s="3" t="s">
        <v>14</v>
      </c>
      <c r="F185" s="3">
        <v>2359776</v>
      </c>
      <c r="G185" s="3">
        <v>6871.6</v>
      </c>
      <c r="H185" s="3">
        <v>2351</v>
      </c>
    </row>
    <row r="186" spans="1:11" x14ac:dyDescent="0.2">
      <c r="A186" s="2" t="s">
        <v>16</v>
      </c>
      <c r="B186" s="6" t="s">
        <v>75</v>
      </c>
      <c r="C186" s="3">
        <v>243692021</v>
      </c>
      <c r="D186" s="3">
        <v>910767.5</v>
      </c>
      <c r="E186" s="3">
        <v>137015</v>
      </c>
      <c r="F186" s="3">
        <v>509283541</v>
      </c>
      <c r="G186" s="3">
        <v>1890835.1</v>
      </c>
      <c r="H186" s="3">
        <v>303039</v>
      </c>
    </row>
    <row r="187" spans="1:11" x14ac:dyDescent="0.2">
      <c r="A187" s="2" t="s">
        <v>17</v>
      </c>
      <c r="B187" s="6" t="s">
        <v>76</v>
      </c>
      <c r="C187" s="3" t="s">
        <v>8</v>
      </c>
      <c r="D187" s="3" t="s">
        <v>8</v>
      </c>
      <c r="E187" s="3" t="s">
        <v>8</v>
      </c>
      <c r="F187" s="3" t="s">
        <v>8</v>
      </c>
      <c r="G187" s="3" t="s">
        <v>8</v>
      </c>
      <c r="H187" s="3" t="s">
        <v>8</v>
      </c>
    </row>
    <row r="188" spans="1:11" x14ac:dyDescent="0.2">
      <c r="A188" s="2" t="s">
        <v>18</v>
      </c>
      <c r="B188" s="6" t="s">
        <v>77</v>
      </c>
      <c r="C188" s="3" t="s">
        <v>14</v>
      </c>
      <c r="D188" s="3" t="s">
        <v>14</v>
      </c>
      <c r="E188" s="3" t="s">
        <v>14</v>
      </c>
      <c r="F188" s="3">
        <v>563045</v>
      </c>
      <c r="G188" s="3">
        <v>3493.8</v>
      </c>
      <c r="H188" s="3">
        <v>2009</v>
      </c>
    </row>
    <row r="189" spans="1:11" x14ac:dyDescent="0.2">
      <c r="A189" s="2" t="s">
        <v>19</v>
      </c>
      <c r="B189" s="6" t="s">
        <v>106</v>
      </c>
      <c r="C189" s="3" t="s">
        <v>8</v>
      </c>
      <c r="D189" s="3" t="s">
        <v>8</v>
      </c>
      <c r="E189" s="3" t="s">
        <v>8</v>
      </c>
      <c r="F189" s="3" t="s">
        <v>8</v>
      </c>
      <c r="G189" s="3" t="s">
        <v>8</v>
      </c>
      <c r="H189" s="3" t="s">
        <v>8</v>
      </c>
    </row>
    <row r="190" spans="1:11" x14ac:dyDescent="0.2">
      <c r="A190" s="2" t="s">
        <v>20</v>
      </c>
      <c r="B190" s="6" t="s">
        <v>107</v>
      </c>
      <c r="C190" s="3" t="s">
        <v>8</v>
      </c>
      <c r="D190" s="3" t="s">
        <v>8</v>
      </c>
      <c r="E190" s="3" t="s">
        <v>8</v>
      </c>
      <c r="F190" s="3" t="s">
        <v>8</v>
      </c>
      <c r="G190" s="3" t="s">
        <v>8</v>
      </c>
      <c r="H190" s="3" t="s">
        <v>8</v>
      </c>
    </row>
    <row r="191" spans="1:11" x14ac:dyDescent="0.2">
      <c r="A191" s="2" t="s">
        <v>21</v>
      </c>
      <c r="B191" s="6" t="s">
        <v>78</v>
      </c>
      <c r="C191" s="3">
        <v>42178</v>
      </c>
      <c r="D191" s="3">
        <v>303.60000000000002</v>
      </c>
      <c r="E191" s="3">
        <v>243</v>
      </c>
      <c r="F191" s="3">
        <v>849021</v>
      </c>
      <c r="G191" s="3">
        <v>5478</v>
      </c>
      <c r="H191" s="3">
        <v>1901</v>
      </c>
    </row>
    <row r="192" spans="1:11" x14ac:dyDescent="0.2">
      <c r="A192" s="2" t="s">
        <v>22</v>
      </c>
      <c r="B192" s="6" t="s">
        <v>79</v>
      </c>
      <c r="C192" s="3">
        <v>51866228</v>
      </c>
      <c r="D192" s="3">
        <v>162501.70000000001</v>
      </c>
      <c r="E192" s="3">
        <v>25439</v>
      </c>
      <c r="F192" s="3">
        <v>75864116</v>
      </c>
      <c r="G192" s="3">
        <v>246446.2</v>
      </c>
      <c r="H192" s="3">
        <v>36864</v>
      </c>
    </row>
    <row r="193" spans="1:8" x14ac:dyDescent="0.2">
      <c r="A193" s="2" t="s">
        <v>23</v>
      </c>
      <c r="B193" s="6" t="s">
        <v>80</v>
      </c>
      <c r="C193" s="3">
        <v>25990921</v>
      </c>
      <c r="D193" s="3">
        <v>102973.5</v>
      </c>
      <c r="E193" s="3">
        <v>41170</v>
      </c>
      <c r="F193" s="3">
        <v>15982875</v>
      </c>
      <c r="G193" s="3">
        <v>45653.3</v>
      </c>
      <c r="H193" s="3">
        <v>10856</v>
      </c>
    </row>
    <row r="194" spans="1:8" x14ac:dyDescent="0.2">
      <c r="A194" s="2" t="s">
        <v>24</v>
      </c>
      <c r="B194" s="6" t="s">
        <v>25</v>
      </c>
      <c r="C194" s="3">
        <v>706287</v>
      </c>
      <c r="D194" s="3">
        <v>1425.9</v>
      </c>
      <c r="E194" s="3">
        <v>524</v>
      </c>
      <c r="F194" s="3">
        <v>26131647</v>
      </c>
      <c r="G194" s="3">
        <v>59383.1</v>
      </c>
      <c r="H194" s="3">
        <v>16423</v>
      </c>
    </row>
    <row r="195" spans="1:8" x14ac:dyDescent="0.2">
      <c r="A195" s="2" t="s">
        <v>26</v>
      </c>
      <c r="B195" s="6" t="s">
        <v>27</v>
      </c>
      <c r="C195" s="3">
        <v>17545979</v>
      </c>
      <c r="D195" s="3">
        <v>88499.199999999997</v>
      </c>
      <c r="E195" s="3">
        <v>13002</v>
      </c>
      <c r="F195" s="3">
        <v>247978</v>
      </c>
      <c r="G195" s="3">
        <v>1303.7</v>
      </c>
      <c r="H195" s="3">
        <v>180</v>
      </c>
    </row>
    <row r="196" spans="1:8" x14ac:dyDescent="0.2">
      <c r="A196" s="2" t="s">
        <v>28</v>
      </c>
      <c r="B196" s="6" t="s">
        <v>81</v>
      </c>
      <c r="C196" s="3" t="s">
        <v>8</v>
      </c>
      <c r="D196" s="3" t="s">
        <v>8</v>
      </c>
      <c r="E196" s="3" t="s">
        <v>8</v>
      </c>
      <c r="F196" s="3" t="s">
        <v>8</v>
      </c>
      <c r="G196" s="3" t="s">
        <v>8</v>
      </c>
      <c r="H196" s="3" t="s">
        <v>8</v>
      </c>
    </row>
    <row r="197" spans="1:8" x14ac:dyDescent="0.2">
      <c r="A197" s="2" t="s">
        <v>29</v>
      </c>
      <c r="B197" s="6" t="s">
        <v>82</v>
      </c>
      <c r="C197" s="3" t="s">
        <v>8</v>
      </c>
      <c r="D197" s="3" t="s">
        <v>8</v>
      </c>
      <c r="E197" s="3" t="s">
        <v>8</v>
      </c>
      <c r="F197" s="3" t="s">
        <v>8</v>
      </c>
      <c r="G197" s="3" t="s">
        <v>8</v>
      </c>
      <c r="H197" s="3" t="s">
        <v>8</v>
      </c>
    </row>
    <row r="198" spans="1:8" x14ac:dyDescent="0.2">
      <c r="A198" s="2" t="s">
        <v>30</v>
      </c>
      <c r="B198" s="6" t="s">
        <v>83</v>
      </c>
      <c r="C198" s="3">
        <v>4260192</v>
      </c>
      <c r="D198" s="3">
        <v>10894.5</v>
      </c>
      <c r="E198" s="3">
        <v>4012</v>
      </c>
      <c r="F198" s="3">
        <v>18666787</v>
      </c>
      <c r="G198" s="3">
        <v>47242.8</v>
      </c>
      <c r="H198" s="3">
        <v>13364</v>
      </c>
    </row>
    <row r="199" spans="1:8" x14ac:dyDescent="0.2">
      <c r="A199" s="2" t="s">
        <v>31</v>
      </c>
      <c r="B199" s="6" t="s">
        <v>84</v>
      </c>
      <c r="C199" s="3" t="s">
        <v>14</v>
      </c>
      <c r="D199" s="3" t="s">
        <v>14</v>
      </c>
      <c r="E199" s="3" t="s">
        <v>14</v>
      </c>
      <c r="F199" s="3">
        <v>1912162</v>
      </c>
      <c r="G199" s="3">
        <v>4799</v>
      </c>
      <c r="H199" s="3">
        <v>1009</v>
      </c>
    </row>
    <row r="200" spans="1:8" x14ac:dyDescent="0.2">
      <c r="A200" s="2" t="s">
        <v>32</v>
      </c>
      <c r="B200" s="6" t="s">
        <v>85</v>
      </c>
      <c r="C200" s="3" t="s">
        <v>14</v>
      </c>
      <c r="D200" s="3" t="s">
        <v>14</v>
      </c>
      <c r="E200" s="3" t="s">
        <v>14</v>
      </c>
      <c r="F200" s="3">
        <v>45989060</v>
      </c>
      <c r="G200" s="3">
        <v>76674.899999999994</v>
      </c>
      <c r="H200" s="3">
        <v>18652</v>
      </c>
    </row>
    <row r="201" spans="1:8" x14ac:dyDescent="0.2">
      <c r="A201" s="2" t="s">
        <v>33</v>
      </c>
      <c r="B201" s="6" t="s">
        <v>86</v>
      </c>
      <c r="C201" s="3" t="s">
        <v>14</v>
      </c>
      <c r="D201" s="3" t="s">
        <v>14</v>
      </c>
      <c r="E201" s="3" t="s">
        <v>14</v>
      </c>
      <c r="F201" s="3">
        <v>39288214</v>
      </c>
      <c r="G201" s="3">
        <v>62244.3</v>
      </c>
      <c r="H201" s="3">
        <v>17445</v>
      </c>
    </row>
    <row r="202" spans="1:8" x14ac:dyDescent="0.2">
      <c r="A202" s="2" t="s">
        <v>34</v>
      </c>
      <c r="B202" s="6" t="s">
        <v>87</v>
      </c>
      <c r="C202" s="3" t="s">
        <v>14</v>
      </c>
      <c r="D202" s="3" t="s">
        <v>14</v>
      </c>
      <c r="E202" s="3" t="s">
        <v>14</v>
      </c>
      <c r="F202" s="3">
        <v>11297808</v>
      </c>
      <c r="G202" s="3">
        <v>24771.200000000001</v>
      </c>
      <c r="H202" s="3">
        <v>8342</v>
      </c>
    </row>
    <row r="203" spans="1:8" x14ac:dyDescent="0.2">
      <c r="A203" s="2" t="s">
        <v>35</v>
      </c>
      <c r="B203" s="6" t="s">
        <v>88</v>
      </c>
      <c r="C203" s="3" t="s">
        <v>14</v>
      </c>
      <c r="D203" s="3" t="s">
        <v>14</v>
      </c>
      <c r="E203" s="3" t="s">
        <v>14</v>
      </c>
      <c r="F203" s="3">
        <v>5362985</v>
      </c>
      <c r="G203" s="3">
        <v>32055.4</v>
      </c>
      <c r="H203" s="3">
        <v>2835</v>
      </c>
    </row>
    <row r="204" spans="1:8" x14ac:dyDescent="0.2">
      <c r="A204" s="2" t="s">
        <v>36</v>
      </c>
      <c r="B204" s="6" t="s">
        <v>89</v>
      </c>
      <c r="C204" s="3" t="s">
        <v>8</v>
      </c>
      <c r="D204" s="3">
        <v>30177.200000000001</v>
      </c>
      <c r="E204" s="3">
        <v>37781</v>
      </c>
      <c r="F204" s="3" t="s">
        <v>8</v>
      </c>
      <c r="G204" s="3">
        <v>2194.6</v>
      </c>
      <c r="H204" s="3">
        <v>5341</v>
      </c>
    </row>
    <row r="205" spans="1:8" x14ac:dyDescent="0.2">
      <c r="A205" s="2" t="s">
        <v>37</v>
      </c>
      <c r="B205" s="6" t="s">
        <v>90</v>
      </c>
      <c r="C205" s="3" t="s">
        <v>8</v>
      </c>
      <c r="D205" s="3">
        <v>214135.3</v>
      </c>
      <c r="E205" s="3">
        <v>113292</v>
      </c>
      <c r="F205" s="3" t="s">
        <v>8</v>
      </c>
      <c r="G205" s="3">
        <v>403527.3</v>
      </c>
      <c r="H205" s="3">
        <v>137370</v>
      </c>
    </row>
    <row r="206" spans="1:8" x14ac:dyDescent="0.2">
      <c r="A206" s="2" t="s">
        <v>38</v>
      </c>
      <c r="B206" s="6" t="s">
        <v>91</v>
      </c>
      <c r="C206" s="3" t="s">
        <v>8</v>
      </c>
      <c r="D206" s="3">
        <v>24478.400000000001</v>
      </c>
      <c r="E206" s="3">
        <v>13564</v>
      </c>
      <c r="F206" s="3" t="s">
        <v>8</v>
      </c>
      <c r="G206" s="3">
        <v>49068.6</v>
      </c>
      <c r="H206" s="3">
        <v>18844</v>
      </c>
    </row>
    <row r="207" spans="1:8" x14ac:dyDescent="0.2">
      <c r="A207" s="2" t="s">
        <v>39</v>
      </c>
      <c r="B207" s="6" t="s">
        <v>92</v>
      </c>
      <c r="C207" s="3" t="s">
        <v>8</v>
      </c>
      <c r="D207" s="3">
        <v>18831.2</v>
      </c>
      <c r="E207" s="3">
        <v>10538</v>
      </c>
      <c r="F207" s="3" t="s">
        <v>8</v>
      </c>
      <c r="G207" s="3">
        <v>319478.8</v>
      </c>
      <c r="H207" s="3">
        <v>120722</v>
      </c>
    </row>
    <row r="208" spans="1:8" x14ac:dyDescent="0.2">
      <c r="A208" s="2" t="s">
        <v>40</v>
      </c>
      <c r="B208" s="6" t="s">
        <v>93</v>
      </c>
      <c r="C208" s="3" t="s">
        <v>8</v>
      </c>
      <c r="D208" s="3">
        <v>2306.8000000000002</v>
      </c>
      <c r="E208" s="3">
        <v>2622</v>
      </c>
      <c r="F208" s="3" t="s">
        <v>8</v>
      </c>
      <c r="G208" s="3">
        <v>25555.200000000001</v>
      </c>
      <c r="H208" s="3">
        <v>14175</v>
      </c>
    </row>
    <row r="209" spans="1:11" x14ac:dyDescent="0.2">
      <c r="A209" s="2" t="s">
        <v>41</v>
      </c>
      <c r="B209" s="6" t="s">
        <v>94</v>
      </c>
      <c r="C209" s="3" t="s">
        <v>8</v>
      </c>
      <c r="D209" s="3">
        <v>21304.5</v>
      </c>
      <c r="E209" s="3">
        <v>6537</v>
      </c>
      <c r="F209" s="3" t="s">
        <v>8</v>
      </c>
      <c r="G209" s="3">
        <v>51013.9</v>
      </c>
      <c r="H209" s="3">
        <v>14514</v>
      </c>
    </row>
    <row r="210" spans="1:11" x14ac:dyDescent="0.2">
      <c r="A210" s="2" t="s">
        <v>42</v>
      </c>
      <c r="B210" s="6" t="s">
        <v>95</v>
      </c>
      <c r="C210" s="3" t="s">
        <v>8</v>
      </c>
      <c r="D210" s="3">
        <v>3207.1</v>
      </c>
      <c r="E210" s="3">
        <v>4623</v>
      </c>
      <c r="F210" s="3" t="s">
        <v>8</v>
      </c>
      <c r="G210" s="3">
        <v>49827.8</v>
      </c>
      <c r="H210" s="3">
        <v>15125</v>
      </c>
    </row>
    <row r="211" spans="1:11" x14ac:dyDescent="0.2">
      <c r="A211" s="2" t="s">
        <v>43</v>
      </c>
      <c r="B211" s="6" t="s">
        <v>96</v>
      </c>
      <c r="C211" s="3" t="s">
        <v>8</v>
      </c>
      <c r="D211" s="3">
        <v>38660.800000000003</v>
      </c>
      <c r="E211" s="3">
        <v>10397</v>
      </c>
      <c r="F211" s="3" t="s">
        <v>8</v>
      </c>
      <c r="G211" s="3">
        <v>79841.7</v>
      </c>
      <c r="H211" s="3">
        <v>20364</v>
      </c>
    </row>
    <row r="212" spans="1:11" x14ac:dyDescent="0.2">
      <c r="A212" s="2" t="s">
        <v>44</v>
      </c>
      <c r="B212" s="6" t="s">
        <v>102</v>
      </c>
      <c r="C212" s="3" t="s">
        <v>8</v>
      </c>
      <c r="D212" s="3" t="s">
        <v>8</v>
      </c>
      <c r="E212" s="3" t="s">
        <v>8</v>
      </c>
      <c r="F212" s="3" t="s">
        <v>8</v>
      </c>
      <c r="G212" s="3" t="s">
        <v>8</v>
      </c>
      <c r="H212" s="3" t="s">
        <v>8</v>
      </c>
    </row>
    <row r="213" spans="1:11" x14ac:dyDescent="0.2">
      <c r="A213" s="2" t="s">
        <v>45</v>
      </c>
      <c r="B213" s="6" t="s">
        <v>97</v>
      </c>
      <c r="C213" s="3" t="s">
        <v>8</v>
      </c>
      <c r="D213" s="3">
        <v>52210</v>
      </c>
      <c r="E213" s="3">
        <v>13219</v>
      </c>
      <c r="F213" s="3" t="s">
        <v>8</v>
      </c>
      <c r="G213" s="3">
        <v>12942.8</v>
      </c>
      <c r="H213" s="3">
        <v>1817</v>
      </c>
    </row>
    <row r="214" spans="1:11" x14ac:dyDescent="0.2">
      <c r="A214" s="2" t="s">
        <v>46</v>
      </c>
      <c r="B214" s="6" t="s">
        <v>98</v>
      </c>
      <c r="C214" s="3" t="s">
        <v>8</v>
      </c>
      <c r="D214" s="3">
        <v>8282.1</v>
      </c>
      <c r="E214" s="3">
        <v>16393</v>
      </c>
      <c r="F214" s="3" t="s">
        <v>8</v>
      </c>
      <c r="G214" s="3">
        <v>11703.3</v>
      </c>
      <c r="H214" s="3">
        <v>12046</v>
      </c>
    </row>
    <row r="215" spans="1:11" x14ac:dyDescent="0.2">
      <c r="A215" s="2" t="s">
        <v>47</v>
      </c>
      <c r="B215" s="6" t="s">
        <v>103</v>
      </c>
      <c r="C215" s="3" t="s">
        <v>8</v>
      </c>
      <c r="D215" s="3" t="s">
        <v>8</v>
      </c>
      <c r="E215" s="3" t="s">
        <v>8</v>
      </c>
      <c r="F215" s="3" t="s">
        <v>8</v>
      </c>
      <c r="G215" s="3" t="s">
        <v>8</v>
      </c>
      <c r="H215" s="3" t="s">
        <v>8</v>
      </c>
    </row>
    <row r="216" spans="1:11" x14ac:dyDescent="0.2">
      <c r="A216" s="2" t="s">
        <v>48</v>
      </c>
      <c r="B216" s="6" t="s">
        <v>104</v>
      </c>
      <c r="C216" s="3" t="s">
        <v>8</v>
      </c>
      <c r="D216" s="3" t="s">
        <v>8</v>
      </c>
      <c r="E216" s="3" t="s">
        <v>8</v>
      </c>
      <c r="F216" s="3" t="s">
        <v>8</v>
      </c>
      <c r="G216" s="3" t="s">
        <v>8</v>
      </c>
      <c r="H216" s="3" t="s">
        <v>8</v>
      </c>
    </row>
    <row r="217" spans="1:11" x14ac:dyDescent="0.2">
      <c r="A217" s="2" t="s">
        <v>49</v>
      </c>
      <c r="B217" s="6" t="s">
        <v>99</v>
      </c>
      <c r="C217" s="3" t="s">
        <v>8</v>
      </c>
      <c r="D217" s="3">
        <v>34987.599999999999</v>
      </c>
      <c r="E217" s="3">
        <v>18627</v>
      </c>
      <c r="F217" s="3" t="s">
        <v>8</v>
      </c>
      <c r="G217" s="3">
        <v>141656.79999999999</v>
      </c>
      <c r="H217" s="3">
        <v>42556</v>
      </c>
    </row>
    <row r="218" spans="1:11" x14ac:dyDescent="0.2">
      <c r="A218" s="2" t="s">
        <v>50</v>
      </c>
      <c r="B218" s="6" t="s">
        <v>100</v>
      </c>
      <c r="C218" s="3" t="s">
        <v>8</v>
      </c>
      <c r="D218" s="3">
        <v>35256</v>
      </c>
      <c r="E218" s="3">
        <v>23399</v>
      </c>
      <c r="F218" s="3" t="s">
        <v>8</v>
      </c>
      <c r="G218" s="3">
        <v>126334.8</v>
      </c>
      <c r="H218" s="3">
        <v>45896</v>
      </c>
    </row>
    <row r="219" spans="1:11" x14ac:dyDescent="0.2">
      <c r="A219" s="2" t="s">
        <v>51</v>
      </c>
      <c r="B219" s="6" t="s">
        <v>101</v>
      </c>
      <c r="C219" s="3" t="s">
        <v>8</v>
      </c>
      <c r="D219" s="3" t="s">
        <v>8</v>
      </c>
      <c r="E219" s="3" t="s">
        <v>8</v>
      </c>
      <c r="F219" s="3" t="s">
        <v>8</v>
      </c>
      <c r="G219" s="3" t="s">
        <v>8</v>
      </c>
      <c r="H219" s="3" t="s">
        <v>8</v>
      </c>
    </row>
    <row r="220" spans="1:11" x14ac:dyDescent="0.2">
      <c r="A220" s="2" t="s">
        <v>52</v>
      </c>
      <c r="B220" s="6" t="s">
        <v>105</v>
      </c>
      <c r="C220" s="3" t="s">
        <v>8</v>
      </c>
      <c r="D220" s="3" t="s">
        <v>8</v>
      </c>
      <c r="E220" s="3" t="s">
        <v>8</v>
      </c>
      <c r="F220" s="3" t="s">
        <v>8</v>
      </c>
      <c r="G220" s="3" t="s">
        <v>8</v>
      </c>
      <c r="H220" s="3" t="s">
        <v>8</v>
      </c>
      <c r="I220" s="8">
        <f>SUM(D179:D220)</f>
        <v>3515074.5000000005</v>
      </c>
      <c r="J220" s="8">
        <f>SUM(G179:G220)</f>
        <v>5213529.1999999993</v>
      </c>
      <c r="K220" s="8">
        <f>J220-I220</f>
        <v>1698454.6999999988</v>
      </c>
    </row>
    <row r="221" spans="1:11" ht="33.75" customHeight="1" x14ac:dyDescent="0.2">
      <c r="A221" s="27" t="s">
        <v>57</v>
      </c>
      <c r="B221" s="25"/>
      <c r="C221" s="26"/>
      <c r="D221" s="26"/>
      <c r="E221" s="25"/>
      <c r="F221" s="26"/>
      <c r="G221" s="26"/>
      <c r="H221" s="25"/>
    </row>
    <row r="222" spans="1:11" x14ac:dyDescent="0.2">
      <c r="A222" s="2" t="s">
        <v>7</v>
      </c>
      <c r="B222" s="6" t="s">
        <v>68</v>
      </c>
      <c r="C222" s="3" t="s">
        <v>8</v>
      </c>
      <c r="D222" s="3">
        <v>125078</v>
      </c>
      <c r="E222" s="3">
        <v>24315</v>
      </c>
      <c r="F222" s="3" t="s">
        <v>8</v>
      </c>
      <c r="G222" s="3">
        <v>98227.4</v>
      </c>
      <c r="H222" s="3">
        <v>25677</v>
      </c>
    </row>
    <row r="223" spans="1:11" x14ac:dyDescent="0.2">
      <c r="A223" s="2" t="s">
        <v>9</v>
      </c>
      <c r="B223" s="6" t="s">
        <v>69</v>
      </c>
      <c r="C223" s="3">
        <v>494603938</v>
      </c>
      <c r="D223" s="3">
        <v>1293651.1000000001</v>
      </c>
      <c r="E223" s="3">
        <v>263709</v>
      </c>
      <c r="F223" s="3">
        <v>290746843</v>
      </c>
      <c r="G223" s="3">
        <v>769455.9</v>
      </c>
      <c r="H223" s="3">
        <v>135980</v>
      </c>
    </row>
    <row r="224" spans="1:11" x14ac:dyDescent="0.2">
      <c r="A224" s="2" t="s">
        <v>10</v>
      </c>
      <c r="B224" s="6" t="s">
        <v>70</v>
      </c>
      <c r="C224" s="3">
        <v>1149</v>
      </c>
      <c r="D224" s="3">
        <v>3.1</v>
      </c>
      <c r="E224" s="3">
        <v>2</v>
      </c>
      <c r="F224" s="3">
        <v>495381</v>
      </c>
      <c r="G224" s="3">
        <v>1537.3</v>
      </c>
      <c r="H224" s="3">
        <v>1089</v>
      </c>
    </row>
    <row r="225" spans="1:8" x14ac:dyDescent="0.2">
      <c r="A225" s="2" t="s">
        <v>11</v>
      </c>
      <c r="B225" s="6" t="s">
        <v>71</v>
      </c>
      <c r="C225" s="3">
        <v>59569902</v>
      </c>
      <c r="D225" s="3">
        <v>293153.40000000002</v>
      </c>
      <c r="E225" s="3">
        <v>41515</v>
      </c>
      <c r="F225" s="3">
        <v>46626794</v>
      </c>
      <c r="G225" s="3">
        <v>226844.79999999999</v>
      </c>
      <c r="H225" s="3">
        <v>31508</v>
      </c>
    </row>
    <row r="226" spans="1:8" x14ac:dyDescent="0.2">
      <c r="A226" s="2" t="s">
        <v>12</v>
      </c>
      <c r="B226" s="6" t="s">
        <v>72</v>
      </c>
      <c r="C226" s="3">
        <v>45480864</v>
      </c>
      <c r="D226" s="3">
        <v>175628.9</v>
      </c>
      <c r="E226" s="3">
        <v>32585</v>
      </c>
      <c r="F226" s="3">
        <v>57954477</v>
      </c>
      <c r="G226" s="3">
        <v>229410.6</v>
      </c>
      <c r="H226" s="3">
        <v>41015</v>
      </c>
    </row>
    <row r="227" spans="1:8" x14ac:dyDescent="0.2">
      <c r="A227" s="2" t="s">
        <v>13</v>
      </c>
      <c r="B227" s="6" t="s">
        <v>73</v>
      </c>
      <c r="C227" s="3" t="s">
        <v>14</v>
      </c>
      <c r="D227" s="3" t="s">
        <v>14</v>
      </c>
      <c r="E227" s="3" t="s">
        <v>14</v>
      </c>
      <c r="F227" s="3">
        <v>987454</v>
      </c>
      <c r="G227" s="3">
        <v>3411.6</v>
      </c>
      <c r="H227" s="3">
        <v>1081</v>
      </c>
    </row>
    <row r="228" spans="1:8" x14ac:dyDescent="0.2">
      <c r="A228" s="2" t="s">
        <v>15</v>
      </c>
      <c r="B228" s="6" t="s">
        <v>74</v>
      </c>
      <c r="C228" s="3" t="s">
        <v>14</v>
      </c>
      <c r="D228" s="3" t="s">
        <v>14</v>
      </c>
      <c r="E228" s="3" t="s">
        <v>14</v>
      </c>
      <c r="F228" s="3">
        <v>3422226</v>
      </c>
      <c r="G228" s="3">
        <v>9886.7999999999993</v>
      </c>
      <c r="H228" s="3">
        <v>3388</v>
      </c>
    </row>
    <row r="229" spans="1:8" x14ac:dyDescent="0.2">
      <c r="A229" s="2" t="s">
        <v>16</v>
      </c>
      <c r="B229" s="6" t="s">
        <v>75</v>
      </c>
      <c r="C229" s="3">
        <v>252953796</v>
      </c>
      <c r="D229" s="3">
        <v>947147.7</v>
      </c>
      <c r="E229" s="3">
        <v>151475</v>
      </c>
      <c r="F229" s="3">
        <v>541100529</v>
      </c>
      <c r="G229" s="3">
        <v>2012130.7</v>
      </c>
      <c r="H229" s="3">
        <v>324548</v>
      </c>
    </row>
    <row r="230" spans="1:8" x14ac:dyDescent="0.2">
      <c r="A230" s="2" t="s">
        <v>17</v>
      </c>
      <c r="B230" s="6" t="s">
        <v>76</v>
      </c>
      <c r="C230" s="3" t="s">
        <v>8</v>
      </c>
      <c r="D230" s="3" t="s">
        <v>8</v>
      </c>
      <c r="E230" s="3" t="s">
        <v>8</v>
      </c>
      <c r="F230" s="3" t="s">
        <v>8</v>
      </c>
      <c r="G230" s="3" t="s">
        <v>8</v>
      </c>
      <c r="H230" s="3" t="s">
        <v>8</v>
      </c>
    </row>
    <row r="231" spans="1:8" x14ac:dyDescent="0.2">
      <c r="A231" s="2" t="s">
        <v>18</v>
      </c>
      <c r="B231" s="6" t="s">
        <v>77</v>
      </c>
      <c r="C231" s="3" t="s">
        <v>14</v>
      </c>
      <c r="D231" s="3" t="s">
        <v>14</v>
      </c>
      <c r="E231" s="3" t="s">
        <v>14</v>
      </c>
      <c r="F231" s="3">
        <v>493343</v>
      </c>
      <c r="G231" s="3">
        <v>3059.8</v>
      </c>
      <c r="H231" s="3">
        <v>1786</v>
      </c>
    </row>
    <row r="232" spans="1:8" x14ac:dyDescent="0.2">
      <c r="A232" s="2" t="s">
        <v>19</v>
      </c>
      <c r="B232" s="6" t="s">
        <v>106</v>
      </c>
      <c r="C232" s="3" t="s">
        <v>8</v>
      </c>
      <c r="D232" s="3" t="s">
        <v>8</v>
      </c>
      <c r="E232" s="3" t="s">
        <v>8</v>
      </c>
      <c r="F232" s="3" t="s">
        <v>8</v>
      </c>
      <c r="G232" s="3" t="s">
        <v>8</v>
      </c>
      <c r="H232" s="3" t="s">
        <v>8</v>
      </c>
    </row>
    <row r="233" spans="1:8" x14ac:dyDescent="0.2">
      <c r="A233" s="2" t="s">
        <v>20</v>
      </c>
      <c r="B233" s="6" t="s">
        <v>107</v>
      </c>
      <c r="C233" s="3" t="s">
        <v>8</v>
      </c>
      <c r="D233" s="3" t="s">
        <v>8</v>
      </c>
      <c r="E233" s="3" t="s">
        <v>8</v>
      </c>
      <c r="F233" s="3" t="s">
        <v>8</v>
      </c>
      <c r="G233" s="3" t="s">
        <v>8</v>
      </c>
      <c r="H233" s="3" t="s">
        <v>8</v>
      </c>
    </row>
    <row r="234" spans="1:8" x14ac:dyDescent="0.2">
      <c r="A234" s="2" t="s">
        <v>21</v>
      </c>
      <c r="B234" s="6" t="s">
        <v>78</v>
      </c>
      <c r="C234" s="3">
        <v>39689</v>
      </c>
      <c r="D234" s="3">
        <v>300.39999999999998</v>
      </c>
      <c r="E234" s="3">
        <v>224</v>
      </c>
      <c r="F234" s="3">
        <v>964033</v>
      </c>
      <c r="G234" s="3">
        <v>6224.1</v>
      </c>
      <c r="H234" s="3">
        <v>2055</v>
      </c>
    </row>
    <row r="235" spans="1:8" x14ac:dyDescent="0.2">
      <c r="A235" s="2" t="s">
        <v>22</v>
      </c>
      <c r="B235" s="6" t="s">
        <v>79</v>
      </c>
      <c r="C235" s="3">
        <v>38546836</v>
      </c>
      <c r="D235" s="3">
        <v>121097</v>
      </c>
      <c r="E235" s="3">
        <v>17888</v>
      </c>
      <c r="F235" s="3">
        <v>73800466</v>
      </c>
      <c r="G235" s="3">
        <v>240129.7</v>
      </c>
      <c r="H235" s="3">
        <v>33990</v>
      </c>
    </row>
    <row r="236" spans="1:8" x14ac:dyDescent="0.2">
      <c r="A236" s="2" t="s">
        <v>23</v>
      </c>
      <c r="B236" s="6" t="s">
        <v>80</v>
      </c>
      <c r="C236" s="3">
        <v>25275143</v>
      </c>
      <c r="D236" s="3">
        <v>104066.2</v>
      </c>
      <c r="E236" s="3">
        <v>40907</v>
      </c>
      <c r="F236" s="3">
        <v>12363437</v>
      </c>
      <c r="G236" s="3">
        <v>35243.300000000003</v>
      </c>
      <c r="H236" s="3">
        <v>9602</v>
      </c>
    </row>
    <row r="237" spans="1:8" x14ac:dyDescent="0.2">
      <c r="A237" s="2" t="s">
        <v>24</v>
      </c>
      <c r="B237" s="6" t="s">
        <v>25</v>
      </c>
      <c r="C237" s="3" t="s">
        <v>8</v>
      </c>
      <c r="D237" s="3" t="s">
        <v>8</v>
      </c>
      <c r="E237" s="3" t="s">
        <v>8</v>
      </c>
      <c r="F237" s="3" t="s">
        <v>8</v>
      </c>
      <c r="G237" s="3" t="s">
        <v>8</v>
      </c>
      <c r="H237" s="3" t="s">
        <v>8</v>
      </c>
    </row>
    <row r="238" spans="1:8" x14ac:dyDescent="0.2">
      <c r="A238" s="2" t="s">
        <v>26</v>
      </c>
      <c r="B238" s="6" t="s">
        <v>27</v>
      </c>
      <c r="C238" s="3" t="s">
        <v>8</v>
      </c>
      <c r="D238" s="3" t="s">
        <v>8</v>
      </c>
      <c r="E238" s="3" t="s">
        <v>8</v>
      </c>
      <c r="F238" s="3" t="s">
        <v>8</v>
      </c>
      <c r="G238" s="3" t="s">
        <v>8</v>
      </c>
      <c r="H238" s="3" t="s">
        <v>8</v>
      </c>
    </row>
    <row r="239" spans="1:8" x14ac:dyDescent="0.2">
      <c r="A239" s="2" t="s">
        <v>28</v>
      </c>
      <c r="B239" s="6" t="s">
        <v>81</v>
      </c>
      <c r="C239" s="3">
        <v>769477</v>
      </c>
      <c r="D239" s="3">
        <v>1767.2</v>
      </c>
      <c r="E239" s="3">
        <v>504</v>
      </c>
      <c r="F239" s="3">
        <v>27293193</v>
      </c>
      <c r="G239" s="3">
        <v>61121.5</v>
      </c>
      <c r="H239" s="3">
        <v>16230</v>
      </c>
    </row>
    <row r="240" spans="1:8" x14ac:dyDescent="0.2">
      <c r="A240" s="2" t="s">
        <v>29</v>
      </c>
      <c r="B240" s="6" t="s">
        <v>82</v>
      </c>
      <c r="C240" s="3">
        <v>13454946</v>
      </c>
      <c r="D240" s="3">
        <v>68689.8</v>
      </c>
      <c r="E240" s="3">
        <v>9371</v>
      </c>
      <c r="F240" s="3">
        <v>75025</v>
      </c>
      <c r="G240" s="3">
        <v>393.1</v>
      </c>
      <c r="H240" s="3">
        <v>68</v>
      </c>
    </row>
    <row r="241" spans="1:8" x14ac:dyDescent="0.2">
      <c r="A241" s="2" t="s">
        <v>30</v>
      </c>
      <c r="B241" s="6" t="s">
        <v>83</v>
      </c>
      <c r="C241" s="3">
        <v>3501767</v>
      </c>
      <c r="D241" s="3">
        <v>10260.6</v>
      </c>
      <c r="E241" s="3">
        <v>3036</v>
      </c>
      <c r="F241" s="3">
        <v>14823575</v>
      </c>
      <c r="G241" s="3">
        <v>38406.800000000003</v>
      </c>
      <c r="H241" s="3">
        <v>10294</v>
      </c>
    </row>
    <row r="242" spans="1:8" x14ac:dyDescent="0.2">
      <c r="A242" s="2" t="s">
        <v>31</v>
      </c>
      <c r="B242" s="6" t="s">
        <v>84</v>
      </c>
      <c r="C242" s="3" t="s">
        <v>14</v>
      </c>
      <c r="D242" s="3" t="s">
        <v>14</v>
      </c>
      <c r="E242" s="3" t="s">
        <v>14</v>
      </c>
      <c r="F242" s="3">
        <v>4340726</v>
      </c>
      <c r="G242" s="3">
        <v>11096</v>
      </c>
      <c r="H242" s="3">
        <v>2139</v>
      </c>
    </row>
    <row r="243" spans="1:8" x14ac:dyDescent="0.2">
      <c r="A243" s="2" t="s">
        <v>32</v>
      </c>
      <c r="B243" s="6" t="s">
        <v>85</v>
      </c>
      <c r="C243" s="3" t="s">
        <v>14</v>
      </c>
      <c r="D243" s="3" t="s">
        <v>14</v>
      </c>
      <c r="E243" s="3" t="s">
        <v>14</v>
      </c>
      <c r="F243" s="3">
        <v>51878643</v>
      </c>
      <c r="G243" s="3">
        <v>86468.9</v>
      </c>
      <c r="H243" s="3">
        <v>20350</v>
      </c>
    </row>
    <row r="244" spans="1:8" x14ac:dyDescent="0.2">
      <c r="A244" s="2" t="s">
        <v>33</v>
      </c>
      <c r="B244" s="6" t="s">
        <v>86</v>
      </c>
      <c r="C244" s="3" t="s">
        <v>14</v>
      </c>
      <c r="D244" s="3" t="s">
        <v>14</v>
      </c>
      <c r="E244" s="3" t="s">
        <v>14</v>
      </c>
      <c r="F244" s="3">
        <v>12023604</v>
      </c>
      <c r="G244" s="3">
        <v>19062.599999999999</v>
      </c>
      <c r="H244" s="3">
        <v>6928</v>
      </c>
    </row>
    <row r="245" spans="1:8" x14ac:dyDescent="0.2">
      <c r="A245" s="2" t="s">
        <v>34</v>
      </c>
      <c r="B245" s="6" t="s">
        <v>87</v>
      </c>
      <c r="C245" s="3" t="s">
        <v>14</v>
      </c>
      <c r="D245" s="3" t="s">
        <v>14</v>
      </c>
      <c r="E245" s="3" t="s">
        <v>14</v>
      </c>
      <c r="F245" s="3">
        <v>8546358</v>
      </c>
      <c r="G245" s="3">
        <v>19217.5</v>
      </c>
      <c r="H245" s="3">
        <v>5498</v>
      </c>
    </row>
    <row r="246" spans="1:8" x14ac:dyDescent="0.2">
      <c r="A246" s="2" t="s">
        <v>35</v>
      </c>
      <c r="B246" s="6" t="s">
        <v>88</v>
      </c>
      <c r="C246" s="3" t="s">
        <v>14</v>
      </c>
      <c r="D246" s="3" t="s">
        <v>14</v>
      </c>
      <c r="E246" s="3" t="s">
        <v>14</v>
      </c>
      <c r="F246" s="3">
        <v>6075438</v>
      </c>
      <c r="G246" s="3">
        <v>42999.7</v>
      </c>
      <c r="H246" s="3">
        <v>2062</v>
      </c>
    </row>
    <row r="247" spans="1:8" x14ac:dyDescent="0.2">
      <c r="A247" s="2" t="s">
        <v>36</v>
      </c>
      <c r="B247" s="6" t="s">
        <v>89</v>
      </c>
      <c r="C247" s="3" t="s">
        <v>8</v>
      </c>
      <c r="D247" s="3">
        <v>34395.9</v>
      </c>
      <c r="E247" s="3">
        <v>38917</v>
      </c>
      <c r="F247" s="3" t="s">
        <v>8</v>
      </c>
      <c r="G247" s="3">
        <v>2629</v>
      </c>
      <c r="H247" s="3">
        <v>6029</v>
      </c>
    </row>
    <row r="248" spans="1:8" x14ac:dyDescent="0.2">
      <c r="A248" s="2" t="s">
        <v>37</v>
      </c>
      <c r="B248" s="6" t="s">
        <v>90</v>
      </c>
      <c r="C248" s="3" t="s">
        <v>8</v>
      </c>
      <c r="D248" s="3">
        <v>253926.6</v>
      </c>
      <c r="E248" s="3">
        <v>126716</v>
      </c>
      <c r="F248" s="3" t="s">
        <v>8</v>
      </c>
      <c r="G248" s="3">
        <v>443371.9</v>
      </c>
      <c r="H248" s="3">
        <v>128802</v>
      </c>
    </row>
    <row r="249" spans="1:8" x14ac:dyDescent="0.2">
      <c r="A249" s="2" t="s">
        <v>38</v>
      </c>
      <c r="B249" s="6" t="s">
        <v>91</v>
      </c>
      <c r="C249" s="3" t="s">
        <v>8</v>
      </c>
      <c r="D249" s="3">
        <v>28084.5</v>
      </c>
      <c r="E249" s="3">
        <v>16239</v>
      </c>
      <c r="F249" s="3" t="s">
        <v>8</v>
      </c>
      <c r="G249" s="3">
        <v>52336</v>
      </c>
      <c r="H249" s="3">
        <v>21396</v>
      </c>
    </row>
    <row r="250" spans="1:8" x14ac:dyDescent="0.2">
      <c r="A250" s="2" t="s">
        <v>39</v>
      </c>
      <c r="B250" s="6" t="s">
        <v>92</v>
      </c>
      <c r="C250" s="3" t="s">
        <v>8</v>
      </c>
      <c r="D250" s="3">
        <v>19004.400000000001</v>
      </c>
      <c r="E250" s="3">
        <v>10237</v>
      </c>
      <c r="F250" s="3" t="s">
        <v>8</v>
      </c>
      <c r="G250" s="3">
        <v>340271.1</v>
      </c>
      <c r="H250" s="3">
        <v>114706</v>
      </c>
    </row>
    <row r="251" spans="1:8" x14ac:dyDescent="0.2">
      <c r="A251" s="2" t="s">
        <v>40</v>
      </c>
      <c r="B251" s="6" t="s">
        <v>93</v>
      </c>
      <c r="C251" s="3" t="s">
        <v>8</v>
      </c>
      <c r="D251" s="3">
        <v>1995.6</v>
      </c>
      <c r="E251" s="3">
        <v>2244</v>
      </c>
      <c r="F251" s="3" t="s">
        <v>8</v>
      </c>
      <c r="G251" s="3">
        <v>20213.2</v>
      </c>
      <c r="H251" s="3">
        <v>11588</v>
      </c>
    </row>
    <row r="252" spans="1:8" x14ac:dyDescent="0.2">
      <c r="A252" s="2" t="s">
        <v>41</v>
      </c>
      <c r="B252" s="6" t="s">
        <v>94</v>
      </c>
      <c r="C252" s="3" t="s">
        <v>8</v>
      </c>
      <c r="D252" s="3">
        <v>16810.3</v>
      </c>
      <c r="E252" s="3">
        <v>5876</v>
      </c>
      <c r="F252" s="3" t="s">
        <v>8</v>
      </c>
      <c r="G252" s="3">
        <v>55528.3</v>
      </c>
      <c r="H252" s="3">
        <v>13768</v>
      </c>
    </row>
    <row r="253" spans="1:8" x14ac:dyDescent="0.2">
      <c r="A253" s="2" t="s">
        <v>42</v>
      </c>
      <c r="B253" s="6" t="s">
        <v>95</v>
      </c>
      <c r="C253" s="3" t="s">
        <v>8</v>
      </c>
      <c r="D253" s="3">
        <v>3575.4</v>
      </c>
      <c r="E253" s="3">
        <v>5519</v>
      </c>
      <c r="F253" s="3" t="s">
        <v>8</v>
      </c>
      <c r="G253" s="3">
        <v>45404.5</v>
      </c>
      <c r="H253" s="3">
        <v>11695</v>
      </c>
    </row>
    <row r="254" spans="1:8" x14ac:dyDescent="0.2">
      <c r="A254" s="2" t="s">
        <v>43</v>
      </c>
      <c r="B254" s="6" t="s">
        <v>96</v>
      </c>
      <c r="C254" s="3" t="s">
        <v>8</v>
      </c>
      <c r="D254" s="3">
        <v>35122.9</v>
      </c>
      <c r="E254" s="3">
        <v>9836</v>
      </c>
      <c r="F254" s="3" t="s">
        <v>8</v>
      </c>
      <c r="G254" s="3">
        <v>91054.5</v>
      </c>
      <c r="H254" s="3">
        <v>21668</v>
      </c>
    </row>
    <row r="255" spans="1:8" x14ac:dyDescent="0.2">
      <c r="A255" s="2" t="s">
        <v>44</v>
      </c>
      <c r="B255" s="6" t="s">
        <v>102</v>
      </c>
      <c r="C255" s="3" t="s">
        <v>8</v>
      </c>
      <c r="D255" s="3" t="s">
        <v>8</v>
      </c>
      <c r="E255" s="3" t="s">
        <v>8</v>
      </c>
      <c r="F255" s="3" t="s">
        <v>8</v>
      </c>
      <c r="G255" s="3" t="s">
        <v>8</v>
      </c>
      <c r="H255" s="3" t="s">
        <v>8</v>
      </c>
    </row>
    <row r="256" spans="1:8" x14ac:dyDescent="0.2">
      <c r="A256" s="2" t="s">
        <v>45</v>
      </c>
      <c r="B256" s="6" t="s">
        <v>97</v>
      </c>
      <c r="C256" s="3" t="s">
        <v>8</v>
      </c>
      <c r="D256" s="3">
        <v>76511.199999999997</v>
      </c>
      <c r="E256" s="3">
        <v>17253</v>
      </c>
      <c r="F256" s="3" t="s">
        <v>8</v>
      </c>
      <c r="G256" s="3">
        <v>1976.5</v>
      </c>
      <c r="H256" s="3">
        <v>1371</v>
      </c>
    </row>
    <row r="257" spans="1:11" x14ac:dyDescent="0.2">
      <c r="A257" s="2" t="s">
        <v>46</v>
      </c>
      <c r="B257" s="6" t="s">
        <v>98</v>
      </c>
      <c r="C257" s="3" t="s">
        <v>8</v>
      </c>
      <c r="D257" s="3">
        <v>10233.5</v>
      </c>
      <c r="E257" s="3">
        <v>20347</v>
      </c>
      <c r="F257" s="3" t="s">
        <v>8</v>
      </c>
      <c r="G257" s="3">
        <v>11370.1</v>
      </c>
      <c r="H257" s="3">
        <v>11532</v>
      </c>
    </row>
    <row r="258" spans="1:11" x14ac:dyDescent="0.2">
      <c r="A258" s="2" t="s">
        <v>47</v>
      </c>
      <c r="B258" s="6" t="s">
        <v>103</v>
      </c>
      <c r="C258" s="3" t="s">
        <v>8</v>
      </c>
      <c r="D258" s="3" t="s">
        <v>8</v>
      </c>
      <c r="E258" s="3" t="s">
        <v>8</v>
      </c>
      <c r="F258" s="3" t="s">
        <v>8</v>
      </c>
      <c r="G258" s="3" t="s">
        <v>8</v>
      </c>
      <c r="H258" s="3" t="s">
        <v>8</v>
      </c>
    </row>
    <row r="259" spans="1:11" x14ac:dyDescent="0.2">
      <c r="A259" s="2" t="s">
        <v>48</v>
      </c>
      <c r="B259" s="6" t="s">
        <v>104</v>
      </c>
      <c r="C259" s="3" t="s">
        <v>8</v>
      </c>
      <c r="D259" s="3" t="s">
        <v>8</v>
      </c>
      <c r="E259" s="3" t="s">
        <v>8</v>
      </c>
      <c r="F259" s="3" t="s">
        <v>8</v>
      </c>
      <c r="G259" s="3" t="s">
        <v>8</v>
      </c>
      <c r="H259" s="3" t="s">
        <v>8</v>
      </c>
    </row>
    <row r="260" spans="1:11" x14ac:dyDescent="0.2">
      <c r="A260" s="2" t="s">
        <v>49</v>
      </c>
      <c r="B260" s="6" t="s">
        <v>99</v>
      </c>
      <c r="C260" s="3" t="s">
        <v>8</v>
      </c>
      <c r="D260" s="3">
        <v>20739.8</v>
      </c>
      <c r="E260" s="3">
        <v>6827</v>
      </c>
      <c r="F260" s="3" t="s">
        <v>8</v>
      </c>
      <c r="G260" s="3">
        <v>186541</v>
      </c>
      <c r="H260" s="3">
        <v>50572</v>
      </c>
    </row>
    <row r="261" spans="1:11" x14ac:dyDescent="0.2">
      <c r="A261" s="2" t="s">
        <v>50</v>
      </c>
      <c r="B261" s="6" t="s">
        <v>100</v>
      </c>
      <c r="C261" s="3" t="s">
        <v>8</v>
      </c>
      <c r="D261" s="3">
        <v>39255.599999999999</v>
      </c>
      <c r="E261" s="3">
        <v>16161</v>
      </c>
      <c r="F261" s="3" t="s">
        <v>8</v>
      </c>
      <c r="G261" s="3">
        <v>165275</v>
      </c>
      <c r="H261" s="3">
        <v>53407</v>
      </c>
    </row>
    <row r="262" spans="1:11" x14ac:dyDescent="0.2">
      <c r="A262" s="2" t="s">
        <v>51</v>
      </c>
      <c r="B262" s="6" t="s">
        <v>101</v>
      </c>
      <c r="C262" s="3" t="s">
        <v>8</v>
      </c>
      <c r="D262" s="3" t="s">
        <v>8</v>
      </c>
      <c r="E262" s="3" t="s">
        <v>8</v>
      </c>
      <c r="F262" s="3" t="s">
        <v>8</v>
      </c>
      <c r="G262" s="3" t="s">
        <v>8</v>
      </c>
      <c r="H262" s="3" t="s">
        <v>8</v>
      </c>
    </row>
    <row r="263" spans="1:11" x14ac:dyDescent="0.2">
      <c r="A263" s="2" t="s">
        <v>52</v>
      </c>
      <c r="B263" s="6" t="s">
        <v>105</v>
      </c>
      <c r="C263" s="3" t="s">
        <v>8</v>
      </c>
      <c r="D263" s="3" t="s">
        <v>8</v>
      </c>
      <c r="E263" s="3" t="s">
        <v>8</v>
      </c>
      <c r="F263" s="3" t="s">
        <v>8</v>
      </c>
      <c r="G263" s="3" t="s">
        <v>8</v>
      </c>
      <c r="H263" s="3" t="s">
        <v>8</v>
      </c>
      <c r="I263" s="8">
        <f>SUM(D222:D263)</f>
        <v>3680499.1</v>
      </c>
      <c r="J263" s="8">
        <f>SUM(G222:G263)</f>
        <v>5330299.2</v>
      </c>
      <c r="K263" s="8">
        <f>J263-I263</f>
        <v>1649800.1</v>
      </c>
    </row>
    <row r="264" spans="1:11" ht="33.75" customHeight="1" x14ac:dyDescent="0.2">
      <c r="A264" s="27" t="s">
        <v>58</v>
      </c>
      <c r="B264" s="25"/>
      <c r="C264" s="26"/>
      <c r="D264" s="26"/>
      <c r="E264" s="25"/>
      <c r="F264" s="26"/>
      <c r="G264" s="26"/>
      <c r="H264" s="25"/>
    </row>
    <row r="265" spans="1:11" x14ac:dyDescent="0.2">
      <c r="A265" s="2" t="s">
        <v>7</v>
      </c>
      <c r="B265" s="6" t="s">
        <v>68</v>
      </c>
      <c r="C265" s="3" t="s">
        <v>8</v>
      </c>
      <c r="D265" s="3">
        <v>160652.1</v>
      </c>
      <c r="E265" s="3">
        <v>19296</v>
      </c>
      <c r="F265" s="3" t="s">
        <v>8</v>
      </c>
      <c r="G265" s="3">
        <v>80270.600000000006</v>
      </c>
      <c r="H265" s="3">
        <v>23239</v>
      </c>
    </row>
    <row r="266" spans="1:11" x14ac:dyDescent="0.2">
      <c r="A266" s="2" t="s">
        <v>9</v>
      </c>
      <c r="B266" s="6" t="s">
        <v>69</v>
      </c>
      <c r="C266" s="3">
        <v>535524444</v>
      </c>
      <c r="D266" s="3">
        <v>1367861</v>
      </c>
      <c r="E266" s="3">
        <v>282499</v>
      </c>
      <c r="F266" s="3">
        <v>188963924</v>
      </c>
      <c r="G266" s="3">
        <v>542636.5</v>
      </c>
      <c r="H266" s="3">
        <v>94088</v>
      </c>
    </row>
    <row r="267" spans="1:11" x14ac:dyDescent="0.2">
      <c r="A267" s="2" t="s">
        <v>10</v>
      </c>
      <c r="B267" s="6" t="s">
        <v>70</v>
      </c>
      <c r="C267" s="3">
        <v>149272</v>
      </c>
      <c r="D267" s="3">
        <v>505.1</v>
      </c>
      <c r="E267" s="3">
        <v>582</v>
      </c>
      <c r="F267" s="3">
        <v>554729</v>
      </c>
      <c r="G267" s="3">
        <v>1767.5</v>
      </c>
      <c r="H267" s="3">
        <v>1262</v>
      </c>
    </row>
    <row r="268" spans="1:11" x14ac:dyDescent="0.2">
      <c r="A268" s="2" t="s">
        <v>11</v>
      </c>
      <c r="B268" s="6" t="s">
        <v>71</v>
      </c>
      <c r="C268" s="3">
        <v>85891493</v>
      </c>
      <c r="D268" s="3">
        <v>432243.9</v>
      </c>
      <c r="E268" s="3">
        <v>59337</v>
      </c>
      <c r="F268" s="3">
        <v>31082790</v>
      </c>
      <c r="G268" s="3">
        <v>149318.79999999999</v>
      </c>
      <c r="H268" s="3">
        <v>21935</v>
      </c>
    </row>
    <row r="269" spans="1:11" x14ac:dyDescent="0.2">
      <c r="A269" s="2" t="s">
        <v>12</v>
      </c>
      <c r="B269" s="6" t="s">
        <v>72</v>
      </c>
      <c r="C269" s="3">
        <v>41026934</v>
      </c>
      <c r="D269" s="3">
        <v>165133.79999999999</v>
      </c>
      <c r="E269" s="3">
        <v>28252</v>
      </c>
      <c r="F269" s="3">
        <v>61208896</v>
      </c>
      <c r="G269" s="3">
        <v>240925.5</v>
      </c>
      <c r="H269" s="3">
        <v>44921</v>
      </c>
    </row>
    <row r="270" spans="1:11" x14ac:dyDescent="0.2">
      <c r="A270" s="2" t="s">
        <v>13</v>
      </c>
      <c r="B270" s="6" t="s">
        <v>73</v>
      </c>
      <c r="C270" s="3" t="s">
        <v>14</v>
      </c>
      <c r="D270" s="3" t="s">
        <v>14</v>
      </c>
      <c r="E270" s="3" t="s">
        <v>14</v>
      </c>
      <c r="F270" s="3">
        <v>555854</v>
      </c>
      <c r="G270" s="3">
        <v>1806.1</v>
      </c>
      <c r="H270" s="3">
        <v>420</v>
      </c>
    </row>
    <row r="271" spans="1:11" x14ac:dyDescent="0.2">
      <c r="A271" s="2" t="s">
        <v>15</v>
      </c>
      <c r="B271" s="6" t="s">
        <v>74</v>
      </c>
      <c r="C271" s="3" t="s">
        <v>14</v>
      </c>
      <c r="D271" s="3" t="s">
        <v>14</v>
      </c>
      <c r="E271" s="3" t="s">
        <v>14</v>
      </c>
      <c r="F271" s="3">
        <v>3469933</v>
      </c>
      <c r="G271" s="3">
        <v>10898.3</v>
      </c>
      <c r="H271" s="3">
        <v>3447</v>
      </c>
    </row>
    <row r="272" spans="1:11" x14ac:dyDescent="0.2">
      <c r="A272" s="2" t="s">
        <v>16</v>
      </c>
      <c r="B272" s="6" t="s">
        <v>75</v>
      </c>
      <c r="C272" s="3">
        <v>232145694</v>
      </c>
      <c r="D272" s="3">
        <v>874589.1</v>
      </c>
      <c r="E272" s="3">
        <v>153986</v>
      </c>
      <c r="F272" s="3">
        <v>454247747</v>
      </c>
      <c r="G272" s="3">
        <v>1690773.2</v>
      </c>
      <c r="H272" s="3">
        <v>288344</v>
      </c>
    </row>
    <row r="273" spans="1:8" x14ac:dyDescent="0.2">
      <c r="A273" s="2" t="s">
        <v>17</v>
      </c>
      <c r="B273" s="6" t="s">
        <v>76</v>
      </c>
      <c r="C273" s="3" t="s">
        <v>8</v>
      </c>
      <c r="D273" s="3" t="s">
        <v>8</v>
      </c>
      <c r="E273" s="3" t="s">
        <v>8</v>
      </c>
      <c r="F273" s="3" t="s">
        <v>8</v>
      </c>
      <c r="G273" s="3" t="s">
        <v>8</v>
      </c>
      <c r="H273" s="3" t="s">
        <v>8</v>
      </c>
    </row>
    <row r="274" spans="1:8" x14ac:dyDescent="0.2">
      <c r="A274" s="2" t="s">
        <v>18</v>
      </c>
      <c r="B274" s="6" t="s">
        <v>77</v>
      </c>
      <c r="C274" s="3" t="s">
        <v>14</v>
      </c>
      <c r="D274" s="3" t="s">
        <v>14</v>
      </c>
      <c r="E274" s="3" t="s">
        <v>14</v>
      </c>
      <c r="F274" s="3">
        <v>658723</v>
      </c>
      <c r="G274" s="3">
        <v>4088</v>
      </c>
      <c r="H274" s="3">
        <v>2366</v>
      </c>
    </row>
    <row r="275" spans="1:8" x14ac:dyDescent="0.2">
      <c r="A275" s="2" t="s">
        <v>19</v>
      </c>
      <c r="B275" s="6" t="s">
        <v>106</v>
      </c>
      <c r="C275" s="3" t="s">
        <v>8</v>
      </c>
      <c r="D275" s="3" t="s">
        <v>8</v>
      </c>
      <c r="E275" s="3" t="s">
        <v>8</v>
      </c>
      <c r="F275" s="3" t="s">
        <v>8</v>
      </c>
      <c r="G275" s="3" t="s">
        <v>8</v>
      </c>
      <c r="H275" s="3" t="s">
        <v>8</v>
      </c>
    </row>
    <row r="276" spans="1:8" x14ac:dyDescent="0.2">
      <c r="A276" s="2" t="s">
        <v>20</v>
      </c>
      <c r="B276" s="6" t="s">
        <v>107</v>
      </c>
      <c r="C276" s="3" t="s">
        <v>8</v>
      </c>
      <c r="D276" s="3" t="s">
        <v>8</v>
      </c>
      <c r="E276" s="3" t="s">
        <v>8</v>
      </c>
      <c r="F276" s="3" t="s">
        <v>8</v>
      </c>
      <c r="G276" s="3" t="s">
        <v>8</v>
      </c>
      <c r="H276" s="3" t="s">
        <v>8</v>
      </c>
    </row>
    <row r="277" spans="1:8" x14ac:dyDescent="0.2">
      <c r="A277" s="2" t="s">
        <v>21</v>
      </c>
      <c r="B277" s="6" t="s">
        <v>78</v>
      </c>
      <c r="C277" s="3">
        <v>64305</v>
      </c>
      <c r="D277" s="3">
        <v>439.7</v>
      </c>
      <c r="E277" s="3">
        <v>255</v>
      </c>
      <c r="F277" s="3">
        <v>885537</v>
      </c>
      <c r="G277" s="3">
        <v>5714</v>
      </c>
      <c r="H277" s="3">
        <v>1857</v>
      </c>
    </row>
    <row r="278" spans="1:8" x14ac:dyDescent="0.2">
      <c r="A278" s="2" t="s">
        <v>22</v>
      </c>
      <c r="B278" s="6" t="s">
        <v>79</v>
      </c>
      <c r="C278" s="3">
        <v>47267505</v>
      </c>
      <c r="D278" s="3">
        <v>148278.29999999999</v>
      </c>
      <c r="E278" s="3">
        <v>25319</v>
      </c>
      <c r="F278" s="3">
        <v>49388012</v>
      </c>
      <c r="G278" s="3">
        <v>161327</v>
      </c>
      <c r="H278" s="3">
        <v>23628</v>
      </c>
    </row>
    <row r="279" spans="1:8" x14ac:dyDescent="0.2">
      <c r="A279" s="2" t="s">
        <v>23</v>
      </c>
      <c r="B279" s="6" t="s">
        <v>80</v>
      </c>
      <c r="C279" s="3">
        <v>27799817</v>
      </c>
      <c r="D279" s="3">
        <v>109386</v>
      </c>
      <c r="E279" s="3">
        <v>44027</v>
      </c>
      <c r="F279" s="3">
        <v>8394725</v>
      </c>
      <c r="G279" s="3">
        <v>25402.1</v>
      </c>
      <c r="H279" s="3">
        <v>11379</v>
      </c>
    </row>
    <row r="280" spans="1:8" x14ac:dyDescent="0.2">
      <c r="A280" s="2" t="s">
        <v>24</v>
      </c>
      <c r="B280" s="6" t="s">
        <v>25</v>
      </c>
      <c r="C280" s="3" t="s">
        <v>8</v>
      </c>
      <c r="D280" s="3" t="s">
        <v>8</v>
      </c>
      <c r="E280" s="3" t="s">
        <v>8</v>
      </c>
      <c r="F280" s="3" t="s">
        <v>8</v>
      </c>
      <c r="G280" s="3" t="s">
        <v>8</v>
      </c>
      <c r="H280" s="3" t="s">
        <v>8</v>
      </c>
    </row>
    <row r="281" spans="1:8" x14ac:dyDescent="0.2">
      <c r="A281" s="2" t="s">
        <v>26</v>
      </c>
      <c r="B281" s="6" t="s">
        <v>27</v>
      </c>
      <c r="C281" s="3" t="s">
        <v>8</v>
      </c>
      <c r="D281" s="3" t="s">
        <v>8</v>
      </c>
      <c r="E281" s="3" t="s">
        <v>8</v>
      </c>
      <c r="F281" s="3" t="s">
        <v>8</v>
      </c>
      <c r="G281" s="3" t="s">
        <v>8</v>
      </c>
      <c r="H281" s="3" t="s">
        <v>8</v>
      </c>
    </row>
    <row r="282" spans="1:8" x14ac:dyDescent="0.2">
      <c r="A282" s="2" t="s">
        <v>28</v>
      </c>
      <c r="B282" s="6" t="s">
        <v>81</v>
      </c>
      <c r="C282" s="3">
        <v>569026</v>
      </c>
      <c r="D282" s="3">
        <v>1302.0999999999999</v>
      </c>
      <c r="E282" s="3">
        <v>465</v>
      </c>
      <c r="F282" s="3">
        <v>19986283</v>
      </c>
      <c r="G282" s="3">
        <v>44958.7</v>
      </c>
      <c r="H282" s="3">
        <v>12463</v>
      </c>
    </row>
    <row r="283" spans="1:8" x14ac:dyDescent="0.2">
      <c r="A283" s="2" t="s">
        <v>29</v>
      </c>
      <c r="B283" s="6" t="s">
        <v>82</v>
      </c>
      <c r="C283" s="3">
        <v>8970835</v>
      </c>
      <c r="D283" s="3">
        <v>42725.4</v>
      </c>
      <c r="E283" s="3">
        <v>5518</v>
      </c>
      <c r="F283" s="3">
        <v>304816</v>
      </c>
      <c r="G283" s="3">
        <v>1418.8</v>
      </c>
      <c r="H283" s="3">
        <v>248</v>
      </c>
    </row>
    <row r="284" spans="1:8" x14ac:dyDescent="0.2">
      <c r="A284" s="2" t="s">
        <v>30</v>
      </c>
      <c r="B284" s="6" t="s">
        <v>83</v>
      </c>
      <c r="C284" s="3">
        <v>890863</v>
      </c>
      <c r="D284" s="3">
        <v>5070.3999999999996</v>
      </c>
      <c r="E284" s="3">
        <v>444</v>
      </c>
      <c r="F284" s="3">
        <v>925611</v>
      </c>
      <c r="G284" s="3">
        <v>5080.3</v>
      </c>
      <c r="H284" s="3">
        <v>935</v>
      </c>
    </row>
    <row r="285" spans="1:8" x14ac:dyDescent="0.2">
      <c r="A285" s="2" t="s">
        <v>31</v>
      </c>
      <c r="B285" s="6" t="s">
        <v>84</v>
      </c>
      <c r="C285" s="3" t="s">
        <v>14</v>
      </c>
      <c r="D285" s="3" t="s">
        <v>14</v>
      </c>
      <c r="E285" s="3" t="s">
        <v>14</v>
      </c>
      <c r="F285" s="3">
        <v>3576174</v>
      </c>
      <c r="G285" s="3">
        <v>9026.5</v>
      </c>
      <c r="H285" s="3">
        <v>1897</v>
      </c>
    </row>
    <row r="286" spans="1:8" x14ac:dyDescent="0.2">
      <c r="A286" s="2" t="s">
        <v>32</v>
      </c>
      <c r="B286" s="6" t="s">
        <v>85</v>
      </c>
      <c r="C286" s="3" t="s">
        <v>14</v>
      </c>
      <c r="D286" s="3" t="s">
        <v>14</v>
      </c>
      <c r="E286" s="3" t="s">
        <v>14</v>
      </c>
      <c r="F286" s="3">
        <v>42281210</v>
      </c>
      <c r="G286" s="3">
        <v>70469</v>
      </c>
      <c r="H286" s="3">
        <v>15773</v>
      </c>
    </row>
    <row r="287" spans="1:8" x14ac:dyDescent="0.2">
      <c r="A287" s="2" t="s">
        <v>33</v>
      </c>
      <c r="B287" s="6" t="s">
        <v>86</v>
      </c>
      <c r="C287" s="3" t="s">
        <v>14</v>
      </c>
      <c r="D287" s="3" t="s">
        <v>14</v>
      </c>
      <c r="E287" s="3" t="s">
        <v>14</v>
      </c>
      <c r="F287" s="3">
        <v>14139136</v>
      </c>
      <c r="G287" s="3">
        <v>22407.5</v>
      </c>
      <c r="H287" s="3">
        <v>7783</v>
      </c>
    </row>
    <row r="288" spans="1:8" x14ac:dyDescent="0.2">
      <c r="A288" s="2" t="s">
        <v>34</v>
      </c>
      <c r="B288" s="6" t="s">
        <v>87</v>
      </c>
      <c r="C288" s="3" t="s">
        <v>14</v>
      </c>
      <c r="D288" s="3" t="s">
        <v>14</v>
      </c>
      <c r="E288" s="3" t="s">
        <v>14</v>
      </c>
      <c r="F288" s="3">
        <v>4403684</v>
      </c>
      <c r="G288" s="3">
        <v>9842.4</v>
      </c>
      <c r="H288" s="3">
        <v>2327</v>
      </c>
    </row>
    <row r="289" spans="1:8" x14ac:dyDescent="0.2">
      <c r="A289" s="2" t="s">
        <v>35</v>
      </c>
      <c r="B289" s="6" t="s">
        <v>88</v>
      </c>
      <c r="C289" s="3" t="s">
        <v>14</v>
      </c>
      <c r="D289" s="3" t="s">
        <v>14</v>
      </c>
      <c r="E289" s="3" t="s">
        <v>14</v>
      </c>
      <c r="F289" s="3">
        <v>7154505</v>
      </c>
      <c r="G289" s="3">
        <v>47293.599999999999</v>
      </c>
      <c r="H289" s="3">
        <v>2347</v>
      </c>
    </row>
    <row r="290" spans="1:8" x14ac:dyDescent="0.2">
      <c r="A290" s="2" t="s">
        <v>36</v>
      </c>
      <c r="B290" s="6" t="s">
        <v>89</v>
      </c>
      <c r="C290" s="3" t="s">
        <v>8</v>
      </c>
      <c r="D290" s="3">
        <v>31978.3</v>
      </c>
      <c r="E290" s="3">
        <v>38388</v>
      </c>
      <c r="F290" s="3" t="s">
        <v>8</v>
      </c>
      <c r="G290" s="3">
        <v>3079.7</v>
      </c>
      <c r="H290" s="3">
        <v>6729</v>
      </c>
    </row>
    <row r="291" spans="1:8" x14ac:dyDescent="0.2">
      <c r="A291" s="2" t="s">
        <v>37</v>
      </c>
      <c r="B291" s="6" t="s">
        <v>90</v>
      </c>
      <c r="C291" s="3" t="s">
        <v>8</v>
      </c>
      <c r="D291" s="3">
        <v>245984.2</v>
      </c>
      <c r="E291" s="3">
        <v>132059</v>
      </c>
      <c r="F291" s="3" t="s">
        <v>8</v>
      </c>
      <c r="G291" s="3">
        <v>319166.5</v>
      </c>
      <c r="H291" s="3">
        <v>98499</v>
      </c>
    </row>
    <row r="292" spans="1:8" x14ac:dyDescent="0.2">
      <c r="A292" s="2" t="s">
        <v>38</v>
      </c>
      <c r="B292" s="6" t="s">
        <v>91</v>
      </c>
      <c r="C292" s="3" t="s">
        <v>8</v>
      </c>
      <c r="D292" s="3">
        <v>23214.5</v>
      </c>
      <c r="E292" s="3">
        <v>13613</v>
      </c>
      <c r="F292" s="3" t="s">
        <v>8</v>
      </c>
      <c r="G292" s="3">
        <v>38522.6</v>
      </c>
      <c r="H292" s="3">
        <v>17568</v>
      </c>
    </row>
    <row r="293" spans="1:8" x14ac:dyDescent="0.2">
      <c r="A293" s="2" t="s">
        <v>39</v>
      </c>
      <c r="B293" s="6" t="s">
        <v>92</v>
      </c>
      <c r="C293" s="3" t="s">
        <v>8</v>
      </c>
      <c r="D293" s="3">
        <v>12257.6</v>
      </c>
      <c r="E293" s="3">
        <v>7706</v>
      </c>
      <c r="F293" s="3" t="s">
        <v>8</v>
      </c>
      <c r="G293" s="3">
        <v>239041.4</v>
      </c>
      <c r="H293" s="3">
        <v>86067</v>
      </c>
    </row>
    <row r="294" spans="1:8" x14ac:dyDescent="0.2">
      <c r="A294" s="2" t="s">
        <v>40</v>
      </c>
      <c r="B294" s="6" t="s">
        <v>93</v>
      </c>
      <c r="C294" s="3" t="s">
        <v>8</v>
      </c>
      <c r="D294" s="3">
        <v>1665.1</v>
      </c>
      <c r="E294" s="3">
        <v>2413</v>
      </c>
      <c r="F294" s="3" t="s">
        <v>8</v>
      </c>
      <c r="G294" s="3">
        <v>18593.599999999999</v>
      </c>
      <c r="H294" s="3">
        <v>10478</v>
      </c>
    </row>
    <row r="295" spans="1:8" x14ac:dyDescent="0.2">
      <c r="A295" s="2" t="s">
        <v>41</v>
      </c>
      <c r="B295" s="6" t="s">
        <v>94</v>
      </c>
      <c r="C295" s="3" t="s">
        <v>8</v>
      </c>
      <c r="D295" s="3">
        <v>18706.5</v>
      </c>
      <c r="E295" s="3">
        <v>7810</v>
      </c>
      <c r="F295" s="3" t="s">
        <v>8</v>
      </c>
      <c r="G295" s="3">
        <v>71643</v>
      </c>
      <c r="H295" s="3">
        <v>19365</v>
      </c>
    </row>
    <row r="296" spans="1:8" x14ac:dyDescent="0.2">
      <c r="A296" s="2" t="s">
        <v>42</v>
      </c>
      <c r="B296" s="6" t="s">
        <v>95</v>
      </c>
      <c r="C296" s="3" t="s">
        <v>8</v>
      </c>
      <c r="D296" s="3">
        <v>4912.3999999999996</v>
      </c>
      <c r="E296" s="3">
        <v>5280</v>
      </c>
      <c r="F296" s="3" t="s">
        <v>8</v>
      </c>
      <c r="G296" s="3">
        <v>45876.5</v>
      </c>
      <c r="H296" s="3">
        <v>12496</v>
      </c>
    </row>
    <row r="297" spans="1:8" x14ac:dyDescent="0.2">
      <c r="A297" s="2" t="s">
        <v>43</v>
      </c>
      <c r="B297" s="6" t="s">
        <v>96</v>
      </c>
      <c r="C297" s="3" t="s">
        <v>8</v>
      </c>
      <c r="D297" s="3">
        <v>86436.9</v>
      </c>
      <c r="E297" s="3">
        <v>18331</v>
      </c>
      <c r="F297" s="3" t="s">
        <v>8</v>
      </c>
      <c r="G297" s="3">
        <v>48223.199999999997</v>
      </c>
      <c r="H297" s="3">
        <v>11918</v>
      </c>
    </row>
    <row r="298" spans="1:8" x14ac:dyDescent="0.2">
      <c r="A298" s="2" t="s">
        <v>44</v>
      </c>
      <c r="B298" s="6" t="s">
        <v>102</v>
      </c>
      <c r="C298" s="3" t="s">
        <v>8</v>
      </c>
      <c r="D298" s="3" t="s">
        <v>8</v>
      </c>
      <c r="E298" s="3" t="s">
        <v>8</v>
      </c>
      <c r="F298" s="3" t="s">
        <v>8</v>
      </c>
      <c r="G298" s="3" t="s">
        <v>8</v>
      </c>
      <c r="H298" s="3" t="s">
        <v>8</v>
      </c>
    </row>
    <row r="299" spans="1:8" x14ac:dyDescent="0.2">
      <c r="A299" s="2" t="s">
        <v>45</v>
      </c>
      <c r="B299" s="6" t="s">
        <v>97</v>
      </c>
      <c r="C299" s="3" t="s">
        <v>8</v>
      </c>
      <c r="D299" s="3">
        <v>77598.8</v>
      </c>
      <c r="E299" s="3">
        <v>17352</v>
      </c>
      <c r="F299" s="3" t="s">
        <v>8</v>
      </c>
      <c r="G299" s="3">
        <v>1789.2</v>
      </c>
      <c r="H299" s="3">
        <v>1346</v>
      </c>
    </row>
    <row r="300" spans="1:8" x14ac:dyDescent="0.2">
      <c r="A300" s="2" t="s">
        <v>46</v>
      </c>
      <c r="B300" s="6" t="s">
        <v>98</v>
      </c>
      <c r="C300" s="3" t="s">
        <v>8</v>
      </c>
      <c r="D300" s="3">
        <v>9739.6</v>
      </c>
      <c r="E300" s="3">
        <v>20605</v>
      </c>
      <c r="F300" s="3" t="s">
        <v>8</v>
      </c>
      <c r="G300" s="3">
        <v>9391</v>
      </c>
      <c r="H300" s="3">
        <v>9276</v>
      </c>
    </row>
    <row r="301" spans="1:8" x14ac:dyDescent="0.2">
      <c r="A301" s="2" t="s">
        <v>47</v>
      </c>
      <c r="B301" s="6" t="s">
        <v>103</v>
      </c>
      <c r="C301" s="3" t="s">
        <v>8</v>
      </c>
      <c r="D301" s="3" t="s">
        <v>8</v>
      </c>
      <c r="E301" s="3" t="s">
        <v>8</v>
      </c>
      <c r="F301" s="3" t="s">
        <v>8</v>
      </c>
      <c r="G301" s="3" t="s">
        <v>8</v>
      </c>
      <c r="H301" s="3" t="s">
        <v>8</v>
      </c>
    </row>
    <row r="302" spans="1:8" x14ac:dyDescent="0.2">
      <c r="A302" s="2" t="s">
        <v>48</v>
      </c>
      <c r="B302" s="6" t="s">
        <v>104</v>
      </c>
      <c r="C302" s="3" t="s">
        <v>8</v>
      </c>
      <c r="D302" s="3" t="s">
        <v>8</v>
      </c>
      <c r="E302" s="3" t="s">
        <v>8</v>
      </c>
      <c r="F302" s="3" t="s">
        <v>8</v>
      </c>
      <c r="G302" s="3" t="s">
        <v>8</v>
      </c>
      <c r="H302" s="3" t="s">
        <v>8</v>
      </c>
    </row>
    <row r="303" spans="1:8" x14ac:dyDescent="0.2">
      <c r="A303" s="2" t="s">
        <v>49</v>
      </c>
      <c r="B303" s="6" t="s">
        <v>99</v>
      </c>
      <c r="C303" s="3" t="s">
        <v>8</v>
      </c>
      <c r="D303" s="3">
        <v>21669.7</v>
      </c>
      <c r="E303" s="3">
        <v>8043</v>
      </c>
      <c r="F303" s="3" t="s">
        <v>8</v>
      </c>
      <c r="G303" s="3">
        <v>169307.3</v>
      </c>
      <c r="H303" s="3">
        <v>42678</v>
      </c>
    </row>
    <row r="304" spans="1:8" x14ac:dyDescent="0.2">
      <c r="A304" s="2" t="s">
        <v>50</v>
      </c>
      <c r="B304" s="6" t="s">
        <v>100</v>
      </c>
      <c r="C304" s="3" t="s">
        <v>8</v>
      </c>
      <c r="D304" s="3">
        <v>39961.4</v>
      </c>
      <c r="E304" s="3">
        <v>19966</v>
      </c>
      <c r="F304" s="3" t="s">
        <v>8</v>
      </c>
      <c r="G304" s="3">
        <v>125546.9</v>
      </c>
      <c r="H304" s="3">
        <v>38827</v>
      </c>
    </row>
    <row r="305" spans="1:11" x14ac:dyDescent="0.2">
      <c r="A305" s="2" t="s">
        <v>51</v>
      </c>
      <c r="B305" s="6" t="s">
        <v>101</v>
      </c>
      <c r="C305" s="3" t="s">
        <v>8</v>
      </c>
      <c r="D305" s="3" t="s">
        <v>8</v>
      </c>
      <c r="E305" s="3" t="s">
        <v>8</v>
      </c>
      <c r="F305" s="3" t="s">
        <v>8</v>
      </c>
      <c r="G305" s="3" t="s">
        <v>8</v>
      </c>
      <c r="H305" s="3" t="s">
        <v>8</v>
      </c>
    </row>
    <row r="306" spans="1:11" x14ac:dyDescent="0.2">
      <c r="A306" s="2" t="s">
        <v>52</v>
      </c>
      <c r="B306" s="6" t="s">
        <v>105</v>
      </c>
      <c r="C306" s="3" t="s">
        <v>8</v>
      </c>
      <c r="D306" s="3" t="s">
        <v>8</v>
      </c>
      <c r="E306" s="3" t="s">
        <v>8</v>
      </c>
      <c r="F306" s="3" t="s">
        <v>8</v>
      </c>
      <c r="G306" s="3" t="s">
        <v>8</v>
      </c>
      <c r="H306" s="3" t="s">
        <v>8</v>
      </c>
      <c r="I306" s="8">
        <f>SUM(D265:D306)</f>
        <v>3882311.9</v>
      </c>
      <c r="J306" s="8">
        <f>SUM(G265:G306)</f>
        <v>4215605.3000000007</v>
      </c>
      <c r="K306" s="8">
        <f>J306-I306</f>
        <v>333293.40000000084</v>
      </c>
    </row>
    <row r="307" spans="1:11" ht="33.75" customHeight="1" x14ac:dyDescent="0.2">
      <c r="A307" s="27" t="s">
        <v>59</v>
      </c>
      <c r="B307" s="25"/>
      <c r="C307" s="26"/>
      <c r="D307" s="26"/>
      <c r="E307" s="25"/>
      <c r="F307" s="26"/>
      <c r="G307" s="26"/>
      <c r="H307" s="25"/>
    </row>
    <row r="308" spans="1:11" x14ac:dyDescent="0.2">
      <c r="A308" s="2" t="s">
        <v>7</v>
      </c>
      <c r="B308" s="6" t="s">
        <v>68</v>
      </c>
      <c r="C308" s="3" t="s">
        <v>8</v>
      </c>
      <c r="D308" s="3">
        <v>130232.1</v>
      </c>
      <c r="E308" s="3">
        <v>20087</v>
      </c>
      <c r="F308" s="3" t="s">
        <v>8</v>
      </c>
      <c r="G308" s="3">
        <v>80472</v>
      </c>
      <c r="H308" s="3">
        <v>27222</v>
      </c>
    </row>
    <row r="309" spans="1:11" x14ac:dyDescent="0.2">
      <c r="A309" s="2" t="s">
        <v>9</v>
      </c>
      <c r="B309" s="6" t="s">
        <v>69</v>
      </c>
      <c r="C309" s="3">
        <v>552274457</v>
      </c>
      <c r="D309" s="3">
        <v>1422087.3</v>
      </c>
      <c r="E309" s="3">
        <v>307620</v>
      </c>
      <c r="F309" s="3">
        <v>148690233</v>
      </c>
      <c r="G309" s="3">
        <v>464031.1</v>
      </c>
      <c r="H309" s="3">
        <v>84974</v>
      </c>
    </row>
    <row r="310" spans="1:11" x14ac:dyDescent="0.2">
      <c r="A310" s="2" t="s">
        <v>10</v>
      </c>
      <c r="B310" s="6" t="s">
        <v>70</v>
      </c>
      <c r="C310" s="3">
        <v>124146</v>
      </c>
      <c r="D310" s="3">
        <v>537.6</v>
      </c>
      <c r="E310" s="3">
        <v>292</v>
      </c>
      <c r="F310" s="3">
        <v>3711065</v>
      </c>
      <c r="G310" s="3">
        <v>9865.7999999999993</v>
      </c>
      <c r="H310" s="3">
        <v>3903</v>
      </c>
    </row>
    <row r="311" spans="1:11" x14ac:dyDescent="0.2">
      <c r="A311" s="2" t="s">
        <v>11</v>
      </c>
      <c r="B311" s="6" t="s">
        <v>71</v>
      </c>
      <c r="C311" s="3">
        <v>79296448</v>
      </c>
      <c r="D311" s="3">
        <v>377072.1</v>
      </c>
      <c r="E311" s="3">
        <v>55947</v>
      </c>
      <c r="F311" s="3">
        <v>45076031</v>
      </c>
      <c r="G311" s="3">
        <v>217306.9</v>
      </c>
      <c r="H311" s="3">
        <v>32362</v>
      </c>
    </row>
    <row r="312" spans="1:11" x14ac:dyDescent="0.2">
      <c r="A312" s="2" t="s">
        <v>12</v>
      </c>
      <c r="B312" s="6" t="s">
        <v>72</v>
      </c>
      <c r="C312" s="3">
        <v>59069195</v>
      </c>
      <c r="D312" s="3">
        <v>227970.4</v>
      </c>
      <c r="E312" s="3">
        <v>44522</v>
      </c>
      <c r="F312" s="3">
        <v>71941496</v>
      </c>
      <c r="G312" s="3">
        <v>288607.90000000002</v>
      </c>
      <c r="H312" s="3">
        <v>56735</v>
      </c>
    </row>
    <row r="313" spans="1:11" x14ac:dyDescent="0.2">
      <c r="A313" s="2" t="s">
        <v>13</v>
      </c>
      <c r="B313" s="6" t="s">
        <v>73</v>
      </c>
      <c r="C313" s="3" t="s">
        <v>14</v>
      </c>
      <c r="D313" s="3" t="s">
        <v>14</v>
      </c>
      <c r="E313" s="3" t="s">
        <v>14</v>
      </c>
      <c r="F313" s="3">
        <v>793493</v>
      </c>
      <c r="G313" s="3">
        <v>2504.4</v>
      </c>
      <c r="H313" s="3">
        <v>564</v>
      </c>
    </row>
    <row r="314" spans="1:11" x14ac:dyDescent="0.2">
      <c r="A314" s="2" t="s">
        <v>15</v>
      </c>
      <c r="B314" s="6" t="s">
        <v>74</v>
      </c>
      <c r="C314" s="3" t="s">
        <v>14</v>
      </c>
      <c r="D314" s="3" t="s">
        <v>14</v>
      </c>
      <c r="E314" s="3" t="s">
        <v>14</v>
      </c>
      <c r="F314" s="3">
        <v>2218254</v>
      </c>
      <c r="G314" s="3">
        <v>6395.3</v>
      </c>
      <c r="H314" s="3">
        <v>2430</v>
      </c>
    </row>
    <row r="315" spans="1:11" x14ac:dyDescent="0.2">
      <c r="A315" s="2" t="s">
        <v>16</v>
      </c>
      <c r="B315" s="6" t="s">
        <v>75</v>
      </c>
      <c r="C315" s="3">
        <v>241464022</v>
      </c>
      <c r="D315" s="3">
        <v>911289.3</v>
      </c>
      <c r="E315" s="3">
        <v>164896</v>
      </c>
      <c r="F315" s="3">
        <v>500620220</v>
      </c>
      <c r="G315" s="3">
        <v>1866375.9</v>
      </c>
      <c r="H315" s="3">
        <v>333076</v>
      </c>
    </row>
    <row r="316" spans="1:11" x14ac:dyDescent="0.2">
      <c r="A316" s="2" t="s">
        <v>17</v>
      </c>
      <c r="B316" s="6" t="s">
        <v>76</v>
      </c>
      <c r="C316" s="3" t="s">
        <v>8</v>
      </c>
      <c r="D316" s="3" t="s">
        <v>8</v>
      </c>
      <c r="E316" s="3" t="s">
        <v>8</v>
      </c>
      <c r="F316" s="3" t="s">
        <v>8</v>
      </c>
      <c r="G316" s="3" t="s">
        <v>8</v>
      </c>
      <c r="H316" s="3" t="s">
        <v>8</v>
      </c>
    </row>
    <row r="317" spans="1:11" x14ac:dyDescent="0.2">
      <c r="A317" s="2" t="s">
        <v>18</v>
      </c>
      <c r="B317" s="6" t="s">
        <v>77</v>
      </c>
      <c r="C317" s="3" t="s">
        <v>14</v>
      </c>
      <c r="D317" s="3" t="s">
        <v>14</v>
      </c>
      <c r="E317" s="3" t="s">
        <v>14</v>
      </c>
      <c r="F317" s="3">
        <v>621900</v>
      </c>
      <c r="G317" s="3">
        <v>3852.6</v>
      </c>
      <c r="H317" s="3">
        <v>2230</v>
      </c>
    </row>
    <row r="318" spans="1:11" x14ac:dyDescent="0.2">
      <c r="A318" s="2" t="s">
        <v>19</v>
      </c>
      <c r="B318" s="6" t="s">
        <v>106</v>
      </c>
      <c r="C318" s="3" t="s">
        <v>8</v>
      </c>
      <c r="D318" s="3" t="s">
        <v>8</v>
      </c>
      <c r="E318" s="3" t="s">
        <v>8</v>
      </c>
      <c r="F318" s="3" t="s">
        <v>8</v>
      </c>
      <c r="G318" s="3" t="s">
        <v>8</v>
      </c>
      <c r="H318" s="3" t="s">
        <v>8</v>
      </c>
    </row>
    <row r="319" spans="1:11" x14ac:dyDescent="0.2">
      <c r="A319" s="2" t="s">
        <v>20</v>
      </c>
      <c r="B319" s="6" t="s">
        <v>107</v>
      </c>
      <c r="C319" s="3" t="s">
        <v>8</v>
      </c>
      <c r="D319" s="3" t="s">
        <v>8</v>
      </c>
      <c r="E319" s="3" t="s">
        <v>8</v>
      </c>
      <c r="F319" s="3" t="s">
        <v>8</v>
      </c>
      <c r="G319" s="3" t="s">
        <v>8</v>
      </c>
      <c r="H319" s="3" t="s">
        <v>8</v>
      </c>
    </row>
    <row r="320" spans="1:11" x14ac:dyDescent="0.2">
      <c r="A320" s="2" t="s">
        <v>21</v>
      </c>
      <c r="B320" s="6" t="s">
        <v>78</v>
      </c>
      <c r="C320" s="3">
        <v>35834</v>
      </c>
      <c r="D320" s="3">
        <v>245.9</v>
      </c>
      <c r="E320" s="3">
        <v>154</v>
      </c>
      <c r="F320" s="3">
        <v>787240</v>
      </c>
      <c r="G320" s="3">
        <v>5075.3</v>
      </c>
      <c r="H320" s="3">
        <v>1694</v>
      </c>
    </row>
    <row r="321" spans="1:8" x14ac:dyDescent="0.2">
      <c r="A321" s="2" t="s">
        <v>22</v>
      </c>
      <c r="B321" s="6" t="s">
        <v>79</v>
      </c>
      <c r="C321" s="3">
        <v>29457054</v>
      </c>
      <c r="D321" s="3">
        <v>92426.8</v>
      </c>
      <c r="E321" s="3">
        <v>17019</v>
      </c>
      <c r="F321" s="3">
        <v>45798043</v>
      </c>
      <c r="G321" s="3">
        <v>148513.79999999999</v>
      </c>
      <c r="H321" s="3">
        <v>25701</v>
      </c>
    </row>
    <row r="322" spans="1:8" x14ac:dyDescent="0.2">
      <c r="A322" s="2" t="s">
        <v>23</v>
      </c>
      <c r="B322" s="6" t="s">
        <v>80</v>
      </c>
      <c r="C322" s="3">
        <v>25853526</v>
      </c>
      <c r="D322" s="3">
        <v>102125.1</v>
      </c>
      <c r="E322" s="3">
        <v>44605</v>
      </c>
      <c r="F322" s="3">
        <v>12546972</v>
      </c>
      <c r="G322" s="3">
        <v>37273</v>
      </c>
      <c r="H322" s="3">
        <v>11168</v>
      </c>
    </row>
    <row r="323" spans="1:8" x14ac:dyDescent="0.2">
      <c r="A323" s="2" t="s">
        <v>24</v>
      </c>
      <c r="B323" s="6" t="s">
        <v>25</v>
      </c>
      <c r="C323" s="3" t="s">
        <v>8</v>
      </c>
      <c r="D323" s="3" t="s">
        <v>8</v>
      </c>
      <c r="E323" s="3" t="s">
        <v>8</v>
      </c>
      <c r="F323" s="3" t="s">
        <v>8</v>
      </c>
      <c r="G323" s="3" t="s">
        <v>8</v>
      </c>
      <c r="H323" s="3" t="s">
        <v>8</v>
      </c>
    </row>
    <row r="324" spans="1:8" x14ac:dyDescent="0.2">
      <c r="A324" s="2" t="s">
        <v>26</v>
      </c>
      <c r="B324" s="6" t="s">
        <v>27</v>
      </c>
      <c r="C324" s="3" t="s">
        <v>8</v>
      </c>
      <c r="D324" s="3" t="s">
        <v>8</v>
      </c>
      <c r="E324" s="3" t="s">
        <v>8</v>
      </c>
      <c r="F324" s="3" t="s">
        <v>8</v>
      </c>
      <c r="G324" s="3" t="s">
        <v>8</v>
      </c>
      <c r="H324" s="3" t="s">
        <v>8</v>
      </c>
    </row>
    <row r="325" spans="1:8" x14ac:dyDescent="0.2">
      <c r="A325" s="2" t="s">
        <v>28</v>
      </c>
      <c r="B325" s="6" t="s">
        <v>81</v>
      </c>
      <c r="C325" s="3">
        <v>722970</v>
      </c>
      <c r="D325" s="3">
        <v>1634.9</v>
      </c>
      <c r="E325" s="3">
        <v>648</v>
      </c>
      <c r="F325" s="3">
        <v>33318910</v>
      </c>
      <c r="G325" s="3">
        <v>74632.899999999994</v>
      </c>
      <c r="H325" s="3">
        <v>21896</v>
      </c>
    </row>
    <row r="326" spans="1:8" x14ac:dyDescent="0.2">
      <c r="A326" s="2" t="s">
        <v>29</v>
      </c>
      <c r="B326" s="6" t="s">
        <v>82</v>
      </c>
      <c r="C326" s="3">
        <v>8919641</v>
      </c>
      <c r="D326" s="3">
        <v>38513.5</v>
      </c>
      <c r="E326" s="3">
        <v>5087</v>
      </c>
      <c r="F326" s="3">
        <v>415499</v>
      </c>
      <c r="G326" s="3">
        <v>1978.4</v>
      </c>
      <c r="H326" s="3">
        <v>288</v>
      </c>
    </row>
    <row r="327" spans="1:8" x14ac:dyDescent="0.2">
      <c r="A327" s="2" t="s">
        <v>30</v>
      </c>
      <c r="B327" s="6" t="s">
        <v>83</v>
      </c>
      <c r="C327" s="3">
        <v>1050633</v>
      </c>
      <c r="D327" s="3">
        <v>6867.4</v>
      </c>
      <c r="E327" s="3">
        <v>599</v>
      </c>
      <c r="F327" s="3">
        <v>687542</v>
      </c>
      <c r="G327" s="3">
        <v>3821.9</v>
      </c>
      <c r="H327" s="3">
        <v>699</v>
      </c>
    </row>
    <row r="328" spans="1:8" x14ac:dyDescent="0.2">
      <c r="A328" s="2" t="s">
        <v>31</v>
      </c>
      <c r="B328" s="6" t="s">
        <v>84</v>
      </c>
      <c r="C328" s="3" t="s">
        <v>14</v>
      </c>
      <c r="D328" s="3" t="s">
        <v>14</v>
      </c>
      <c r="E328" s="3" t="s">
        <v>14</v>
      </c>
      <c r="F328" s="3">
        <v>10160401</v>
      </c>
      <c r="G328" s="3">
        <v>25901.4</v>
      </c>
      <c r="H328" s="3">
        <v>4380</v>
      </c>
    </row>
    <row r="329" spans="1:8" x14ac:dyDescent="0.2">
      <c r="A329" s="2" t="s">
        <v>32</v>
      </c>
      <c r="B329" s="6" t="s">
        <v>85</v>
      </c>
      <c r="C329" s="3" t="s">
        <v>14</v>
      </c>
      <c r="D329" s="3" t="s">
        <v>14</v>
      </c>
      <c r="E329" s="3" t="s">
        <v>14</v>
      </c>
      <c r="F329" s="3">
        <v>53387714</v>
      </c>
      <c r="G329" s="3">
        <v>88979.3</v>
      </c>
      <c r="H329" s="3">
        <v>21942</v>
      </c>
    </row>
    <row r="330" spans="1:8" x14ac:dyDescent="0.2">
      <c r="A330" s="2" t="s">
        <v>33</v>
      </c>
      <c r="B330" s="6" t="s">
        <v>86</v>
      </c>
      <c r="C330" s="3" t="s">
        <v>14</v>
      </c>
      <c r="D330" s="3" t="s">
        <v>14</v>
      </c>
      <c r="E330" s="3" t="s">
        <v>14</v>
      </c>
      <c r="F330" s="3">
        <v>4492672</v>
      </c>
      <c r="G330" s="3">
        <v>7135.1</v>
      </c>
      <c r="H330" s="3">
        <v>4410</v>
      </c>
    </row>
    <row r="331" spans="1:8" x14ac:dyDescent="0.2">
      <c r="A331" s="2" t="s">
        <v>34</v>
      </c>
      <c r="B331" s="6" t="s">
        <v>87</v>
      </c>
      <c r="C331" s="3" t="s">
        <v>14</v>
      </c>
      <c r="D331" s="3" t="s">
        <v>14</v>
      </c>
      <c r="E331" s="3" t="s">
        <v>14</v>
      </c>
      <c r="F331" s="3">
        <v>4249823</v>
      </c>
      <c r="G331" s="3">
        <v>10186.200000000001</v>
      </c>
      <c r="H331" s="3">
        <v>2740</v>
      </c>
    </row>
    <row r="332" spans="1:8" x14ac:dyDescent="0.2">
      <c r="A332" s="2" t="s">
        <v>35</v>
      </c>
      <c r="B332" s="6" t="s">
        <v>88</v>
      </c>
      <c r="C332" s="3" t="s">
        <v>14</v>
      </c>
      <c r="D332" s="3" t="s">
        <v>14</v>
      </c>
      <c r="E332" s="3" t="s">
        <v>14</v>
      </c>
      <c r="F332" s="3">
        <v>8788147</v>
      </c>
      <c r="G332" s="3">
        <v>57700.9</v>
      </c>
      <c r="H332" s="3">
        <v>2366</v>
      </c>
    </row>
    <row r="333" spans="1:8" x14ac:dyDescent="0.2">
      <c r="A333" s="2" t="s">
        <v>36</v>
      </c>
      <c r="B333" s="6" t="s">
        <v>89</v>
      </c>
      <c r="C333" s="3" t="s">
        <v>8</v>
      </c>
      <c r="D333" s="3">
        <v>32453.599999999999</v>
      </c>
      <c r="E333" s="3">
        <v>43624</v>
      </c>
      <c r="F333" s="3" t="s">
        <v>8</v>
      </c>
      <c r="G333" s="3">
        <v>5411.2</v>
      </c>
      <c r="H333" s="3">
        <v>13341</v>
      </c>
    </row>
    <row r="334" spans="1:8" x14ac:dyDescent="0.2">
      <c r="A334" s="2" t="s">
        <v>37</v>
      </c>
      <c r="B334" s="6" t="s">
        <v>90</v>
      </c>
      <c r="C334" s="3" t="s">
        <v>8</v>
      </c>
      <c r="D334" s="3">
        <v>233238.8</v>
      </c>
      <c r="E334" s="3">
        <v>126248</v>
      </c>
      <c r="F334" s="3" t="s">
        <v>8</v>
      </c>
      <c r="G334" s="3">
        <v>350975.4</v>
      </c>
      <c r="H334" s="3">
        <v>115730</v>
      </c>
    </row>
    <row r="335" spans="1:8" x14ac:dyDescent="0.2">
      <c r="A335" s="2" t="s">
        <v>38</v>
      </c>
      <c r="B335" s="6" t="s">
        <v>91</v>
      </c>
      <c r="C335" s="3" t="s">
        <v>8</v>
      </c>
      <c r="D335" s="3">
        <v>23641.8</v>
      </c>
      <c r="E335" s="3">
        <v>16493</v>
      </c>
      <c r="F335" s="3" t="s">
        <v>8</v>
      </c>
      <c r="G335" s="3">
        <v>47932.800000000003</v>
      </c>
      <c r="H335" s="3">
        <v>19911</v>
      </c>
    </row>
    <row r="336" spans="1:8" x14ac:dyDescent="0.2">
      <c r="A336" s="2" t="s">
        <v>39</v>
      </c>
      <c r="B336" s="6" t="s">
        <v>92</v>
      </c>
      <c r="C336" s="3" t="s">
        <v>8</v>
      </c>
      <c r="D336" s="3">
        <v>11904.2</v>
      </c>
      <c r="E336" s="3">
        <v>7773</v>
      </c>
      <c r="F336" s="3" t="s">
        <v>8</v>
      </c>
      <c r="G336" s="3">
        <v>261016.3</v>
      </c>
      <c r="H336" s="3">
        <v>99147</v>
      </c>
    </row>
    <row r="337" spans="1:11" x14ac:dyDescent="0.2">
      <c r="A337" s="2" t="s">
        <v>40</v>
      </c>
      <c r="B337" s="6" t="s">
        <v>93</v>
      </c>
      <c r="C337" s="3" t="s">
        <v>8</v>
      </c>
      <c r="D337" s="3">
        <v>1924.9</v>
      </c>
      <c r="E337" s="3">
        <v>2154</v>
      </c>
      <c r="F337" s="3" t="s">
        <v>8</v>
      </c>
      <c r="G337" s="3">
        <v>13817.5</v>
      </c>
      <c r="H337" s="3">
        <v>8079</v>
      </c>
    </row>
    <row r="338" spans="1:11" x14ac:dyDescent="0.2">
      <c r="A338" s="2" t="s">
        <v>41</v>
      </c>
      <c r="B338" s="6" t="s">
        <v>94</v>
      </c>
      <c r="C338" s="3" t="s">
        <v>8</v>
      </c>
      <c r="D338" s="3">
        <v>13591.8</v>
      </c>
      <c r="E338" s="3">
        <v>6599</v>
      </c>
      <c r="F338" s="3" t="s">
        <v>8</v>
      </c>
      <c r="G338" s="3">
        <v>53942.2</v>
      </c>
      <c r="H338" s="3">
        <v>15864</v>
      </c>
    </row>
    <row r="339" spans="1:11" x14ac:dyDescent="0.2">
      <c r="A339" s="2" t="s">
        <v>42</v>
      </c>
      <c r="B339" s="6" t="s">
        <v>95</v>
      </c>
      <c r="C339" s="3" t="s">
        <v>8</v>
      </c>
      <c r="D339" s="3">
        <v>6843.1</v>
      </c>
      <c r="E339" s="3">
        <v>6981</v>
      </c>
      <c r="F339" s="3" t="s">
        <v>8</v>
      </c>
      <c r="G339" s="3">
        <v>44038.2</v>
      </c>
      <c r="H339" s="3">
        <v>12770</v>
      </c>
    </row>
    <row r="340" spans="1:11" x14ac:dyDescent="0.2">
      <c r="A340" s="2" t="s">
        <v>43</v>
      </c>
      <c r="B340" s="6" t="s">
        <v>96</v>
      </c>
      <c r="C340" s="3" t="s">
        <v>8</v>
      </c>
      <c r="D340" s="3">
        <v>93369.3</v>
      </c>
      <c r="E340" s="3">
        <v>21556</v>
      </c>
      <c r="F340" s="3" t="s">
        <v>8</v>
      </c>
      <c r="G340" s="3">
        <v>56497</v>
      </c>
      <c r="H340" s="3">
        <v>14760</v>
      </c>
    </row>
    <row r="341" spans="1:11" x14ac:dyDescent="0.2">
      <c r="A341" s="2" t="s">
        <v>44</v>
      </c>
      <c r="B341" s="6" t="s">
        <v>102</v>
      </c>
      <c r="C341" s="3" t="s">
        <v>8</v>
      </c>
      <c r="D341" s="3" t="s">
        <v>8</v>
      </c>
      <c r="E341" s="3" t="s">
        <v>8</v>
      </c>
      <c r="F341" s="3" t="s">
        <v>8</v>
      </c>
      <c r="G341" s="3" t="s">
        <v>8</v>
      </c>
      <c r="H341" s="3" t="s">
        <v>8</v>
      </c>
    </row>
    <row r="342" spans="1:11" x14ac:dyDescent="0.2">
      <c r="A342" s="2" t="s">
        <v>45</v>
      </c>
      <c r="B342" s="6" t="s">
        <v>97</v>
      </c>
      <c r="C342" s="3" t="s">
        <v>8</v>
      </c>
      <c r="D342" s="3">
        <v>113823.8</v>
      </c>
      <c r="E342" s="3">
        <v>28300</v>
      </c>
      <c r="F342" s="3" t="s">
        <v>8</v>
      </c>
      <c r="G342" s="3">
        <v>2017.3</v>
      </c>
      <c r="H342" s="3">
        <v>1551</v>
      </c>
    </row>
    <row r="343" spans="1:11" x14ac:dyDescent="0.2">
      <c r="A343" s="2" t="s">
        <v>46</v>
      </c>
      <c r="B343" s="6" t="s">
        <v>98</v>
      </c>
      <c r="C343" s="3" t="s">
        <v>8</v>
      </c>
      <c r="D343" s="3">
        <v>9842.2000000000007</v>
      </c>
      <c r="E343" s="3">
        <v>20660</v>
      </c>
      <c r="F343" s="3" t="s">
        <v>8</v>
      </c>
      <c r="G343" s="3">
        <v>9560.2999999999993</v>
      </c>
      <c r="H343" s="3">
        <v>9933</v>
      </c>
    </row>
    <row r="344" spans="1:11" x14ac:dyDescent="0.2">
      <c r="A344" s="2" t="s">
        <v>47</v>
      </c>
      <c r="B344" s="6" t="s">
        <v>103</v>
      </c>
      <c r="C344" s="3" t="s">
        <v>8</v>
      </c>
      <c r="D344" s="3" t="s">
        <v>8</v>
      </c>
      <c r="E344" s="3" t="s">
        <v>8</v>
      </c>
      <c r="F344" s="3" t="s">
        <v>8</v>
      </c>
      <c r="G344" s="3" t="s">
        <v>8</v>
      </c>
      <c r="H344" s="3" t="s">
        <v>8</v>
      </c>
    </row>
    <row r="345" spans="1:11" x14ac:dyDescent="0.2">
      <c r="A345" s="2" t="s">
        <v>48</v>
      </c>
      <c r="B345" s="6" t="s">
        <v>104</v>
      </c>
      <c r="C345" s="3" t="s">
        <v>8</v>
      </c>
      <c r="D345" s="3" t="s">
        <v>8</v>
      </c>
      <c r="E345" s="3" t="s">
        <v>8</v>
      </c>
      <c r="F345" s="3" t="s">
        <v>8</v>
      </c>
      <c r="G345" s="3" t="s">
        <v>8</v>
      </c>
      <c r="H345" s="3" t="s">
        <v>8</v>
      </c>
    </row>
    <row r="346" spans="1:11" x14ac:dyDescent="0.2">
      <c r="A346" s="2" t="s">
        <v>49</v>
      </c>
      <c r="B346" s="6" t="s">
        <v>99</v>
      </c>
      <c r="C346" s="3" t="s">
        <v>8</v>
      </c>
      <c r="D346" s="3">
        <v>60359.7</v>
      </c>
      <c r="E346" s="3">
        <v>14754</v>
      </c>
      <c r="F346" s="3" t="s">
        <v>8</v>
      </c>
      <c r="G346" s="3">
        <v>144059</v>
      </c>
      <c r="H346" s="3">
        <v>37701</v>
      </c>
    </row>
    <row r="347" spans="1:11" x14ac:dyDescent="0.2">
      <c r="A347" s="2" t="s">
        <v>50</v>
      </c>
      <c r="B347" s="6" t="s">
        <v>100</v>
      </c>
      <c r="C347" s="3" t="s">
        <v>8</v>
      </c>
      <c r="D347" s="3">
        <v>41014.699999999997</v>
      </c>
      <c r="E347" s="3">
        <v>14992</v>
      </c>
      <c r="F347" s="3" t="s">
        <v>8</v>
      </c>
      <c r="G347" s="3">
        <v>145398.29999999999</v>
      </c>
      <c r="H347" s="3">
        <v>44001</v>
      </c>
    </row>
    <row r="348" spans="1:11" x14ac:dyDescent="0.2">
      <c r="A348" s="2" t="s">
        <v>51</v>
      </c>
      <c r="B348" s="6" t="s">
        <v>101</v>
      </c>
      <c r="C348" s="3" t="s">
        <v>8</v>
      </c>
      <c r="D348" s="3" t="s">
        <v>8</v>
      </c>
      <c r="E348" s="3" t="s">
        <v>8</v>
      </c>
      <c r="F348" s="3" t="s">
        <v>8</v>
      </c>
      <c r="G348" s="3" t="s">
        <v>8</v>
      </c>
      <c r="H348" s="3" t="s">
        <v>8</v>
      </c>
    </row>
    <row r="349" spans="1:11" x14ac:dyDescent="0.2">
      <c r="A349" s="2" t="s">
        <v>52</v>
      </c>
      <c r="B349" s="6" t="s">
        <v>105</v>
      </c>
      <c r="C349" s="3" t="s">
        <v>8</v>
      </c>
      <c r="D349" s="3" t="s">
        <v>8</v>
      </c>
      <c r="E349" s="3" t="s">
        <v>8</v>
      </c>
      <c r="F349" s="3" t="s">
        <v>8</v>
      </c>
      <c r="G349" s="3" t="s">
        <v>8</v>
      </c>
      <c r="H349" s="3" t="s">
        <v>8</v>
      </c>
      <c r="I349" s="8">
        <f>SUM(D308:D349)</f>
        <v>3953010.2999999993</v>
      </c>
      <c r="J349" s="8">
        <f>SUM(G308:G349)</f>
        <v>4535275.5999999987</v>
      </c>
      <c r="K349" s="8">
        <f>J349-I349</f>
        <v>582265.29999999935</v>
      </c>
    </row>
    <row r="350" spans="1:11" ht="33.75" customHeight="1" x14ac:dyDescent="0.2">
      <c r="A350" s="27" t="s">
        <v>60</v>
      </c>
      <c r="B350" s="25"/>
      <c r="C350" s="26"/>
      <c r="D350" s="26"/>
      <c r="E350" s="25"/>
      <c r="F350" s="26"/>
      <c r="G350" s="26"/>
      <c r="H350" s="25"/>
    </row>
    <row r="351" spans="1:11" x14ac:dyDescent="0.2">
      <c r="A351" s="2" t="s">
        <v>7</v>
      </c>
      <c r="B351" s="6" t="s">
        <v>68</v>
      </c>
      <c r="C351" s="3" t="s">
        <v>8</v>
      </c>
      <c r="D351" s="3">
        <v>110706.8</v>
      </c>
      <c r="E351" s="3">
        <v>21233</v>
      </c>
      <c r="F351" s="3" t="s">
        <v>8</v>
      </c>
      <c r="G351" s="3">
        <v>93000.7</v>
      </c>
      <c r="H351" s="3">
        <v>32727</v>
      </c>
    </row>
    <row r="352" spans="1:11" x14ac:dyDescent="0.2">
      <c r="A352" s="2" t="s">
        <v>9</v>
      </c>
      <c r="B352" s="6" t="s">
        <v>69</v>
      </c>
      <c r="C352" s="3">
        <v>531922639</v>
      </c>
      <c r="D352" s="3">
        <v>1329001</v>
      </c>
      <c r="E352" s="3">
        <v>269883</v>
      </c>
      <c r="F352" s="3">
        <v>114327655</v>
      </c>
      <c r="G352" s="3">
        <v>380438</v>
      </c>
      <c r="H352" s="3">
        <v>61876</v>
      </c>
    </row>
    <row r="353" spans="1:8" x14ac:dyDescent="0.2">
      <c r="A353" s="2" t="s">
        <v>10</v>
      </c>
      <c r="B353" s="6" t="s">
        <v>70</v>
      </c>
      <c r="C353" s="3">
        <v>60240</v>
      </c>
      <c r="D353" s="3">
        <v>303.5</v>
      </c>
      <c r="E353" s="3">
        <v>257</v>
      </c>
      <c r="F353" s="3">
        <v>7776696</v>
      </c>
      <c r="G353" s="3">
        <v>20036.5</v>
      </c>
      <c r="H353" s="3">
        <v>6371</v>
      </c>
    </row>
    <row r="354" spans="1:8" x14ac:dyDescent="0.2">
      <c r="A354" s="2" t="s">
        <v>11</v>
      </c>
      <c r="B354" s="6" t="s">
        <v>71</v>
      </c>
      <c r="C354" s="3">
        <v>77259080</v>
      </c>
      <c r="D354" s="3">
        <v>377699.8</v>
      </c>
      <c r="E354" s="3">
        <v>49441</v>
      </c>
      <c r="F354" s="3">
        <v>30553623</v>
      </c>
      <c r="G354" s="3">
        <v>148083.5</v>
      </c>
      <c r="H354" s="3">
        <v>22496</v>
      </c>
    </row>
    <row r="355" spans="1:8" x14ac:dyDescent="0.2">
      <c r="A355" s="2" t="s">
        <v>12</v>
      </c>
      <c r="B355" s="6" t="s">
        <v>72</v>
      </c>
      <c r="C355" s="3">
        <v>63699490</v>
      </c>
      <c r="D355" s="3">
        <v>252717.5</v>
      </c>
      <c r="E355" s="3">
        <v>38564</v>
      </c>
      <c r="F355" s="3">
        <v>64741734</v>
      </c>
      <c r="G355" s="3">
        <v>270700.3</v>
      </c>
      <c r="H355" s="3">
        <v>42884</v>
      </c>
    </row>
    <row r="356" spans="1:8" x14ac:dyDescent="0.2">
      <c r="A356" s="2" t="s">
        <v>13</v>
      </c>
      <c r="B356" s="6" t="s">
        <v>73</v>
      </c>
      <c r="C356" s="3" t="s">
        <v>14</v>
      </c>
      <c r="D356" s="3" t="s">
        <v>14</v>
      </c>
      <c r="E356" s="3" t="s">
        <v>14</v>
      </c>
      <c r="F356" s="3">
        <v>1357511</v>
      </c>
      <c r="G356" s="3">
        <v>4275.2</v>
      </c>
      <c r="H356" s="3">
        <v>443</v>
      </c>
    </row>
    <row r="357" spans="1:8" x14ac:dyDescent="0.2">
      <c r="A357" s="2" t="s">
        <v>15</v>
      </c>
      <c r="B357" s="6" t="s">
        <v>74</v>
      </c>
      <c r="C357" s="3" t="s">
        <v>14</v>
      </c>
      <c r="D357" s="3" t="s">
        <v>14</v>
      </c>
      <c r="E357" s="3" t="s">
        <v>14</v>
      </c>
      <c r="F357" s="3">
        <v>2086991</v>
      </c>
      <c r="G357" s="3">
        <v>6021.7</v>
      </c>
      <c r="H357" s="3">
        <v>2169</v>
      </c>
    </row>
    <row r="358" spans="1:8" x14ac:dyDescent="0.2">
      <c r="A358" s="2" t="s">
        <v>16</v>
      </c>
      <c r="B358" s="6" t="s">
        <v>75</v>
      </c>
      <c r="C358" s="3">
        <v>271594114</v>
      </c>
      <c r="D358" s="3">
        <v>1025655.1</v>
      </c>
      <c r="E358" s="3">
        <v>165206</v>
      </c>
      <c r="F358" s="3">
        <v>538723187</v>
      </c>
      <c r="G358" s="3">
        <v>2008676.4</v>
      </c>
      <c r="H358" s="3">
        <v>312396</v>
      </c>
    </row>
    <row r="359" spans="1:8" x14ac:dyDescent="0.2">
      <c r="A359" s="2" t="s">
        <v>17</v>
      </c>
      <c r="B359" s="6" t="s">
        <v>76</v>
      </c>
      <c r="C359" s="3" t="s">
        <v>8</v>
      </c>
      <c r="D359" s="3" t="s">
        <v>8</v>
      </c>
      <c r="E359" s="3" t="s">
        <v>8</v>
      </c>
      <c r="F359" s="3" t="s">
        <v>8</v>
      </c>
      <c r="G359" s="3" t="s">
        <v>8</v>
      </c>
      <c r="H359" s="3" t="s">
        <v>8</v>
      </c>
    </row>
    <row r="360" spans="1:8" x14ac:dyDescent="0.2">
      <c r="A360" s="2" t="s">
        <v>18</v>
      </c>
      <c r="B360" s="6" t="s">
        <v>77</v>
      </c>
      <c r="C360" s="3" t="s">
        <v>14</v>
      </c>
      <c r="D360" s="3" t="s">
        <v>14</v>
      </c>
      <c r="E360" s="3" t="s">
        <v>14</v>
      </c>
      <c r="F360" s="3">
        <v>481078</v>
      </c>
      <c r="G360" s="3">
        <v>2991.4</v>
      </c>
      <c r="H360" s="3">
        <v>1690</v>
      </c>
    </row>
    <row r="361" spans="1:8" x14ac:dyDescent="0.2">
      <c r="A361" s="2" t="s">
        <v>19</v>
      </c>
      <c r="B361" s="6" t="s">
        <v>106</v>
      </c>
      <c r="C361" s="3" t="s">
        <v>8</v>
      </c>
      <c r="D361" s="3" t="s">
        <v>8</v>
      </c>
      <c r="E361" s="3" t="s">
        <v>8</v>
      </c>
      <c r="F361" s="3" t="s">
        <v>8</v>
      </c>
      <c r="G361" s="3" t="s">
        <v>8</v>
      </c>
      <c r="H361" s="3" t="s">
        <v>8</v>
      </c>
    </row>
    <row r="362" spans="1:8" x14ac:dyDescent="0.2">
      <c r="A362" s="2" t="s">
        <v>20</v>
      </c>
      <c r="B362" s="6" t="s">
        <v>107</v>
      </c>
      <c r="C362" s="3" t="s">
        <v>8</v>
      </c>
      <c r="D362" s="3" t="s">
        <v>8</v>
      </c>
      <c r="E362" s="3" t="s">
        <v>8</v>
      </c>
      <c r="F362" s="3" t="s">
        <v>8</v>
      </c>
      <c r="G362" s="3" t="s">
        <v>8</v>
      </c>
      <c r="H362" s="3" t="s">
        <v>8</v>
      </c>
    </row>
    <row r="363" spans="1:8" x14ac:dyDescent="0.2">
      <c r="A363" s="2" t="s">
        <v>21</v>
      </c>
      <c r="B363" s="6" t="s">
        <v>78</v>
      </c>
      <c r="C363" s="3">
        <v>48913</v>
      </c>
      <c r="D363" s="3">
        <v>306.8</v>
      </c>
      <c r="E363" s="3">
        <v>127</v>
      </c>
      <c r="F363" s="3">
        <v>771512</v>
      </c>
      <c r="G363" s="3">
        <v>4980.3999999999996</v>
      </c>
      <c r="H363" s="3">
        <v>1555</v>
      </c>
    </row>
    <row r="364" spans="1:8" x14ac:dyDescent="0.2">
      <c r="A364" s="2" t="s">
        <v>22</v>
      </c>
      <c r="B364" s="6" t="s">
        <v>79</v>
      </c>
      <c r="C364" s="3">
        <v>45845165</v>
      </c>
      <c r="D364" s="3">
        <v>143701.5</v>
      </c>
      <c r="E364" s="3">
        <v>20624</v>
      </c>
      <c r="F364" s="3">
        <v>44741353</v>
      </c>
      <c r="G364" s="3">
        <v>146501.4</v>
      </c>
      <c r="H364" s="3">
        <v>21554</v>
      </c>
    </row>
    <row r="365" spans="1:8" x14ac:dyDescent="0.2">
      <c r="A365" s="2" t="s">
        <v>23</v>
      </c>
      <c r="B365" s="6" t="s">
        <v>80</v>
      </c>
      <c r="C365" s="3">
        <v>19439956</v>
      </c>
      <c r="D365" s="3">
        <v>84946.1</v>
      </c>
      <c r="E365" s="3">
        <v>39040</v>
      </c>
      <c r="F365" s="3">
        <v>17701326</v>
      </c>
      <c r="G365" s="3">
        <v>59421.7</v>
      </c>
      <c r="H365" s="3">
        <v>13769</v>
      </c>
    </row>
    <row r="366" spans="1:8" x14ac:dyDescent="0.2">
      <c r="A366" s="2" t="s">
        <v>24</v>
      </c>
      <c r="B366" s="6" t="s">
        <v>25</v>
      </c>
      <c r="C366" s="3" t="s">
        <v>8</v>
      </c>
      <c r="D366" s="3" t="s">
        <v>8</v>
      </c>
      <c r="E366" s="3" t="s">
        <v>8</v>
      </c>
      <c r="F366" s="3" t="s">
        <v>8</v>
      </c>
      <c r="G366" s="3" t="s">
        <v>8</v>
      </c>
      <c r="H366" s="3" t="s">
        <v>8</v>
      </c>
    </row>
    <row r="367" spans="1:8" x14ac:dyDescent="0.2">
      <c r="A367" s="2" t="s">
        <v>26</v>
      </c>
      <c r="B367" s="6" t="s">
        <v>27</v>
      </c>
      <c r="C367" s="3" t="s">
        <v>8</v>
      </c>
      <c r="D367" s="3" t="s">
        <v>8</v>
      </c>
      <c r="E367" s="3" t="s">
        <v>8</v>
      </c>
      <c r="F367" s="3" t="s">
        <v>8</v>
      </c>
      <c r="G367" s="3" t="s">
        <v>8</v>
      </c>
      <c r="H367" s="3" t="s">
        <v>8</v>
      </c>
    </row>
    <row r="368" spans="1:8" x14ac:dyDescent="0.2">
      <c r="A368" s="2" t="s">
        <v>28</v>
      </c>
      <c r="B368" s="6" t="s">
        <v>81</v>
      </c>
      <c r="C368" s="3">
        <v>2074398</v>
      </c>
      <c r="D368" s="3">
        <v>4624.6000000000004</v>
      </c>
      <c r="E368" s="3">
        <v>1929</v>
      </c>
      <c r="F368" s="3">
        <v>22861350</v>
      </c>
      <c r="G368" s="3">
        <v>50593.1</v>
      </c>
      <c r="H368" s="3">
        <v>13196</v>
      </c>
    </row>
    <row r="369" spans="1:8" x14ac:dyDescent="0.2">
      <c r="A369" s="2" t="s">
        <v>29</v>
      </c>
      <c r="B369" s="6" t="s">
        <v>82</v>
      </c>
      <c r="C369" s="3">
        <v>12609203</v>
      </c>
      <c r="D369" s="3">
        <v>54679.199999999997</v>
      </c>
      <c r="E369" s="3">
        <v>6958</v>
      </c>
      <c r="F369" s="3">
        <v>25738</v>
      </c>
      <c r="G369" s="3">
        <v>135.80000000000001</v>
      </c>
      <c r="H369" s="3">
        <v>26</v>
      </c>
    </row>
    <row r="370" spans="1:8" x14ac:dyDescent="0.2">
      <c r="A370" s="2" t="s">
        <v>30</v>
      </c>
      <c r="B370" s="6" t="s">
        <v>83</v>
      </c>
      <c r="C370" s="3">
        <v>1871433</v>
      </c>
      <c r="D370" s="3">
        <v>11909.6</v>
      </c>
      <c r="E370" s="3">
        <v>737</v>
      </c>
      <c r="F370" s="3">
        <v>46204</v>
      </c>
      <c r="G370" s="3">
        <v>256.7</v>
      </c>
      <c r="H370" s="3">
        <v>59</v>
      </c>
    </row>
    <row r="371" spans="1:8" x14ac:dyDescent="0.2">
      <c r="A371" s="2" t="s">
        <v>31</v>
      </c>
      <c r="B371" s="6" t="s">
        <v>84</v>
      </c>
      <c r="C371" s="3" t="s">
        <v>14</v>
      </c>
      <c r="D371" s="3" t="s">
        <v>14</v>
      </c>
      <c r="E371" s="3" t="s">
        <v>14</v>
      </c>
      <c r="F371" s="3">
        <v>24850615</v>
      </c>
      <c r="G371" s="3">
        <v>62971.7</v>
      </c>
      <c r="H371" s="3">
        <v>10245</v>
      </c>
    </row>
    <row r="372" spans="1:8" x14ac:dyDescent="0.2">
      <c r="A372" s="2" t="s">
        <v>32</v>
      </c>
      <c r="B372" s="6" t="s">
        <v>85</v>
      </c>
      <c r="C372" s="3" t="s">
        <v>14</v>
      </c>
      <c r="D372" s="3" t="s">
        <v>14</v>
      </c>
      <c r="E372" s="3" t="s">
        <v>14</v>
      </c>
      <c r="F372" s="3">
        <v>47805783</v>
      </c>
      <c r="G372" s="3">
        <v>79695.8</v>
      </c>
      <c r="H372" s="3">
        <v>18365</v>
      </c>
    </row>
    <row r="373" spans="1:8" x14ac:dyDescent="0.2">
      <c r="A373" s="2" t="s">
        <v>33</v>
      </c>
      <c r="B373" s="6" t="s">
        <v>86</v>
      </c>
      <c r="C373" s="3" t="s">
        <v>14</v>
      </c>
      <c r="D373" s="3" t="s">
        <v>14</v>
      </c>
      <c r="E373" s="3" t="s">
        <v>14</v>
      </c>
      <c r="F373" s="3">
        <v>7195085</v>
      </c>
      <c r="G373" s="3">
        <v>11518.9</v>
      </c>
      <c r="H373" s="3">
        <v>5016</v>
      </c>
    </row>
    <row r="374" spans="1:8" x14ac:dyDescent="0.2">
      <c r="A374" s="2" t="s">
        <v>34</v>
      </c>
      <c r="B374" s="6" t="s">
        <v>87</v>
      </c>
      <c r="C374" s="3" t="s">
        <v>14</v>
      </c>
      <c r="D374" s="3" t="s">
        <v>14</v>
      </c>
      <c r="E374" s="3" t="s">
        <v>14</v>
      </c>
      <c r="F374" s="3">
        <v>3866407</v>
      </c>
      <c r="G374" s="3">
        <v>8352.2000000000007</v>
      </c>
      <c r="H374" s="3">
        <v>2537</v>
      </c>
    </row>
    <row r="375" spans="1:8" x14ac:dyDescent="0.2">
      <c r="A375" s="2" t="s">
        <v>35</v>
      </c>
      <c r="B375" s="6" t="s">
        <v>88</v>
      </c>
      <c r="C375" s="3" t="s">
        <v>14</v>
      </c>
      <c r="D375" s="3" t="s">
        <v>14</v>
      </c>
      <c r="E375" s="3" t="s">
        <v>14</v>
      </c>
      <c r="F375" s="3">
        <v>10091231</v>
      </c>
      <c r="G375" s="3">
        <v>64965.2</v>
      </c>
      <c r="H375" s="3">
        <v>4026</v>
      </c>
    </row>
    <row r="376" spans="1:8" x14ac:dyDescent="0.2">
      <c r="A376" s="2" t="s">
        <v>36</v>
      </c>
      <c r="B376" s="6" t="s">
        <v>89</v>
      </c>
      <c r="C376" s="3" t="s">
        <v>8</v>
      </c>
      <c r="D376" s="3">
        <v>37113.699999999997</v>
      </c>
      <c r="E376" s="3">
        <v>54944</v>
      </c>
      <c r="F376" s="3" t="s">
        <v>8</v>
      </c>
      <c r="G376" s="3">
        <v>6148.2</v>
      </c>
      <c r="H376" s="3">
        <v>18761</v>
      </c>
    </row>
    <row r="377" spans="1:8" x14ac:dyDescent="0.2">
      <c r="A377" s="2" t="s">
        <v>37</v>
      </c>
      <c r="B377" s="6" t="s">
        <v>90</v>
      </c>
      <c r="C377" s="3" t="s">
        <v>8</v>
      </c>
      <c r="D377" s="3">
        <v>228619.4</v>
      </c>
      <c r="E377" s="3">
        <v>119885</v>
      </c>
      <c r="F377" s="3" t="s">
        <v>8</v>
      </c>
      <c r="G377" s="3">
        <v>332745</v>
      </c>
      <c r="H377" s="3">
        <v>100828</v>
      </c>
    </row>
    <row r="378" spans="1:8" x14ac:dyDescent="0.2">
      <c r="A378" s="2" t="s">
        <v>38</v>
      </c>
      <c r="B378" s="6" t="s">
        <v>91</v>
      </c>
      <c r="C378" s="3" t="s">
        <v>8</v>
      </c>
      <c r="D378" s="3">
        <v>21638.2</v>
      </c>
      <c r="E378" s="3">
        <v>14093</v>
      </c>
      <c r="F378" s="3" t="s">
        <v>8</v>
      </c>
      <c r="G378" s="3">
        <v>32087.8</v>
      </c>
      <c r="H378" s="3">
        <v>17505</v>
      </c>
    </row>
    <row r="379" spans="1:8" x14ac:dyDescent="0.2">
      <c r="A379" s="2" t="s">
        <v>39</v>
      </c>
      <c r="B379" s="6" t="s">
        <v>92</v>
      </c>
      <c r="C379" s="3" t="s">
        <v>8</v>
      </c>
      <c r="D379" s="3">
        <v>9232.4</v>
      </c>
      <c r="E379" s="3">
        <v>5343</v>
      </c>
      <c r="F379" s="3" t="s">
        <v>8</v>
      </c>
      <c r="G379" s="3">
        <v>310216.90000000002</v>
      </c>
      <c r="H379" s="3">
        <v>92887</v>
      </c>
    </row>
    <row r="380" spans="1:8" x14ac:dyDescent="0.2">
      <c r="A380" s="2" t="s">
        <v>40</v>
      </c>
      <c r="B380" s="6" t="s">
        <v>93</v>
      </c>
      <c r="C380" s="3" t="s">
        <v>8</v>
      </c>
      <c r="D380" s="3">
        <v>3394.7</v>
      </c>
      <c r="E380" s="3">
        <v>2802</v>
      </c>
      <c r="F380" s="3" t="s">
        <v>8</v>
      </c>
      <c r="G380" s="3">
        <v>14086.5</v>
      </c>
      <c r="H380" s="3">
        <v>8099</v>
      </c>
    </row>
    <row r="381" spans="1:8" x14ac:dyDescent="0.2">
      <c r="A381" s="2" t="s">
        <v>41</v>
      </c>
      <c r="B381" s="6" t="s">
        <v>94</v>
      </c>
      <c r="C381" s="3" t="s">
        <v>8</v>
      </c>
      <c r="D381" s="3">
        <v>16755.8</v>
      </c>
      <c r="E381" s="3">
        <v>6251</v>
      </c>
      <c r="F381" s="3" t="s">
        <v>8</v>
      </c>
      <c r="G381" s="3">
        <v>56692.800000000003</v>
      </c>
      <c r="H381" s="3">
        <v>13993</v>
      </c>
    </row>
    <row r="382" spans="1:8" x14ac:dyDescent="0.2">
      <c r="A382" s="2" t="s">
        <v>42</v>
      </c>
      <c r="B382" s="6" t="s">
        <v>95</v>
      </c>
      <c r="C382" s="3" t="s">
        <v>8</v>
      </c>
      <c r="D382" s="3">
        <v>5967</v>
      </c>
      <c r="E382" s="3">
        <v>5063</v>
      </c>
      <c r="F382" s="3" t="s">
        <v>8</v>
      </c>
      <c r="G382" s="3">
        <v>31356.9</v>
      </c>
      <c r="H382" s="3">
        <v>8496</v>
      </c>
    </row>
    <row r="383" spans="1:8" x14ac:dyDescent="0.2">
      <c r="A383" s="2" t="s">
        <v>43</v>
      </c>
      <c r="B383" s="6" t="s">
        <v>96</v>
      </c>
      <c r="C383" s="3" t="s">
        <v>8</v>
      </c>
      <c r="D383" s="3">
        <v>66845</v>
      </c>
      <c r="E383" s="3">
        <v>14412</v>
      </c>
      <c r="F383" s="3" t="s">
        <v>8</v>
      </c>
      <c r="G383" s="3">
        <v>62533.8</v>
      </c>
      <c r="H383" s="3">
        <v>15560</v>
      </c>
    </row>
    <row r="384" spans="1:8" x14ac:dyDescent="0.2">
      <c r="A384" s="2" t="s">
        <v>44</v>
      </c>
      <c r="B384" s="6" t="s">
        <v>102</v>
      </c>
      <c r="C384" s="3" t="s">
        <v>8</v>
      </c>
      <c r="D384" s="3" t="s">
        <v>8</v>
      </c>
      <c r="E384" s="3" t="s">
        <v>8</v>
      </c>
      <c r="F384" s="3" t="s">
        <v>8</v>
      </c>
      <c r="G384" s="3" t="s">
        <v>8</v>
      </c>
      <c r="H384" s="3" t="s">
        <v>8</v>
      </c>
    </row>
    <row r="385" spans="1:11" x14ac:dyDescent="0.2">
      <c r="A385" s="2" t="s">
        <v>45</v>
      </c>
      <c r="B385" s="6" t="s">
        <v>97</v>
      </c>
      <c r="C385" s="3" t="s">
        <v>8</v>
      </c>
      <c r="D385" s="3">
        <v>63389.7</v>
      </c>
      <c r="E385" s="3">
        <v>14356</v>
      </c>
      <c r="F385" s="3" t="s">
        <v>8</v>
      </c>
      <c r="G385" s="3">
        <v>2337.8000000000002</v>
      </c>
      <c r="H385" s="3">
        <v>1424</v>
      </c>
    </row>
    <row r="386" spans="1:11" x14ac:dyDescent="0.2">
      <c r="A386" s="2" t="s">
        <v>46</v>
      </c>
      <c r="B386" s="6" t="s">
        <v>98</v>
      </c>
      <c r="C386" s="3" t="s">
        <v>8</v>
      </c>
      <c r="D386" s="3">
        <v>8927.6</v>
      </c>
      <c r="E386" s="3">
        <v>23007</v>
      </c>
      <c r="F386" s="3" t="s">
        <v>8</v>
      </c>
      <c r="G386" s="3">
        <v>13066.1</v>
      </c>
      <c r="H386" s="3">
        <v>13408</v>
      </c>
    </row>
    <row r="387" spans="1:11" x14ac:dyDescent="0.2">
      <c r="A387" s="2" t="s">
        <v>47</v>
      </c>
      <c r="B387" s="6" t="s">
        <v>103</v>
      </c>
      <c r="C387" s="3" t="s">
        <v>8</v>
      </c>
      <c r="D387" s="3" t="s">
        <v>8</v>
      </c>
      <c r="E387" s="3" t="s">
        <v>8</v>
      </c>
      <c r="F387" s="3" t="s">
        <v>8</v>
      </c>
      <c r="G387" s="3" t="s">
        <v>8</v>
      </c>
      <c r="H387" s="3" t="s">
        <v>8</v>
      </c>
    </row>
    <row r="388" spans="1:11" x14ac:dyDescent="0.2">
      <c r="A388" s="2" t="s">
        <v>48</v>
      </c>
      <c r="B388" s="6" t="s">
        <v>104</v>
      </c>
      <c r="C388" s="3" t="s">
        <v>8</v>
      </c>
      <c r="D388" s="3" t="s">
        <v>8</v>
      </c>
      <c r="E388" s="3" t="s">
        <v>8</v>
      </c>
      <c r="F388" s="3" t="s">
        <v>8</v>
      </c>
      <c r="G388" s="3" t="s">
        <v>8</v>
      </c>
      <c r="H388" s="3" t="s">
        <v>8</v>
      </c>
    </row>
    <row r="389" spans="1:11" x14ac:dyDescent="0.2">
      <c r="A389" s="2" t="s">
        <v>49</v>
      </c>
      <c r="B389" s="6" t="s">
        <v>99</v>
      </c>
      <c r="C389" s="3" t="s">
        <v>8</v>
      </c>
      <c r="D389" s="3">
        <v>14316.9</v>
      </c>
      <c r="E389" s="3">
        <v>4274</v>
      </c>
      <c r="F389" s="3" t="s">
        <v>8</v>
      </c>
      <c r="G389" s="3">
        <v>71400.899999999994</v>
      </c>
      <c r="H389" s="3">
        <v>20638</v>
      </c>
    </row>
    <row r="390" spans="1:11" x14ac:dyDescent="0.2">
      <c r="A390" s="2" t="s">
        <v>50</v>
      </c>
      <c r="B390" s="6" t="s">
        <v>100</v>
      </c>
      <c r="C390" s="3" t="s">
        <v>8</v>
      </c>
      <c r="D390" s="3">
        <v>28339.200000000001</v>
      </c>
      <c r="E390" s="3">
        <v>12871</v>
      </c>
      <c r="F390" s="3" t="s">
        <v>8</v>
      </c>
      <c r="G390" s="3">
        <v>111316.5</v>
      </c>
      <c r="H390" s="3">
        <v>44075</v>
      </c>
    </row>
    <row r="391" spans="1:11" x14ac:dyDescent="0.2">
      <c r="A391" s="2" t="s">
        <v>51</v>
      </c>
      <c r="B391" s="6" t="s">
        <v>101</v>
      </c>
      <c r="C391" s="3" t="s">
        <v>8</v>
      </c>
      <c r="D391" s="3" t="s">
        <v>8</v>
      </c>
      <c r="E391" s="3" t="s">
        <v>8</v>
      </c>
      <c r="F391" s="3" t="s">
        <v>8</v>
      </c>
      <c r="G391" s="3" t="s">
        <v>8</v>
      </c>
      <c r="H391" s="3" t="s">
        <v>8</v>
      </c>
    </row>
    <row r="392" spans="1:11" x14ac:dyDescent="0.2">
      <c r="A392" s="2" t="s">
        <v>52</v>
      </c>
      <c r="B392" s="6" t="s">
        <v>105</v>
      </c>
      <c r="C392" s="3" t="s">
        <v>8</v>
      </c>
      <c r="D392" s="3" t="s">
        <v>8</v>
      </c>
      <c r="E392" s="3" t="s">
        <v>8</v>
      </c>
      <c r="F392" s="3" t="s">
        <v>8</v>
      </c>
      <c r="G392" s="3" t="s">
        <v>8</v>
      </c>
      <c r="H392" s="3" t="s">
        <v>8</v>
      </c>
      <c r="I392" s="8">
        <f>SUM(D351:D392)</f>
        <v>3900791.100000001</v>
      </c>
      <c r="J392" s="8">
        <f>SUM(G351:G392)</f>
        <v>4467605.8</v>
      </c>
      <c r="K392" s="8">
        <f>J392-I392</f>
        <v>566814.69999999879</v>
      </c>
    </row>
    <row r="393" spans="1:11" ht="33.75" customHeight="1" x14ac:dyDescent="0.2">
      <c r="A393" s="27" t="s">
        <v>61</v>
      </c>
      <c r="B393" s="25"/>
      <c r="C393" s="26"/>
      <c r="D393" s="26"/>
      <c r="E393" s="25"/>
      <c r="F393" s="26"/>
      <c r="G393" s="26"/>
      <c r="H393" s="25"/>
    </row>
    <row r="394" spans="1:11" x14ac:dyDescent="0.2">
      <c r="A394" s="2" t="s">
        <v>7</v>
      </c>
      <c r="B394" s="6" t="s">
        <v>68</v>
      </c>
      <c r="C394" s="3" t="s">
        <v>8</v>
      </c>
      <c r="D394" s="3">
        <v>85546.6</v>
      </c>
      <c r="E394" s="3">
        <v>25328</v>
      </c>
      <c r="F394" s="3" t="s">
        <v>8</v>
      </c>
      <c r="G394" s="3">
        <v>107481.4</v>
      </c>
      <c r="H394" s="3">
        <v>39054</v>
      </c>
    </row>
    <row r="395" spans="1:11" x14ac:dyDescent="0.2">
      <c r="A395" s="2" t="s">
        <v>9</v>
      </c>
      <c r="B395" s="6" t="s">
        <v>69</v>
      </c>
      <c r="C395" s="3">
        <v>460362640</v>
      </c>
      <c r="D395" s="3">
        <v>1253068.5</v>
      </c>
      <c r="E395" s="3">
        <v>416775</v>
      </c>
      <c r="F395" s="3">
        <v>125871864</v>
      </c>
      <c r="G395" s="3">
        <v>437561.3</v>
      </c>
      <c r="H395" s="3">
        <v>116198</v>
      </c>
    </row>
    <row r="396" spans="1:11" x14ac:dyDescent="0.2">
      <c r="A396" s="2" t="s">
        <v>10</v>
      </c>
      <c r="B396" s="6" t="s">
        <v>70</v>
      </c>
      <c r="C396" s="3">
        <v>144498</v>
      </c>
      <c r="D396" s="3">
        <v>668.7</v>
      </c>
      <c r="E396" s="3">
        <v>528</v>
      </c>
      <c r="F396" s="3">
        <v>2154487</v>
      </c>
      <c r="G396" s="3">
        <v>5783.8</v>
      </c>
      <c r="H396" s="3">
        <v>3723</v>
      </c>
    </row>
    <row r="397" spans="1:11" x14ac:dyDescent="0.2">
      <c r="A397" s="2" t="s">
        <v>11</v>
      </c>
      <c r="B397" s="6" t="s">
        <v>71</v>
      </c>
      <c r="C397" s="3">
        <v>61235710</v>
      </c>
      <c r="D397" s="3">
        <v>302168.5</v>
      </c>
      <c r="E397" s="3">
        <v>54145</v>
      </c>
      <c r="F397" s="3">
        <v>45145267</v>
      </c>
      <c r="G397" s="3">
        <v>217847</v>
      </c>
      <c r="H397" s="3">
        <v>38515</v>
      </c>
    </row>
    <row r="398" spans="1:11" x14ac:dyDescent="0.2">
      <c r="A398" s="2" t="s">
        <v>12</v>
      </c>
      <c r="B398" s="6" t="s">
        <v>72</v>
      </c>
      <c r="C398" s="3">
        <v>47304674</v>
      </c>
      <c r="D398" s="3">
        <v>184354.4</v>
      </c>
      <c r="E398" s="3">
        <v>44754</v>
      </c>
      <c r="F398" s="3">
        <v>66376303</v>
      </c>
      <c r="G398" s="3">
        <v>266079.5</v>
      </c>
      <c r="H398" s="3">
        <v>62081</v>
      </c>
    </row>
    <row r="399" spans="1:11" x14ac:dyDescent="0.2">
      <c r="A399" s="2" t="s">
        <v>13</v>
      </c>
      <c r="B399" s="6" t="s">
        <v>73</v>
      </c>
      <c r="C399" s="3" t="s">
        <v>14</v>
      </c>
      <c r="D399" s="3" t="s">
        <v>14</v>
      </c>
      <c r="E399" s="3" t="s">
        <v>14</v>
      </c>
      <c r="F399" s="3">
        <v>139442</v>
      </c>
      <c r="G399" s="3">
        <v>531</v>
      </c>
      <c r="H399" s="3">
        <v>161</v>
      </c>
    </row>
    <row r="400" spans="1:11" x14ac:dyDescent="0.2">
      <c r="A400" s="2" t="s">
        <v>15</v>
      </c>
      <c r="B400" s="6" t="s">
        <v>74</v>
      </c>
      <c r="C400" s="3" t="s">
        <v>14</v>
      </c>
      <c r="D400" s="3" t="s">
        <v>14</v>
      </c>
      <c r="E400" s="3" t="s">
        <v>14</v>
      </c>
      <c r="F400" s="3">
        <v>2445215</v>
      </c>
      <c r="G400" s="3">
        <v>7070.5</v>
      </c>
      <c r="H400" s="3">
        <v>3072</v>
      </c>
    </row>
    <row r="401" spans="1:8" x14ac:dyDescent="0.2">
      <c r="A401" s="2" t="s">
        <v>16</v>
      </c>
      <c r="B401" s="6" t="s">
        <v>75</v>
      </c>
      <c r="C401" s="3">
        <v>293557146</v>
      </c>
      <c r="D401" s="3">
        <v>1106274</v>
      </c>
      <c r="E401" s="3">
        <v>299346</v>
      </c>
      <c r="F401" s="3">
        <v>464831893</v>
      </c>
      <c r="G401" s="3">
        <v>1729502.2</v>
      </c>
      <c r="H401" s="3">
        <v>396624</v>
      </c>
    </row>
    <row r="402" spans="1:8" x14ac:dyDescent="0.2">
      <c r="A402" s="2" t="s">
        <v>17</v>
      </c>
      <c r="B402" s="6" t="s">
        <v>76</v>
      </c>
      <c r="C402" s="3" t="s">
        <v>8</v>
      </c>
      <c r="D402" s="3" t="s">
        <v>8</v>
      </c>
      <c r="E402" s="3" t="s">
        <v>8</v>
      </c>
      <c r="F402" s="3" t="s">
        <v>8</v>
      </c>
      <c r="G402" s="3" t="s">
        <v>8</v>
      </c>
      <c r="H402" s="3" t="s">
        <v>8</v>
      </c>
    </row>
    <row r="403" spans="1:8" x14ac:dyDescent="0.2">
      <c r="A403" s="2" t="s">
        <v>18</v>
      </c>
      <c r="B403" s="6" t="s">
        <v>77</v>
      </c>
      <c r="C403" s="3" t="s">
        <v>14</v>
      </c>
      <c r="D403" s="3" t="s">
        <v>14</v>
      </c>
      <c r="E403" s="3" t="s">
        <v>14</v>
      </c>
      <c r="F403" s="3">
        <v>537228</v>
      </c>
      <c r="G403" s="3">
        <v>3319.5</v>
      </c>
      <c r="H403" s="3">
        <v>2041</v>
      </c>
    </row>
    <row r="404" spans="1:8" x14ac:dyDescent="0.2">
      <c r="A404" s="2" t="s">
        <v>19</v>
      </c>
      <c r="B404" s="6" t="s">
        <v>106</v>
      </c>
      <c r="C404" s="3" t="s">
        <v>8</v>
      </c>
      <c r="D404" s="3" t="s">
        <v>8</v>
      </c>
      <c r="E404" s="3" t="s">
        <v>8</v>
      </c>
      <c r="F404" s="3" t="s">
        <v>8</v>
      </c>
      <c r="G404" s="3" t="s">
        <v>8</v>
      </c>
      <c r="H404" s="3" t="s">
        <v>8</v>
      </c>
    </row>
    <row r="405" spans="1:8" x14ac:dyDescent="0.2">
      <c r="A405" s="2" t="s">
        <v>20</v>
      </c>
      <c r="B405" s="6" t="s">
        <v>107</v>
      </c>
      <c r="C405" s="3" t="s">
        <v>8</v>
      </c>
      <c r="D405" s="3" t="s">
        <v>8</v>
      </c>
      <c r="E405" s="3" t="s">
        <v>8</v>
      </c>
      <c r="F405" s="3" t="s">
        <v>8</v>
      </c>
      <c r="G405" s="3" t="s">
        <v>8</v>
      </c>
      <c r="H405" s="3" t="s">
        <v>8</v>
      </c>
    </row>
    <row r="406" spans="1:8" x14ac:dyDescent="0.2">
      <c r="A406" s="2" t="s">
        <v>21</v>
      </c>
      <c r="B406" s="6" t="s">
        <v>78</v>
      </c>
      <c r="C406" s="3">
        <v>40432</v>
      </c>
      <c r="D406" s="3">
        <v>249.1</v>
      </c>
      <c r="E406" s="3">
        <v>116</v>
      </c>
      <c r="F406" s="3">
        <v>1031369</v>
      </c>
      <c r="G406" s="3">
        <v>6656.6</v>
      </c>
      <c r="H406" s="3">
        <v>2241</v>
      </c>
    </row>
    <row r="407" spans="1:8" x14ac:dyDescent="0.2">
      <c r="A407" s="2" t="s">
        <v>22</v>
      </c>
      <c r="B407" s="6" t="s">
        <v>79</v>
      </c>
      <c r="C407" s="3">
        <v>43607278</v>
      </c>
      <c r="D407" s="3">
        <v>136750</v>
      </c>
      <c r="E407" s="3">
        <v>35161</v>
      </c>
      <c r="F407" s="3">
        <v>48104223</v>
      </c>
      <c r="G407" s="3">
        <v>155899.6</v>
      </c>
      <c r="H407" s="3">
        <v>43087</v>
      </c>
    </row>
    <row r="408" spans="1:8" x14ac:dyDescent="0.2">
      <c r="A408" s="2" t="s">
        <v>23</v>
      </c>
      <c r="B408" s="6" t="s">
        <v>80</v>
      </c>
      <c r="C408" s="3">
        <v>21015227</v>
      </c>
      <c r="D408" s="3">
        <v>90396</v>
      </c>
      <c r="E408" s="3">
        <v>45719</v>
      </c>
      <c r="F408" s="3">
        <v>3789245</v>
      </c>
      <c r="G408" s="3">
        <v>13430.4</v>
      </c>
      <c r="H408" s="3">
        <v>7011</v>
      </c>
    </row>
    <row r="409" spans="1:8" x14ac:dyDescent="0.2">
      <c r="A409" s="2" t="s">
        <v>24</v>
      </c>
      <c r="B409" s="6" t="s">
        <v>25</v>
      </c>
      <c r="C409" s="3" t="s">
        <v>8</v>
      </c>
      <c r="D409" s="3" t="s">
        <v>8</v>
      </c>
      <c r="E409" s="3" t="s">
        <v>8</v>
      </c>
      <c r="F409" s="3" t="s">
        <v>8</v>
      </c>
      <c r="G409" s="3" t="s">
        <v>8</v>
      </c>
      <c r="H409" s="3" t="s">
        <v>8</v>
      </c>
    </row>
    <row r="410" spans="1:8" x14ac:dyDescent="0.2">
      <c r="A410" s="2" t="s">
        <v>26</v>
      </c>
      <c r="B410" s="6" t="s">
        <v>27</v>
      </c>
      <c r="C410" s="3" t="s">
        <v>8</v>
      </c>
      <c r="D410" s="3" t="s">
        <v>8</v>
      </c>
      <c r="E410" s="3" t="s">
        <v>8</v>
      </c>
      <c r="F410" s="3" t="s">
        <v>8</v>
      </c>
      <c r="G410" s="3" t="s">
        <v>8</v>
      </c>
      <c r="H410" s="3" t="s">
        <v>8</v>
      </c>
    </row>
    <row r="411" spans="1:8" x14ac:dyDescent="0.2">
      <c r="A411" s="2" t="s">
        <v>28</v>
      </c>
      <c r="B411" s="6" t="s">
        <v>81</v>
      </c>
      <c r="C411" s="3">
        <v>1574006</v>
      </c>
      <c r="D411" s="3">
        <v>3519.3</v>
      </c>
      <c r="E411" s="3">
        <v>1273</v>
      </c>
      <c r="F411" s="3">
        <v>16618064</v>
      </c>
      <c r="G411" s="3">
        <v>36591.300000000003</v>
      </c>
      <c r="H411" s="3">
        <v>10629</v>
      </c>
    </row>
    <row r="412" spans="1:8" x14ac:dyDescent="0.2">
      <c r="A412" s="2" t="s">
        <v>29</v>
      </c>
      <c r="B412" s="6" t="s">
        <v>82</v>
      </c>
      <c r="C412" s="3">
        <v>11081697</v>
      </c>
      <c r="D412" s="3">
        <v>48103.6</v>
      </c>
      <c r="E412" s="3">
        <v>6208</v>
      </c>
      <c r="F412" s="3">
        <v>193951</v>
      </c>
      <c r="G412" s="3">
        <v>916.1</v>
      </c>
      <c r="H412" s="3">
        <v>136</v>
      </c>
    </row>
    <row r="413" spans="1:8" x14ac:dyDescent="0.2">
      <c r="A413" s="2" t="s">
        <v>30</v>
      </c>
      <c r="B413" s="6" t="s">
        <v>83</v>
      </c>
      <c r="C413" s="3">
        <v>2192665</v>
      </c>
      <c r="D413" s="3">
        <v>13718.3</v>
      </c>
      <c r="E413" s="3">
        <v>1046</v>
      </c>
      <c r="F413" s="3">
        <v>13763</v>
      </c>
      <c r="G413" s="3">
        <v>76.099999999999994</v>
      </c>
      <c r="H413" s="3">
        <v>18</v>
      </c>
    </row>
    <row r="414" spans="1:8" x14ac:dyDescent="0.2">
      <c r="A414" s="2" t="s">
        <v>31</v>
      </c>
      <c r="B414" s="6" t="s">
        <v>84</v>
      </c>
      <c r="C414" s="3" t="s">
        <v>14</v>
      </c>
      <c r="D414" s="3" t="s">
        <v>14</v>
      </c>
      <c r="E414" s="3" t="s">
        <v>14</v>
      </c>
      <c r="F414" s="3">
        <v>22558534</v>
      </c>
      <c r="G414" s="3">
        <v>57831.7</v>
      </c>
      <c r="H414" s="3">
        <v>10316</v>
      </c>
    </row>
    <row r="415" spans="1:8" x14ac:dyDescent="0.2">
      <c r="A415" s="2" t="s">
        <v>32</v>
      </c>
      <c r="B415" s="6" t="s">
        <v>85</v>
      </c>
      <c r="C415" s="3" t="s">
        <v>14</v>
      </c>
      <c r="D415" s="3" t="s">
        <v>14</v>
      </c>
      <c r="E415" s="3" t="s">
        <v>14</v>
      </c>
      <c r="F415" s="3">
        <v>32508869</v>
      </c>
      <c r="G415" s="3">
        <v>54182.8</v>
      </c>
      <c r="H415" s="3">
        <v>12056</v>
      </c>
    </row>
    <row r="416" spans="1:8" x14ac:dyDescent="0.2">
      <c r="A416" s="2" t="s">
        <v>33</v>
      </c>
      <c r="B416" s="6" t="s">
        <v>86</v>
      </c>
      <c r="C416" s="3" t="s">
        <v>14</v>
      </c>
      <c r="D416" s="3" t="s">
        <v>14</v>
      </c>
      <c r="E416" s="3" t="s">
        <v>14</v>
      </c>
      <c r="F416" s="3">
        <v>8890984</v>
      </c>
      <c r="G416" s="3">
        <v>14247.8</v>
      </c>
      <c r="H416" s="3">
        <v>6158</v>
      </c>
    </row>
    <row r="417" spans="1:8" x14ac:dyDescent="0.2">
      <c r="A417" s="2" t="s">
        <v>34</v>
      </c>
      <c r="B417" s="6" t="s">
        <v>87</v>
      </c>
      <c r="C417" s="3" t="s">
        <v>14</v>
      </c>
      <c r="D417" s="3" t="s">
        <v>14</v>
      </c>
      <c r="E417" s="3" t="s">
        <v>14</v>
      </c>
      <c r="F417" s="3">
        <v>4691525</v>
      </c>
      <c r="G417" s="3">
        <v>10015.4</v>
      </c>
      <c r="H417" s="3">
        <v>4004</v>
      </c>
    </row>
    <row r="418" spans="1:8" x14ac:dyDescent="0.2">
      <c r="A418" s="2" t="s">
        <v>35</v>
      </c>
      <c r="B418" s="6" t="s">
        <v>88</v>
      </c>
      <c r="C418" s="3" t="s">
        <v>14</v>
      </c>
      <c r="D418" s="3" t="s">
        <v>14</v>
      </c>
      <c r="E418" s="3" t="s">
        <v>14</v>
      </c>
      <c r="F418" s="3">
        <v>9701748</v>
      </c>
      <c r="G418" s="3">
        <v>62227.9</v>
      </c>
      <c r="H418" s="3">
        <v>4584</v>
      </c>
    </row>
    <row r="419" spans="1:8" x14ac:dyDescent="0.2">
      <c r="A419" s="2" t="s">
        <v>36</v>
      </c>
      <c r="B419" s="6" t="s">
        <v>89</v>
      </c>
      <c r="C419" s="3" t="s">
        <v>8</v>
      </c>
      <c r="D419" s="3">
        <v>42180.9</v>
      </c>
      <c r="E419" s="3">
        <v>60844</v>
      </c>
      <c r="F419" s="3" t="s">
        <v>8</v>
      </c>
      <c r="G419" s="3">
        <v>7287.7</v>
      </c>
      <c r="H419" s="3">
        <v>22765</v>
      </c>
    </row>
    <row r="420" spans="1:8" x14ac:dyDescent="0.2">
      <c r="A420" s="2" t="s">
        <v>37</v>
      </c>
      <c r="B420" s="6" t="s">
        <v>90</v>
      </c>
      <c r="C420" s="3" t="s">
        <v>8</v>
      </c>
      <c r="D420" s="3">
        <v>268813.59999999998</v>
      </c>
      <c r="E420" s="3">
        <v>156021</v>
      </c>
      <c r="F420" s="3" t="s">
        <v>8</v>
      </c>
      <c r="G420" s="3">
        <v>265654.5</v>
      </c>
      <c r="H420" s="3">
        <v>103477</v>
      </c>
    </row>
    <row r="421" spans="1:8" x14ac:dyDescent="0.2">
      <c r="A421" s="2" t="s">
        <v>38</v>
      </c>
      <c r="B421" s="6" t="s">
        <v>91</v>
      </c>
      <c r="C421" s="3" t="s">
        <v>8</v>
      </c>
      <c r="D421" s="3">
        <v>22463.3</v>
      </c>
      <c r="E421" s="3">
        <v>17285</v>
      </c>
      <c r="F421" s="3" t="s">
        <v>8</v>
      </c>
      <c r="G421" s="3">
        <v>39476.1</v>
      </c>
      <c r="H421" s="3">
        <v>26562</v>
      </c>
    </row>
    <row r="422" spans="1:8" x14ac:dyDescent="0.2">
      <c r="A422" s="2" t="s">
        <v>39</v>
      </c>
      <c r="B422" s="6" t="s">
        <v>92</v>
      </c>
      <c r="C422" s="3" t="s">
        <v>8</v>
      </c>
      <c r="D422" s="3">
        <v>17733.599999999999</v>
      </c>
      <c r="E422" s="3">
        <v>9986</v>
      </c>
      <c r="F422" s="3" t="s">
        <v>8</v>
      </c>
      <c r="G422" s="3">
        <v>245549.9</v>
      </c>
      <c r="H422" s="3">
        <v>108013</v>
      </c>
    </row>
    <row r="423" spans="1:8" x14ac:dyDescent="0.2">
      <c r="A423" s="2" t="s">
        <v>40</v>
      </c>
      <c r="B423" s="6" t="s">
        <v>93</v>
      </c>
      <c r="C423" s="3" t="s">
        <v>8</v>
      </c>
      <c r="D423" s="3">
        <v>2294.1</v>
      </c>
      <c r="E423" s="3">
        <v>2172</v>
      </c>
      <c r="F423" s="3" t="s">
        <v>8</v>
      </c>
      <c r="G423" s="3">
        <v>15842.5</v>
      </c>
      <c r="H423" s="3">
        <v>11532</v>
      </c>
    </row>
    <row r="424" spans="1:8" x14ac:dyDescent="0.2">
      <c r="A424" s="2" t="s">
        <v>41</v>
      </c>
      <c r="B424" s="6" t="s">
        <v>94</v>
      </c>
      <c r="C424" s="3" t="s">
        <v>8</v>
      </c>
      <c r="D424" s="3">
        <v>14524.7</v>
      </c>
      <c r="E424" s="3">
        <v>8023</v>
      </c>
      <c r="F424" s="3" t="s">
        <v>8</v>
      </c>
      <c r="G424" s="3">
        <v>60683.5</v>
      </c>
      <c r="H424" s="3">
        <v>20026</v>
      </c>
    </row>
    <row r="425" spans="1:8" x14ac:dyDescent="0.2">
      <c r="A425" s="2" t="s">
        <v>42</v>
      </c>
      <c r="B425" s="6" t="s">
        <v>95</v>
      </c>
      <c r="C425" s="3" t="s">
        <v>8</v>
      </c>
      <c r="D425" s="3">
        <v>6432.6</v>
      </c>
      <c r="E425" s="3">
        <v>6367</v>
      </c>
      <c r="F425" s="3" t="s">
        <v>8</v>
      </c>
      <c r="G425" s="3">
        <v>44470.9</v>
      </c>
      <c r="H425" s="3">
        <v>14585</v>
      </c>
    </row>
    <row r="426" spans="1:8" x14ac:dyDescent="0.2">
      <c r="A426" s="2" t="s">
        <v>43</v>
      </c>
      <c r="B426" s="6" t="s">
        <v>96</v>
      </c>
      <c r="C426" s="3" t="s">
        <v>8</v>
      </c>
      <c r="D426" s="3">
        <v>67190.2</v>
      </c>
      <c r="E426" s="3">
        <v>14793</v>
      </c>
      <c r="F426" s="3" t="s">
        <v>8</v>
      </c>
      <c r="G426" s="3">
        <v>57068.4</v>
      </c>
      <c r="H426" s="3">
        <v>16140</v>
      </c>
    </row>
    <row r="427" spans="1:8" x14ac:dyDescent="0.2">
      <c r="A427" s="2" t="s">
        <v>44</v>
      </c>
      <c r="B427" s="6" t="s">
        <v>102</v>
      </c>
      <c r="C427" s="3" t="s">
        <v>8</v>
      </c>
      <c r="D427" s="3" t="s">
        <v>8</v>
      </c>
      <c r="E427" s="3" t="s">
        <v>8</v>
      </c>
      <c r="F427" s="3" t="s">
        <v>8</v>
      </c>
      <c r="G427" s="3" t="s">
        <v>8</v>
      </c>
      <c r="H427" s="3" t="s">
        <v>8</v>
      </c>
    </row>
    <row r="428" spans="1:8" x14ac:dyDescent="0.2">
      <c r="A428" s="2" t="s">
        <v>45</v>
      </c>
      <c r="B428" s="6" t="s">
        <v>97</v>
      </c>
      <c r="C428" s="3" t="s">
        <v>8</v>
      </c>
      <c r="D428" s="3">
        <v>75063.600000000006</v>
      </c>
      <c r="E428" s="3">
        <v>23883</v>
      </c>
      <c r="F428" s="3" t="s">
        <v>8</v>
      </c>
      <c r="G428" s="3">
        <v>1587.6</v>
      </c>
      <c r="H428" s="3">
        <v>1277</v>
      </c>
    </row>
    <row r="429" spans="1:8" x14ac:dyDescent="0.2">
      <c r="A429" s="2" t="s">
        <v>46</v>
      </c>
      <c r="B429" s="6" t="s">
        <v>98</v>
      </c>
      <c r="C429" s="3" t="s">
        <v>8</v>
      </c>
      <c r="D429" s="3">
        <v>12053</v>
      </c>
      <c r="E429" s="3">
        <v>28585</v>
      </c>
      <c r="F429" s="3" t="s">
        <v>8</v>
      </c>
      <c r="G429" s="3">
        <v>16528.400000000001</v>
      </c>
      <c r="H429" s="3">
        <v>15812</v>
      </c>
    </row>
    <row r="430" spans="1:8" x14ac:dyDescent="0.2">
      <c r="A430" s="2" t="s">
        <v>47</v>
      </c>
      <c r="B430" s="6" t="s">
        <v>103</v>
      </c>
      <c r="C430" s="3" t="s">
        <v>8</v>
      </c>
      <c r="D430" s="3" t="s">
        <v>8</v>
      </c>
      <c r="E430" s="3" t="s">
        <v>8</v>
      </c>
      <c r="F430" s="3" t="s">
        <v>8</v>
      </c>
      <c r="G430" s="3" t="s">
        <v>8</v>
      </c>
      <c r="H430" s="3" t="s">
        <v>8</v>
      </c>
    </row>
    <row r="431" spans="1:8" x14ac:dyDescent="0.2">
      <c r="A431" s="2" t="s">
        <v>48</v>
      </c>
      <c r="B431" s="6" t="s">
        <v>104</v>
      </c>
      <c r="C431" s="3" t="s">
        <v>8</v>
      </c>
      <c r="D431" s="3" t="s">
        <v>8</v>
      </c>
      <c r="E431" s="3" t="s">
        <v>8</v>
      </c>
      <c r="F431" s="3" t="s">
        <v>8</v>
      </c>
      <c r="G431" s="3" t="s">
        <v>8</v>
      </c>
      <c r="H431" s="3" t="s">
        <v>8</v>
      </c>
    </row>
    <row r="432" spans="1:8" x14ac:dyDescent="0.2">
      <c r="A432" s="2" t="s">
        <v>49</v>
      </c>
      <c r="B432" s="6" t="s">
        <v>99</v>
      </c>
      <c r="C432" s="3" t="s">
        <v>8</v>
      </c>
      <c r="D432" s="3">
        <v>5640.6</v>
      </c>
      <c r="E432" s="3">
        <v>2356</v>
      </c>
      <c r="F432" s="3" t="s">
        <v>8</v>
      </c>
      <c r="G432" s="3">
        <v>101290.8</v>
      </c>
      <c r="H432" s="3">
        <v>31669</v>
      </c>
    </row>
    <row r="433" spans="1:11" x14ac:dyDescent="0.2">
      <c r="A433" s="2" t="s">
        <v>50</v>
      </c>
      <c r="B433" s="6" t="s">
        <v>100</v>
      </c>
      <c r="C433" s="3" t="s">
        <v>8</v>
      </c>
      <c r="D433" s="3">
        <v>26382.3</v>
      </c>
      <c r="E433" s="3">
        <v>14377</v>
      </c>
      <c r="F433" s="3" t="s">
        <v>8</v>
      </c>
      <c r="G433" s="3">
        <v>135111.5</v>
      </c>
      <c r="H433" s="3">
        <v>52226</v>
      </c>
    </row>
    <row r="434" spans="1:11" x14ac:dyDescent="0.2">
      <c r="A434" s="2" t="s">
        <v>51</v>
      </c>
      <c r="B434" s="6" t="s">
        <v>101</v>
      </c>
      <c r="C434" s="3" t="s">
        <v>8</v>
      </c>
      <c r="D434" s="3" t="s">
        <v>8</v>
      </c>
      <c r="E434" s="3" t="s">
        <v>8</v>
      </c>
      <c r="F434" s="3" t="s">
        <v>8</v>
      </c>
      <c r="G434" s="3" t="s">
        <v>8</v>
      </c>
      <c r="H434" s="3" t="s">
        <v>8</v>
      </c>
    </row>
    <row r="435" spans="1:11" x14ac:dyDescent="0.2">
      <c r="A435" s="2" t="s">
        <v>52</v>
      </c>
      <c r="B435" s="6" t="s">
        <v>105</v>
      </c>
      <c r="C435" s="3" t="s">
        <v>8</v>
      </c>
      <c r="D435" s="3" t="s">
        <v>8</v>
      </c>
      <c r="E435" s="3" t="s">
        <v>8</v>
      </c>
      <c r="F435" s="3" t="s">
        <v>8</v>
      </c>
      <c r="G435" s="3" t="s">
        <v>8</v>
      </c>
      <c r="H435" s="3" t="s">
        <v>8</v>
      </c>
      <c r="I435" s="8">
        <f>SUM(D394:D435)</f>
        <v>3785589.5000000005</v>
      </c>
      <c r="J435" s="8">
        <f>SUM(G394:G435)</f>
        <v>4177803.6999999997</v>
      </c>
      <c r="K435" s="8">
        <f>J435-I435</f>
        <v>392214.19999999925</v>
      </c>
    </row>
    <row r="436" spans="1:11" ht="33.75" customHeight="1" x14ac:dyDescent="0.2">
      <c r="A436" s="27" t="s">
        <v>62</v>
      </c>
      <c r="B436" s="25"/>
      <c r="C436" s="26"/>
      <c r="D436" s="26"/>
      <c r="E436" s="25"/>
      <c r="F436" s="26"/>
      <c r="G436" s="26"/>
      <c r="H436" s="25"/>
    </row>
    <row r="437" spans="1:11" x14ac:dyDescent="0.2">
      <c r="A437" s="2" t="s">
        <v>7</v>
      </c>
      <c r="B437" s="6" t="s">
        <v>68</v>
      </c>
      <c r="C437" s="3" t="s">
        <v>8</v>
      </c>
      <c r="D437" s="3">
        <v>68104.399999999994</v>
      </c>
      <c r="E437" s="3">
        <v>27904</v>
      </c>
      <c r="F437" s="3" t="s">
        <v>8</v>
      </c>
      <c r="G437" s="3">
        <v>90410.1</v>
      </c>
      <c r="H437" s="3">
        <v>41988</v>
      </c>
    </row>
    <row r="438" spans="1:11" x14ac:dyDescent="0.2">
      <c r="A438" s="2" t="s">
        <v>9</v>
      </c>
      <c r="B438" s="6" t="s">
        <v>69</v>
      </c>
      <c r="C438" s="3">
        <v>442152064</v>
      </c>
      <c r="D438" s="3">
        <v>1380339.7</v>
      </c>
      <c r="E438" s="3">
        <v>980967</v>
      </c>
      <c r="F438" s="3">
        <v>308605599</v>
      </c>
      <c r="G438" s="3">
        <v>875242.3</v>
      </c>
      <c r="H438" s="3">
        <v>544944</v>
      </c>
    </row>
    <row r="439" spans="1:11" x14ac:dyDescent="0.2">
      <c r="A439" s="2" t="s">
        <v>10</v>
      </c>
      <c r="B439" s="6" t="s">
        <v>70</v>
      </c>
      <c r="C439" s="3">
        <v>171430</v>
      </c>
      <c r="D439" s="3">
        <v>584.79999999999995</v>
      </c>
      <c r="E439" s="3">
        <v>919</v>
      </c>
      <c r="F439" s="3">
        <v>7740852</v>
      </c>
      <c r="G439" s="3">
        <v>19973.3</v>
      </c>
      <c r="H439" s="3">
        <v>15620</v>
      </c>
    </row>
    <row r="440" spans="1:11" x14ac:dyDescent="0.2">
      <c r="A440" s="2" t="s">
        <v>11</v>
      </c>
      <c r="B440" s="6" t="s">
        <v>71</v>
      </c>
      <c r="C440" s="3">
        <v>49528547</v>
      </c>
      <c r="D440" s="3">
        <v>243300.3</v>
      </c>
      <c r="E440" s="3">
        <v>104144</v>
      </c>
      <c r="F440" s="3">
        <v>64640884</v>
      </c>
      <c r="G440" s="3">
        <v>311089.09999999998</v>
      </c>
      <c r="H440" s="3">
        <v>150030</v>
      </c>
    </row>
    <row r="441" spans="1:11" x14ac:dyDescent="0.2">
      <c r="A441" s="2" t="s">
        <v>12</v>
      </c>
      <c r="B441" s="6" t="s">
        <v>72</v>
      </c>
      <c r="C441" s="3">
        <v>47850172</v>
      </c>
      <c r="D441" s="3">
        <v>184462.2</v>
      </c>
      <c r="E441" s="3">
        <v>116594</v>
      </c>
      <c r="F441" s="3">
        <v>51146395</v>
      </c>
      <c r="G441" s="3">
        <v>199037.7</v>
      </c>
      <c r="H441" s="3">
        <v>123961</v>
      </c>
    </row>
    <row r="442" spans="1:11" x14ac:dyDescent="0.2">
      <c r="A442" s="2" t="s">
        <v>13</v>
      </c>
      <c r="B442" s="6" t="s">
        <v>73</v>
      </c>
      <c r="C442" s="3" t="s">
        <v>14</v>
      </c>
      <c r="D442" s="3" t="s">
        <v>14</v>
      </c>
      <c r="E442" s="3" t="s">
        <v>14</v>
      </c>
      <c r="F442" s="3">
        <v>124984</v>
      </c>
      <c r="G442" s="3">
        <v>519.6</v>
      </c>
      <c r="H442" s="3">
        <v>278</v>
      </c>
    </row>
    <row r="443" spans="1:11" x14ac:dyDescent="0.2">
      <c r="A443" s="2" t="s">
        <v>15</v>
      </c>
      <c r="B443" s="6" t="s">
        <v>74</v>
      </c>
      <c r="C443" s="3" t="s">
        <v>14</v>
      </c>
      <c r="D443" s="3" t="s">
        <v>14</v>
      </c>
      <c r="E443" s="3" t="s">
        <v>14</v>
      </c>
      <c r="F443" s="3">
        <v>2361459</v>
      </c>
      <c r="G443" s="3">
        <v>6654.3</v>
      </c>
      <c r="H443" s="3">
        <v>5775</v>
      </c>
    </row>
    <row r="444" spans="1:11" x14ac:dyDescent="0.2">
      <c r="A444" s="2" t="s">
        <v>16</v>
      </c>
      <c r="B444" s="6" t="s">
        <v>75</v>
      </c>
      <c r="C444" s="3">
        <v>306423042</v>
      </c>
      <c r="D444" s="3">
        <v>1149452.5</v>
      </c>
      <c r="E444" s="3">
        <v>528408</v>
      </c>
      <c r="F444" s="3">
        <v>410851867</v>
      </c>
      <c r="G444" s="3">
        <v>1532164.9</v>
      </c>
      <c r="H444" s="3">
        <v>884631</v>
      </c>
    </row>
    <row r="445" spans="1:11" x14ac:dyDescent="0.2">
      <c r="A445" s="2" t="s">
        <v>17</v>
      </c>
      <c r="B445" s="6" t="s">
        <v>76</v>
      </c>
      <c r="C445" s="3" t="s">
        <v>8</v>
      </c>
      <c r="D445" s="3" t="s">
        <v>8</v>
      </c>
      <c r="E445" s="3" t="s">
        <v>8</v>
      </c>
      <c r="F445" s="3" t="s">
        <v>8</v>
      </c>
      <c r="G445" s="3" t="s">
        <v>8</v>
      </c>
      <c r="H445" s="3" t="s">
        <v>8</v>
      </c>
    </row>
    <row r="446" spans="1:11" x14ac:dyDescent="0.2">
      <c r="A446" s="2" t="s">
        <v>18</v>
      </c>
      <c r="B446" s="6" t="s">
        <v>77</v>
      </c>
      <c r="C446" s="3" t="s">
        <v>14</v>
      </c>
      <c r="D446" s="3" t="s">
        <v>14</v>
      </c>
      <c r="E446" s="3" t="s">
        <v>14</v>
      </c>
      <c r="F446" s="3">
        <v>685273</v>
      </c>
      <c r="G446" s="3">
        <v>4208.3999999999996</v>
      </c>
      <c r="H446" s="3">
        <v>3598</v>
      </c>
    </row>
    <row r="447" spans="1:11" x14ac:dyDescent="0.2">
      <c r="A447" s="2" t="s">
        <v>19</v>
      </c>
      <c r="B447" s="6" t="s">
        <v>106</v>
      </c>
      <c r="C447" s="3" t="s">
        <v>8</v>
      </c>
      <c r="D447" s="3" t="s">
        <v>8</v>
      </c>
      <c r="E447" s="3" t="s">
        <v>8</v>
      </c>
      <c r="F447" s="3" t="s">
        <v>8</v>
      </c>
      <c r="G447" s="3" t="s">
        <v>8</v>
      </c>
      <c r="H447" s="3" t="s">
        <v>8</v>
      </c>
    </row>
    <row r="448" spans="1:11" x14ac:dyDescent="0.2">
      <c r="A448" s="2" t="s">
        <v>20</v>
      </c>
      <c r="B448" s="6" t="s">
        <v>107</v>
      </c>
      <c r="C448" s="3" t="s">
        <v>8</v>
      </c>
      <c r="D448" s="3" t="s">
        <v>8</v>
      </c>
      <c r="E448" s="3" t="s">
        <v>8</v>
      </c>
      <c r="F448" s="3" t="s">
        <v>8</v>
      </c>
      <c r="G448" s="3" t="s">
        <v>8</v>
      </c>
      <c r="H448" s="3" t="s">
        <v>8</v>
      </c>
    </row>
    <row r="449" spans="1:8" x14ac:dyDescent="0.2">
      <c r="A449" s="2" t="s">
        <v>21</v>
      </c>
      <c r="B449" s="6" t="s">
        <v>78</v>
      </c>
      <c r="C449" s="3">
        <v>207710</v>
      </c>
      <c r="D449" s="3">
        <v>1329.1</v>
      </c>
      <c r="E449" s="3">
        <v>1182</v>
      </c>
      <c r="F449" s="3">
        <v>1731792</v>
      </c>
      <c r="G449" s="3">
        <v>11173.5</v>
      </c>
      <c r="H449" s="3">
        <v>7600</v>
      </c>
    </row>
    <row r="450" spans="1:8" x14ac:dyDescent="0.2">
      <c r="A450" s="2" t="s">
        <v>22</v>
      </c>
      <c r="B450" s="6" t="s">
        <v>79</v>
      </c>
      <c r="C450" s="3">
        <v>46081224</v>
      </c>
      <c r="D450" s="3">
        <v>144865.9</v>
      </c>
      <c r="E450" s="3">
        <v>84952</v>
      </c>
      <c r="F450" s="3">
        <v>71417737</v>
      </c>
      <c r="G450" s="3">
        <v>233045.4</v>
      </c>
      <c r="H450" s="3">
        <v>144912</v>
      </c>
    </row>
    <row r="451" spans="1:8" x14ac:dyDescent="0.2">
      <c r="A451" s="2" t="s">
        <v>23</v>
      </c>
      <c r="B451" s="6" t="s">
        <v>80</v>
      </c>
      <c r="C451" s="3">
        <v>18349574</v>
      </c>
      <c r="D451" s="3">
        <v>75888.7</v>
      </c>
      <c r="E451" s="3">
        <v>62811</v>
      </c>
      <c r="F451" s="3">
        <v>5126572</v>
      </c>
      <c r="G451" s="3">
        <v>18116.7</v>
      </c>
      <c r="H451" s="3">
        <v>17470</v>
      </c>
    </row>
    <row r="452" spans="1:8" x14ac:dyDescent="0.2">
      <c r="A452" s="2" t="s">
        <v>24</v>
      </c>
      <c r="B452" s="6" t="s">
        <v>25</v>
      </c>
      <c r="C452" s="3" t="s">
        <v>8</v>
      </c>
      <c r="D452" s="3" t="s">
        <v>8</v>
      </c>
      <c r="E452" s="3" t="s">
        <v>8</v>
      </c>
      <c r="F452" s="3" t="s">
        <v>8</v>
      </c>
      <c r="G452" s="3" t="s">
        <v>8</v>
      </c>
      <c r="H452" s="3" t="s">
        <v>8</v>
      </c>
    </row>
    <row r="453" spans="1:8" x14ac:dyDescent="0.2">
      <c r="A453" s="2" t="s">
        <v>26</v>
      </c>
      <c r="B453" s="6" t="s">
        <v>27</v>
      </c>
      <c r="C453" s="3" t="s">
        <v>8</v>
      </c>
      <c r="D453" s="3" t="s">
        <v>8</v>
      </c>
      <c r="E453" s="3" t="s">
        <v>8</v>
      </c>
      <c r="F453" s="3" t="s">
        <v>8</v>
      </c>
      <c r="G453" s="3" t="s">
        <v>8</v>
      </c>
      <c r="H453" s="3" t="s">
        <v>8</v>
      </c>
    </row>
    <row r="454" spans="1:8" x14ac:dyDescent="0.2">
      <c r="A454" s="2" t="s">
        <v>28</v>
      </c>
      <c r="B454" s="6" t="s">
        <v>81</v>
      </c>
      <c r="C454" s="3">
        <v>3177468</v>
      </c>
      <c r="D454" s="3">
        <v>7084.9</v>
      </c>
      <c r="E454" s="3">
        <v>5665</v>
      </c>
      <c r="F454" s="3">
        <v>7773611</v>
      </c>
      <c r="G454" s="3">
        <v>17216.099999999999</v>
      </c>
      <c r="H454" s="3">
        <v>9304</v>
      </c>
    </row>
    <row r="455" spans="1:8" x14ac:dyDescent="0.2">
      <c r="A455" s="2" t="s">
        <v>29</v>
      </c>
      <c r="B455" s="6" t="s">
        <v>82</v>
      </c>
      <c r="C455" s="3">
        <v>1949383</v>
      </c>
      <c r="D455" s="3">
        <v>8489.4</v>
      </c>
      <c r="E455" s="3">
        <v>1501</v>
      </c>
      <c r="F455" s="3">
        <v>132026</v>
      </c>
      <c r="G455" s="3">
        <v>615.70000000000005</v>
      </c>
      <c r="H455" s="3">
        <v>157</v>
      </c>
    </row>
    <row r="456" spans="1:8" x14ac:dyDescent="0.2">
      <c r="A456" s="2" t="s">
        <v>30</v>
      </c>
      <c r="B456" s="6" t="s">
        <v>83</v>
      </c>
      <c r="C456" s="3">
        <v>1990148</v>
      </c>
      <c r="D456" s="3">
        <v>11800.3</v>
      </c>
      <c r="E456" s="3">
        <v>1371</v>
      </c>
      <c r="F456" s="3">
        <v>1398</v>
      </c>
      <c r="G456" s="3">
        <v>5</v>
      </c>
      <c r="H456" s="3">
        <v>2</v>
      </c>
    </row>
    <row r="457" spans="1:8" x14ac:dyDescent="0.2">
      <c r="A457" s="2" t="s">
        <v>31</v>
      </c>
      <c r="B457" s="6" t="s">
        <v>84</v>
      </c>
      <c r="C457" s="3" t="s">
        <v>14</v>
      </c>
      <c r="D457" s="3" t="s">
        <v>14</v>
      </c>
      <c r="E457" s="3" t="s">
        <v>14</v>
      </c>
      <c r="F457" s="3">
        <v>8993632</v>
      </c>
      <c r="G457" s="3">
        <v>22731.599999999999</v>
      </c>
      <c r="H457" s="3">
        <v>6185</v>
      </c>
    </row>
    <row r="458" spans="1:8" x14ac:dyDescent="0.2">
      <c r="A458" s="2" t="s">
        <v>32</v>
      </c>
      <c r="B458" s="6" t="s">
        <v>85</v>
      </c>
      <c r="C458" s="3" t="s">
        <v>14</v>
      </c>
      <c r="D458" s="3" t="s">
        <v>14</v>
      </c>
      <c r="E458" s="3" t="s">
        <v>14</v>
      </c>
      <c r="F458" s="3">
        <v>12034973</v>
      </c>
      <c r="G458" s="3">
        <v>20058.400000000001</v>
      </c>
      <c r="H458" s="3">
        <v>9632</v>
      </c>
    </row>
    <row r="459" spans="1:8" x14ac:dyDescent="0.2">
      <c r="A459" s="2" t="s">
        <v>33</v>
      </c>
      <c r="B459" s="6" t="s">
        <v>86</v>
      </c>
      <c r="C459" s="3" t="s">
        <v>14</v>
      </c>
      <c r="D459" s="3" t="s">
        <v>14</v>
      </c>
      <c r="E459" s="3" t="s">
        <v>14</v>
      </c>
      <c r="F459" s="3">
        <v>3465351</v>
      </c>
      <c r="G459" s="3">
        <v>5497.6</v>
      </c>
      <c r="H459" s="3">
        <v>7037</v>
      </c>
    </row>
    <row r="460" spans="1:8" x14ac:dyDescent="0.2">
      <c r="A460" s="2" t="s">
        <v>34</v>
      </c>
      <c r="B460" s="6" t="s">
        <v>87</v>
      </c>
      <c r="C460" s="3" t="s">
        <v>14</v>
      </c>
      <c r="D460" s="3" t="s">
        <v>14</v>
      </c>
      <c r="E460" s="3" t="s">
        <v>14</v>
      </c>
      <c r="F460" s="3">
        <v>2576143</v>
      </c>
      <c r="G460" s="3">
        <v>5509.8</v>
      </c>
      <c r="H460" s="3">
        <v>3781</v>
      </c>
    </row>
    <row r="461" spans="1:8" x14ac:dyDescent="0.2">
      <c r="A461" s="2" t="s">
        <v>35</v>
      </c>
      <c r="B461" s="6" t="s">
        <v>88</v>
      </c>
      <c r="C461" s="3" t="s">
        <v>14</v>
      </c>
      <c r="D461" s="3" t="s">
        <v>14</v>
      </c>
      <c r="E461" s="3" t="s">
        <v>14</v>
      </c>
      <c r="F461" s="3">
        <v>13498835</v>
      </c>
      <c r="G461" s="3">
        <v>86830.3</v>
      </c>
      <c r="H461" s="3">
        <v>7823</v>
      </c>
    </row>
    <row r="462" spans="1:8" x14ac:dyDescent="0.2">
      <c r="A462" s="2" t="s">
        <v>36</v>
      </c>
      <c r="B462" s="6" t="s">
        <v>89</v>
      </c>
      <c r="C462" s="3" t="s">
        <v>8</v>
      </c>
      <c r="D462" s="3">
        <v>37163.1</v>
      </c>
      <c r="E462" s="3">
        <v>64769</v>
      </c>
      <c r="F462" s="3" t="s">
        <v>8</v>
      </c>
      <c r="G462" s="3">
        <v>6570.7</v>
      </c>
      <c r="H462" s="3">
        <v>22629</v>
      </c>
    </row>
    <row r="463" spans="1:8" x14ac:dyDescent="0.2">
      <c r="A463" s="2" t="s">
        <v>37</v>
      </c>
      <c r="B463" s="6" t="s">
        <v>90</v>
      </c>
      <c r="C463" s="3" t="s">
        <v>8</v>
      </c>
      <c r="D463" s="3">
        <v>199289.5</v>
      </c>
      <c r="E463" s="3">
        <v>195438</v>
      </c>
      <c r="F463" s="3" t="s">
        <v>8</v>
      </c>
      <c r="G463" s="3">
        <v>226895.4</v>
      </c>
      <c r="H463" s="3">
        <v>151368</v>
      </c>
    </row>
    <row r="464" spans="1:8" x14ac:dyDescent="0.2">
      <c r="A464" s="2" t="s">
        <v>38</v>
      </c>
      <c r="B464" s="6" t="s">
        <v>91</v>
      </c>
      <c r="C464" s="3" t="s">
        <v>8</v>
      </c>
      <c r="D464" s="3">
        <v>42659.199999999997</v>
      </c>
      <c r="E464" s="3">
        <v>41003</v>
      </c>
      <c r="F464" s="3" t="s">
        <v>8</v>
      </c>
      <c r="G464" s="3">
        <v>47152.1</v>
      </c>
      <c r="H464" s="3">
        <v>43500</v>
      </c>
    </row>
    <row r="465" spans="1:11" x14ac:dyDescent="0.2">
      <c r="A465" s="2" t="s">
        <v>39</v>
      </c>
      <c r="B465" s="6" t="s">
        <v>92</v>
      </c>
      <c r="C465" s="3" t="s">
        <v>8</v>
      </c>
      <c r="D465" s="3">
        <v>15017</v>
      </c>
      <c r="E465" s="3">
        <v>18689</v>
      </c>
      <c r="F465" s="3" t="s">
        <v>8</v>
      </c>
      <c r="G465" s="3">
        <v>137229.70000000001</v>
      </c>
      <c r="H465" s="3">
        <v>113799</v>
      </c>
    </row>
    <row r="466" spans="1:11" x14ac:dyDescent="0.2">
      <c r="A466" s="2" t="s">
        <v>40</v>
      </c>
      <c r="B466" s="6" t="s">
        <v>93</v>
      </c>
      <c r="C466" s="3" t="s">
        <v>8</v>
      </c>
      <c r="D466" s="3">
        <v>837.6</v>
      </c>
      <c r="E466" s="3">
        <v>2575</v>
      </c>
      <c r="F466" s="3" t="s">
        <v>8</v>
      </c>
      <c r="G466" s="3">
        <v>13193.7</v>
      </c>
      <c r="H466" s="3">
        <v>18601</v>
      </c>
    </row>
    <row r="467" spans="1:11" x14ac:dyDescent="0.2">
      <c r="A467" s="2" t="s">
        <v>41</v>
      </c>
      <c r="B467" s="6" t="s">
        <v>94</v>
      </c>
      <c r="C467" s="3" t="s">
        <v>8</v>
      </c>
      <c r="D467" s="3">
        <v>11608.6</v>
      </c>
      <c r="E467" s="3">
        <v>11119</v>
      </c>
      <c r="F467" s="3" t="s">
        <v>8</v>
      </c>
      <c r="G467" s="3">
        <v>73223.199999999997</v>
      </c>
      <c r="H467" s="3">
        <v>44560</v>
      </c>
    </row>
    <row r="468" spans="1:11" x14ac:dyDescent="0.2">
      <c r="A468" s="2" t="s">
        <v>42</v>
      </c>
      <c r="B468" s="6" t="s">
        <v>95</v>
      </c>
      <c r="C468" s="3" t="s">
        <v>8</v>
      </c>
      <c r="D468" s="3">
        <v>9763.7999999999993</v>
      </c>
      <c r="E468" s="3">
        <v>14156</v>
      </c>
      <c r="F468" s="3" t="s">
        <v>8</v>
      </c>
      <c r="G468" s="3">
        <v>37419.300000000003</v>
      </c>
      <c r="H468" s="3">
        <v>23838</v>
      </c>
    </row>
    <row r="469" spans="1:11" x14ac:dyDescent="0.2">
      <c r="A469" s="2" t="s">
        <v>43</v>
      </c>
      <c r="B469" s="6" t="s">
        <v>96</v>
      </c>
      <c r="C469" s="3" t="s">
        <v>8</v>
      </c>
      <c r="D469" s="3">
        <v>22051</v>
      </c>
      <c r="E469" s="3">
        <v>5116</v>
      </c>
      <c r="F469" s="3" t="s">
        <v>8</v>
      </c>
      <c r="G469" s="3">
        <v>32530.2</v>
      </c>
      <c r="H469" s="3">
        <v>13886</v>
      </c>
    </row>
    <row r="470" spans="1:11" x14ac:dyDescent="0.2">
      <c r="A470" s="2" t="s">
        <v>44</v>
      </c>
      <c r="B470" s="6" t="s">
        <v>102</v>
      </c>
      <c r="C470" s="3" t="s">
        <v>8</v>
      </c>
      <c r="D470" s="3" t="s">
        <v>8</v>
      </c>
      <c r="E470" s="3" t="s">
        <v>8</v>
      </c>
      <c r="F470" s="3" t="s">
        <v>8</v>
      </c>
      <c r="G470" s="3" t="s">
        <v>8</v>
      </c>
      <c r="H470" s="3" t="s">
        <v>8</v>
      </c>
    </row>
    <row r="471" spans="1:11" x14ac:dyDescent="0.2">
      <c r="A471" s="2" t="s">
        <v>45</v>
      </c>
      <c r="B471" s="6" t="s">
        <v>97</v>
      </c>
      <c r="C471" s="3" t="s">
        <v>8</v>
      </c>
      <c r="D471" s="3">
        <v>35371.599999999999</v>
      </c>
      <c r="E471" s="3">
        <v>21789</v>
      </c>
      <c r="F471" s="3" t="s">
        <v>8</v>
      </c>
      <c r="G471" s="3">
        <v>2201.1999999999998</v>
      </c>
      <c r="H471" s="3">
        <v>2777</v>
      </c>
    </row>
    <row r="472" spans="1:11" x14ac:dyDescent="0.2">
      <c r="A472" s="2" t="s">
        <v>46</v>
      </c>
      <c r="B472" s="6" t="s">
        <v>98</v>
      </c>
      <c r="C472" s="3" t="s">
        <v>8</v>
      </c>
      <c r="D472" s="3">
        <v>10617.2</v>
      </c>
      <c r="E472" s="3">
        <v>28575</v>
      </c>
      <c r="F472" s="3" t="s">
        <v>8</v>
      </c>
      <c r="G472" s="3">
        <v>15017.1</v>
      </c>
      <c r="H472" s="3">
        <v>20517</v>
      </c>
    </row>
    <row r="473" spans="1:11" x14ac:dyDescent="0.2">
      <c r="A473" s="2" t="s">
        <v>47</v>
      </c>
      <c r="B473" s="6" t="s">
        <v>103</v>
      </c>
      <c r="C473" s="3" t="s">
        <v>8</v>
      </c>
      <c r="D473" s="3" t="s">
        <v>8</v>
      </c>
      <c r="E473" s="3" t="s">
        <v>8</v>
      </c>
      <c r="F473" s="3" t="s">
        <v>8</v>
      </c>
      <c r="G473" s="3" t="s">
        <v>8</v>
      </c>
      <c r="H473" s="3" t="s">
        <v>8</v>
      </c>
    </row>
    <row r="474" spans="1:11" x14ac:dyDescent="0.2">
      <c r="A474" s="2" t="s">
        <v>48</v>
      </c>
      <c r="B474" s="6" t="s">
        <v>104</v>
      </c>
      <c r="C474" s="3" t="s">
        <v>8</v>
      </c>
      <c r="D474" s="3" t="s">
        <v>8</v>
      </c>
      <c r="E474" s="3" t="s">
        <v>8</v>
      </c>
      <c r="F474" s="3" t="s">
        <v>8</v>
      </c>
      <c r="G474" s="3" t="s">
        <v>8</v>
      </c>
      <c r="H474" s="3" t="s">
        <v>8</v>
      </c>
    </row>
    <row r="475" spans="1:11" x14ac:dyDescent="0.2">
      <c r="A475" s="2" t="s">
        <v>49</v>
      </c>
      <c r="B475" s="6" t="s">
        <v>99</v>
      </c>
      <c r="C475" s="3" t="s">
        <v>8</v>
      </c>
      <c r="D475" s="3">
        <v>54964.2</v>
      </c>
      <c r="E475" s="3">
        <v>30846</v>
      </c>
      <c r="F475" s="3" t="s">
        <v>8</v>
      </c>
      <c r="G475" s="3">
        <v>86690.1</v>
      </c>
      <c r="H475" s="3">
        <v>40554</v>
      </c>
    </row>
    <row r="476" spans="1:11" x14ac:dyDescent="0.2">
      <c r="A476" s="2" t="s">
        <v>50</v>
      </c>
      <c r="B476" s="6" t="s">
        <v>100</v>
      </c>
      <c r="C476" s="3" t="s">
        <v>8</v>
      </c>
      <c r="D476" s="3">
        <v>23948.7</v>
      </c>
      <c r="E476" s="3">
        <v>19171</v>
      </c>
      <c r="F476" s="3" t="s">
        <v>8</v>
      </c>
      <c r="G476" s="3">
        <v>80968</v>
      </c>
      <c r="H476" s="3">
        <v>47408</v>
      </c>
    </row>
    <row r="477" spans="1:11" x14ac:dyDescent="0.2">
      <c r="A477" s="2" t="s">
        <v>51</v>
      </c>
      <c r="B477" s="6" t="s">
        <v>101</v>
      </c>
      <c r="C477" s="3" t="s">
        <v>8</v>
      </c>
      <c r="D477" s="3" t="s">
        <v>8</v>
      </c>
      <c r="E477" s="3" t="s">
        <v>8</v>
      </c>
      <c r="F477" s="3" t="s">
        <v>8</v>
      </c>
      <c r="G477" s="3">
        <v>0.9</v>
      </c>
      <c r="H477" s="3">
        <v>21</v>
      </c>
    </row>
    <row r="478" spans="1:11" x14ac:dyDescent="0.2">
      <c r="A478" s="2" t="s">
        <v>52</v>
      </c>
      <c r="B478" s="6" t="s">
        <v>105</v>
      </c>
      <c r="C478" s="3" t="s">
        <v>8</v>
      </c>
      <c r="D478" s="3" t="s">
        <v>8</v>
      </c>
      <c r="E478" s="3" t="s">
        <v>8</v>
      </c>
      <c r="F478" s="3" t="s">
        <v>8</v>
      </c>
      <c r="G478" s="3" t="s">
        <v>8</v>
      </c>
      <c r="H478" s="3" t="s">
        <v>8</v>
      </c>
      <c r="I478" s="8">
        <f>SUM(D437:D478)</f>
        <v>3738993.7000000007</v>
      </c>
      <c r="J478" s="8">
        <f>SUM(G437:G478)</f>
        <v>4219191.4000000013</v>
      </c>
      <c r="K478" s="8">
        <f>J478-I478</f>
        <v>480197.70000000065</v>
      </c>
    </row>
    <row r="479" spans="1:11" ht="33.75" customHeight="1" x14ac:dyDescent="0.2">
      <c r="A479" s="27" t="s">
        <v>63</v>
      </c>
      <c r="B479" s="25"/>
      <c r="C479" s="26"/>
      <c r="D479" s="26"/>
      <c r="E479" s="25"/>
      <c r="F479" s="26"/>
      <c r="G479" s="26"/>
      <c r="H479" s="25"/>
    </row>
    <row r="480" spans="1:11" x14ac:dyDescent="0.2">
      <c r="A480" s="2" t="s">
        <v>7</v>
      </c>
      <c r="B480" s="6" t="s">
        <v>68</v>
      </c>
      <c r="C480" s="3" t="s">
        <v>8</v>
      </c>
      <c r="D480" s="3">
        <v>75380.100000000006</v>
      </c>
      <c r="E480" s="3">
        <v>29705</v>
      </c>
      <c r="F480" s="3" t="s">
        <v>8</v>
      </c>
      <c r="G480" s="3">
        <v>86228.5</v>
      </c>
      <c r="H480" s="3">
        <v>32534</v>
      </c>
    </row>
    <row r="481" spans="1:8" x14ac:dyDescent="0.2">
      <c r="A481" s="2" t="s">
        <v>9</v>
      </c>
      <c r="B481" s="6" t="s">
        <v>69</v>
      </c>
      <c r="C481" s="3">
        <v>413159215</v>
      </c>
      <c r="D481" s="3">
        <v>1272919.8999999999</v>
      </c>
      <c r="E481" s="3">
        <v>467096</v>
      </c>
      <c r="F481" s="3">
        <v>336376187</v>
      </c>
      <c r="G481" s="3">
        <v>886502.3</v>
      </c>
      <c r="H481" s="3">
        <v>323804</v>
      </c>
    </row>
    <row r="482" spans="1:8" x14ac:dyDescent="0.2">
      <c r="A482" s="2" t="s">
        <v>10</v>
      </c>
      <c r="B482" s="6" t="s">
        <v>70</v>
      </c>
      <c r="C482" s="3">
        <v>1487981</v>
      </c>
      <c r="D482" s="3">
        <v>3873.6</v>
      </c>
      <c r="E482" s="3">
        <v>2000</v>
      </c>
      <c r="F482" s="3">
        <v>11323146</v>
      </c>
      <c r="G482" s="3">
        <v>28739.3</v>
      </c>
      <c r="H482" s="3">
        <v>10903</v>
      </c>
    </row>
    <row r="483" spans="1:8" x14ac:dyDescent="0.2">
      <c r="A483" s="2" t="s">
        <v>11</v>
      </c>
      <c r="B483" s="6" t="s">
        <v>71</v>
      </c>
      <c r="C483" s="3">
        <v>47352730</v>
      </c>
      <c r="D483" s="3">
        <v>233199.2</v>
      </c>
      <c r="E483" s="3">
        <v>56086</v>
      </c>
      <c r="F483" s="3">
        <v>42454313</v>
      </c>
      <c r="G483" s="3">
        <v>202943</v>
      </c>
      <c r="H483" s="3">
        <v>62298</v>
      </c>
    </row>
    <row r="484" spans="1:8" x14ac:dyDescent="0.2">
      <c r="A484" s="2" t="s">
        <v>12</v>
      </c>
      <c r="B484" s="6" t="s">
        <v>72</v>
      </c>
      <c r="C484" s="3">
        <v>9770097</v>
      </c>
      <c r="D484" s="3">
        <v>37417.4</v>
      </c>
      <c r="E484" s="3">
        <v>16938</v>
      </c>
      <c r="F484" s="3">
        <v>65165131</v>
      </c>
      <c r="G484" s="3">
        <v>253433.60000000001</v>
      </c>
      <c r="H484" s="3">
        <v>90240</v>
      </c>
    </row>
    <row r="485" spans="1:8" x14ac:dyDescent="0.2">
      <c r="A485" s="2" t="s">
        <v>13</v>
      </c>
      <c r="B485" s="6" t="s">
        <v>73</v>
      </c>
      <c r="C485" s="3" t="s">
        <v>14</v>
      </c>
      <c r="D485" s="3" t="s">
        <v>14</v>
      </c>
      <c r="E485" s="3" t="s">
        <v>14</v>
      </c>
      <c r="F485" s="3">
        <v>123298</v>
      </c>
      <c r="G485" s="3">
        <v>539.1</v>
      </c>
      <c r="H485" s="3">
        <v>235</v>
      </c>
    </row>
    <row r="486" spans="1:8" x14ac:dyDescent="0.2">
      <c r="A486" s="2" t="s">
        <v>15</v>
      </c>
      <c r="B486" s="6" t="s">
        <v>74</v>
      </c>
      <c r="C486" s="3" t="s">
        <v>14</v>
      </c>
      <c r="D486" s="3" t="s">
        <v>14</v>
      </c>
      <c r="E486" s="3" t="s">
        <v>14</v>
      </c>
      <c r="F486" s="3">
        <v>2212829</v>
      </c>
      <c r="G486" s="3">
        <v>6223.1</v>
      </c>
      <c r="H486" s="3">
        <v>3388</v>
      </c>
    </row>
    <row r="487" spans="1:8" x14ac:dyDescent="0.2">
      <c r="A487" s="2" t="s">
        <v>16</v>
      </c>
      <c r="B487" s="6" t="s">
        <v>75</v>
      </c>
      <c r="C487" s="3">
        <v>252223711</v>
      </c>
      <c r="D487" s="3">
        <v>944463.5</v>
      </c>
      <c r="E487" s="3">
        <v>243857</v>
      </c>
      <c r="F487" s="3">
        <v>426582212</v>
      </c>
      <c r="G487" s="3">
        <v>1600888.7</v>
      </c>
      <c r="H487" s="3">
        <v>474898</v>
      </c>
    </row>
    <row r="488" spans="1:8" x14ac:dyDescent="0.2">
      <c r="A488" s="2" t="s">
        <v>17</v>
      </c>
      <c r="B488" s="6" t="s">
        <v>76</v>
      </c>
      <c r="C488" s="3" t="s">
        <v>8</v>
      </c>
      <c r="D488" s="3" t="s">
        <v>8</v>
      </c>
      <c r="E488" s="3" t="s">
        <v>8</v>
      </c>
      <c r="F488" s="3" t="s">
        <v>8</v>
      </c>
      <c r="G488" s="3" t="s">
        <v>8</v>
      </c>
      <c r="H488" s="3" t="s">
        <v>8</v>
      </c>
    </row>
    <row r="489" spans="1:8" x14ac:dyDescent="0.2">
      <c r="A489" s="2" t="s">
        <v>18</v>
      </c>
      <c r="B489" s="6" t="s">
        <v>77</v>
      </c>
      <c r="C489" s="3" t="s">
        <v>14</v>
      </c>
      <c r="D489" s="3" t="s">
        <v>14</v>
      </c>
      <c r="E489" s="3" t="s">
        <v>14</v>
      </c>
      <c r="F489" s="3">
        <v>514595</v>
      </c>
      <c r="G489" s="3">
        <v>3151.4</v>
      </c>
      <c r="H489" s="3">
        <v>3343</v>
      </c>
    </row>
    <row r="490" spans="1:8" x14ac:dyDescent="0.2">
      <c r="A490" s="2" t="s">
        <v>19</v>
      </c>
      <c r="B490" s="6" t="s">
        <v>106</v>
      </c>
      <c r="C490" s="3" t="s">
        <v>8</v>
      </c>
      <c r="D490" s="3" t="s">
        <v>8</v>
      </c>
      <c r="E490" s="3" t="s">
        <v>8</v>
      </c>
      <c r="F490" s="3" t="s">
        <v>8</v>
      </c>
      <c r="G490" s="3" t="s">
        <v>8</v>
      </c>
      <c r="H490" s="3" t="s">
        <v>8</v>
      </c>
    </row>
    <row r="491" spans="1:8" x14ac:dyDescent="0.2">
      <c r="A491" s="2" t="s">
        <v>20</v>
      </c>
      <c r="B491" s="6" t="s">
        <v>107</v>
      </c>
      <c r="C491" s="3" t="s">
        <v>8</v>
      </c>
      <c r="D491" s="3" t="s">
        <v>8</v>
      </c>
      <c r="E491" s="3" t="s">
        <v>8</v>
      </c>
      <c r="F491" s="3" t="s">
        <v>8</v>
      </c>
      <c r="G491" s="3" t="s">
        <v>8</v>
      </c>
      <c r="H491" s="3" t="s">
        <v>8</v>
      </c>
    </row>
    <row r="492" spans="1:8" x14ac:dyDescent="0.2">
      <c r="A492" s="2" t="s">
        <v>21</v>
      </c>
      <c r="B492" s="6" t="s">
        <v>78</v>
      </c>
      <c r="C492" s="3">
        <v>880917</v>
      </c>
      <c r="D492" s="3">
        <v>3511.4</v>
      </c>
      <c r="E492" s="3">
        <v>2147</v>
      </c>
      <c r="F492" s="3">
        <v>863806</v>
      </c>
      <c r="G492" s="3">
        <v>5575.4</v>
      </c>
      <c r="H492" s="3">
        <v>2368</v>
      </c>
    </row>
    <row r="493" spans="1:8" x14ac:dyDescent="0.2">
      <c r="A493" s="2" t="s">
        <v>22</v>
      </c>
      <c r="B493" s="6" t="s">
        <v>79</v>
      </c>
      <c r="C493" s="3">
        <v>33752934</v>
      </c>
      <c r="D493" s="3">
        <v>106340.7</v>
      </c>
      <c r="E493" s="3">
        <v>29512</v>
      </c>
      <c r="F493" s="3">
        <v>43179738</v>
      </c>
      <c r="G493" s="3">
        <v>143500.70000000001</v>
      </c>
      <c r="H493" s="3">
        <v>52546</v>
      </c>
    </row>
    <row r="494" spans="1:8" x14ac:dyDescent="0.2">
      <c r="A494" s="2" t="s">
        <v>23</v>
      </c>
      <c r="B494" s="6" t="s">
        <v>80</v>
      </c>
      <c r="C494" s="3">
        <v>14304466</v>
      </c>
      <c r="D494" s="3">
        <v>55966.8</v>
      </c>
      <c r="E494" s="3">
        <v>40213</v>
      </c>
      <c r="F494" s="3">
        <v>6152707</v>
      </c>
      <c r="G494" s="3">
        <v>23942.1</v>
      </c>
      <c r="H494" s="3">
        <v>13526</v>
      </c>
    </row>
    <row r="495" spans="1:8" x14ac:dyDescent="0.2">
      <c r="A495" s="2" t="s">
        <v>24</v>
      </c>
      <c r="B495" s="6" t="s">
        <v>25</v>
      </c>
      <c r="C495" s="3" t="s">
        <v>8</v>
      </c>
      <c r="D495" s="3" t="s">
        <v>8</v>
      </c>
      <c r="E495" s="3" t="s">
        <v>8</v>
      </c>
      <c r="F495" s="3" t="s">
        <v>8</v>
      </c>
      <c r="G495" s="3" t="s">
        <v>8</v>
      </c>
      <c r="H495" s="3" t="s">
        <v>8</v>
      </c>
    </row>
    <row r="496" spans="1:8" x14ac:dyDescent="0.2">
      <c r="A496" s="2" t="s">
        <v>26</v>
      </c>
      <c r="B496" s="6" t="s">
        <v>27</v>
      </c>
      <c r="C496" s="3" t="s">
        <v>8</v>
      </c>
      <c r="D496" s="3" t="s">
        <v>8</v>
      </c>
      <c r="E496" s="3" t="s">
        <v>8</v>
      </c>
      <c r="F496" s="3" t="s">
        <v>8</v>
      </c>
      <c r="G496" s="3" t="s">
        <v>8</v>
      </c>
      <c r="H496" s="3" t="s">
        <v>8</v>
      </c>
    </row>
    <row r="497" spans="1:8" x14ac:dyDescent="0.2">
      <c r="A497" s="2" t="s">
        <v>28</v>
      </c>
      <c r="B497" s="6" t="s">
        <v>81</v>
      </c>
      <c r="C497" s="3">
        <v>1132491</v>
      </c>
      <c r="D497" s="3">
        <v>2495.1</v>
      </c>
      <c r="E497" s="3">
        <v>1314</v>
      </c>
      <c r="F497" s="3">
        <v>17614181</v>
      </c>
      <c r="G497" s="3">
        <v>38899.300000000003</v>
      </c>
      <c r="H497" s="3">
        <v>16009</v>
      </c>
    </row>
    <row r="498" spans="1:8" x14ac:dyDescent="0.2">
      <c r="A498" s="2" t="s">
        <v>29</v>
      </c>
      <c r="B498" s="6" t="s">
        <v>82</v>
      </c>
      <c r="C498" s="3">
        <v>14115087</v>
      </c>
      <c r="D498" s="3">
        <v>61299.9</v>
      </c>
      <c r="E498" s="3">
        <v>11192</v>
      </c>
      <c r="F498" s="3">
        <v>31956</v>
      </c>
      <c r="G498" s="3">
        <v>171.9</v>
      </c>
      <c r="H498" s="3">
        <v>62</v>
      </c>
    </row>
    <row r="499" spans="1:8" x14ac:dyDescent="0.2">
      <c r="A499" s="2" t="s">
        <v>30</v>
      </c>
      <c r="B499" s="6" t="s">
        <v>83</v>
      </c>
      <c r="C499" s="3">
        <v>1636775</v>
      </c>
      <c r="D499" s="3">
        <v>9597.7000000000007</v>
      </c>
      <c r="E499" s="3">
        <v>952</v>
      </c>
      <c r="F499" s="3">
        <v>1338</v>
      </c>
      <c r="G499" s="3">
        <v>4.8</v>
      </c>
      <c r="H499" s="3">
        <v>5</v>
      </c>
    </row>
    <row r="500" spans="1:8" x14ac:dyDescent="0.2">
      <c r="A500" s="2" t="s">
        <v>31</v>
      </c>
      <c r="B500" s="6" t="s">
        <v>84</v>
      </c>
      <c r="C500" s="3" t="s">
        <v>14</v>
      </c>
      <c r="D500" s="3" t="s">
        <v>14</v>
      </c>
      <c r="E500" s="3" t="s">
        <v>14</v>
      </c>
      <c r="F500" s="3">
        <v>21397550</v>
      </c>
      <c r="G500" s="3">
        <v>54246.8</v>
      </c>
      <c r="H500" s="3">
        <v>15664</v>
      </c>
    </row>
    <row r="501" spans="1:8" x14ac:dyDescent="0.2">
      <c r="A501" s="2" t="s">
        <v>32</v>
      </c>
      <c r="B501" s="6" t="s">
        <v>85</v>
      </c>
      <c r="C501" s="3" t="s">
        <v>14</v>
      </c>
      <c r="D501" s="3" t="s">
        <v>14</v>
      </c>
      <c r="E501" s="3" t="s">
        <v>14</v>
      </c>
      <c r="F501" s="3">
        <v>33017980</v>
      </c>
      <c r="G501" s="3">
        <v>55029.7</v>
      </c>
      <c r="H501" s="3">
        <v>19129</v>
      </c>
    </row>
    <row r="502" spans="1:8" x14ac:dyDescent="0.2">
      <c r="A502" s="2" t="s">
        <v>33</v>
      </c>
      <c r="B502" s="6" t="s">
        <v>86</v>
      </c>
      <c r="C502" s="3" t="s">
        <v>14</v>
      </c>
      <c r="D502" s="3" t="s">
        <v>14</v>
      </c>
      <c r="E502" s="3" t="s">
        <v>14</v>
      </c>
      <c r="F502" s="3">
        <v>2752359</v>
      </c>
      <c r="G502" s="3">
        <v>4404</v>
      </c>
      <c r="H502" s="3">
        <v>6802</v>
      </c>
    </row>
    <row r="503" spans="1:8" x14ac:dyDescent="0.2">
      <c r="A503" s="2" t="s">
        <v>34</v>
      </c>
      <c r="B503" s="6" t="s">
        <v>87</v>
      </c>
      <c r="C503" s="3" t="s">
        <v>14</v>
      </c>
      <c r="D503" s="3" t="s">
        <v>14</v>
      </c>
      <c r="E503" s="3" t="s">
        <v>14</v>
      </c>
      <c r="F503" s="3">
        <v>3157087</v>
      </c>
      <c r="G503" s="3">
        <v>6554.1</v>
      </c>
      <c r="H503" s="3">
        <v>4518</v>
      </c>
    </row>
    <row r="504" spans="1:8" x14ac:dyDescent="0.2">
      <c r="A504" s="2" t="s">
        <v>35</v>
      </c>
      <c r="B504" s="6" t="s">
        <v>88</v>
      </c>
      <c r="C504" s="3" t="s">
        <v>14</v>
      </c>
      <c r="D504" s="3" t="s">
        <v>14</v>
      </c>
      <c r="E504" s="3" t="s">
        <v>14</v>
      </c>
      <c r="F504" s="3">
        <v>11486092</v>
      </c>
      <c r="G504" s="3">
        <v>73084.7</v>
      </c>
      <c r="H504" s="3">
        <v>10197</v>
      </c>
    </row>
    <row r="505" spans="1:8" x14ac:dyDescent="0.2">
      <c r="A505" s="2" t="s">
        <v>36</v>
      </c>
      <c r="B505" s="6" t="s">
        <v>89</v>
      </c>
      <c r="C505" s="3" t="s">
        <v>8</v>
      </c>
      <c r="D505" s="3">
        <v>27944.799999999999</v>
      </c>
      <c r="E505" s="3">
        <v>55365</v>
      </c>
      <c r="F505" s="3" t="s">
        <v>8</v>
      </c>
      <c r="G505" s="3">
        <v>5662</v>
      </c>
      <c r="H505" s="3">
        <v>19960</v>
      </c>
    </row>
    <row r="506" spans="1:8" x14ac:dyDescent="0.2">
      <c r="A506" s="2" t="s">
        <v>37</v>
      </c>
      <c r="B506" s="6" t="s">
        <v>90</v>
      </c>
      <c r="C506" s="3" t="s">
        <v>8</v>
      </c>
      <c r="D506" s="3">
        <v>204999</v>
      </c>
      <c r="E506" s="3">
        <v>161221</v>
      </c>
      <c r="F506" s="3" t="s">
        <v>8</v>
      </c>
      <c r="G506" s="3">
        <v>175763.7</v>
      </c>
      <c r="H506" s="3">
        <v>96377</v>
      </c>
    </row>
    <row r="507" spans="1:8" x14ac:dyDescent="0.2">
      <c r="A507" s="2" t="s">
        <v>38</v>
      </c>
      <c r="B507" s="6" t="s">
        <v>91</v>
      </c>
      <c r="C507" s="3" t="s">
        <v>8</v>
      </c>
      <c r="D507" s="3">
        <v>33426.1</v>
      </c>
      <c r="E507" s="3">
        <v>24919</v>
      </c>
      <c r="F507" s="3" t="s">
        <v>8</v>
      </c>
      <c r="G507" s="3">
        <v>29994.5</v>
      </c>
      <c r="H507" s="3">
        <v>19282</v>
      </c>
    </row>
    <row r="508" spans="1:8" x14ac:dyDescent="0.2">
      <c r="A508" s="2" t="s">
        <v>39</v>
      </c>
      <c r="B508" s="6" t="s">
        <v>92</v>
      </c>
      <c r="C508" s="3" t="s">
        <v>8</v>
      </c>
      <c r="D508" s="3">
        <v>11023.4</v>
      </c>
      <c r="E508" s="3">
        <v>10967</v>
      </c>
      <c r="F508" s="3" t="s">
        <v>8</v>
      </c>
      <c r="G508" s="3">
        <v>165986.70000000001</v>
      </c>
      <c r="H508" s="3">
        <v>109829</v>
      </c>
    </row>
    <row r="509" spans="1:8" x14ac:dyDescent="0.2">
      <c r="A509" s="2" t="s">
        <v>40</v>
      </c>
      <c r="B509" s="6" t="s">
        <v>93</v>
      </c>
      <c r="C509" s="3" t="s">
        <v>8</v>
      </c>
      <c r="D509" s="3">
        <v>18133</v>
      </c>
      <c r="E509" s="3">
        <v>11756</v>
      </c>
      <c r="F509" s="3" t="s">
        <v>8</v>
      </c>
      <c r="G509" s="3">
        <v>40486.699999999997</v>
      </c>
      <c r="H509" s="3">
        <v>25906</v>
      </c>
    </row>
    <row r="510" spans="1:8" x14ac:dyDescent="0.2">
      <c r="A510" s="2" t="s">
        <v>41</v>
      </c>
      <c r="B510" s="6" t="s">
        <v>94</v>
      </c>
      <c r="C510" s="3" t="s">
        <v>8</v>
      </c>
      <c r="D510" s="3">
        <v>8832.1</v>
      </c>
      <c r="E510" s="3">
        <v>5952</v>
      </c>
      <c r="F510" s="3" t="s">
        <v>8</v>
      </c>
      <c r="G510" s="3">
        <v>71946.100000000006</v>
      </c>
      <c r="H510" s="3">
        <v>34886</v>
      </c>
    </row>
    <row r="511" spans="1:8" x14ac:dyDescent="0.2">
      <c r="A511" s="2" t="s">
        <v>42</v>
      </c>
      <c r="B511" s="6" t="s">
        <v>95</v>
      </c>
      <c r="C511" s="3" t="s">
        <v>8</v>
      </c>
      <c r="D511" s="3">
        <v>5466.6</v>
      </c>
      <c r="E511" s="3">
        <v>7028</v>
      </c>
      <c r="F511" s="3" t="s">
        <v>8</v>
      </c>
      <c r="G511" s="3">
        <v>36953.4</v>
      </c>
      <c r="H511" s="3">
        <v>18994</v>
      </c>
    </row>
    <row r="512" spans="1:8" x14ac:dyDescent="0.2">
      <c r="A512" s="2" t="s">
        <v>43</v>
      </c>
      <c r="B512" s="6" t="s">
        <v>96</v>
      </c>
      <c r="C512" s="3" t="s">
        <v>8</v>
      </c>
      <c r="D512" s="3">
        <v>62282.3</v>
      </c>
      <c r="E512" s="3">
        <v>22159</v>
      </c>
      <c r="F512" s="3" t="s">
        <v>8</v>
      </c>
      <c r="G512" s="3">
        <v>32154.7</v>
      </c>
      <c r="H512" s="3">
        <v>13670</v>
      </c>
    </row>
    <row r="513" spans="1:11" x14ac:dyDescent="0.2">
      <c r="A513" s="2" t="s">
        <v>44</v>
      </c>
      <c r="B513" s="6" t="s">
        <v>102</v>
      </c>
      <c r="C513" s="3" t="s">
        <v>8</v>
      </c>
      <c r="D513" s="3" t="s">
        <v>8</v>
      </c>
      <c r="E513" s="3" t="s">
        <v>8</v>
      </c>
      <c r="F513" s="3" t="s">
        <v>8</v>
      </c>
      <c r="G513" s="3" t="s">
        <v>8</v>
      </c>
      <c r="H513" s="3" t="s">
        <v>8</v>
      </c>
    </row>
    <row r="514" spans="1:11" x14ac:dyDescent="0.2">
      <c r="A514" s="2" t="s">
        <v>45</v>
      </c>
      <c r="B514" s="6" t="s">
        <v>97</v>
      </c>
      <c r="C514" s="3" t="s">
        <v>8</v>
      </c>
      <c r="D514" s="3">
        <v>18131.5</v>
      </c>
      <c r="E514" s="3">
        <v>10998</v>
      </c>
      <c r="F514" s="3" t="s">
        <v>8</v>
      </c>
      <c r="G514" s="3">
        <v>1886.4</v>
      </c>
      <c r="H514" s="3">
        <v>2178</v>
      </c>
    </row>
    <row r="515" spans="1:11" x14ac:dyDescent="0.2">
      <c r="A515" s="2" t="s">
        <v>46</v>
      </c>
      <c r="B515" s="6" t="s">
        <v>98</v>
      </c>
      <c r="C515" s="3" t="s">
        <v>8</v>
      </c>
      <c r="D515" s="3">
        <v>8098.7</v>
      </c>
      <c r="E515" s="3">
        <v>21990</v>
      </c>
      <c r="F515" s="3" t="s">
        <v>8</v>
      </c>
      <c r="G515" s="3">
        <v>11090.7</v>
      </c>
      <c r="H515" s="3">
        <v>12464</v>
      </c>
    </row>
    <row r="516" spans="1:11" x14ac:dyDescent="0.2">
      <c r="A516" s="2" t="s">
        <v>47</v>
      </c>
      <c r="B516" s="6" t="s">
        <v>103</v>
      </c>
      <c r="C516" s="3" t="s">
        <v>8</v>
      </c>
      <c r="D516" s="3" t="s">
        <v>8</v>
      </c>
      <c r="E516" s="3" t="s">
        <v>8</v>
      </c>
      <c r="F516" s="3" t="s">
        <v>8</v>
      </c>
      <c r="G516" s="3" t="s">
        <v>8</v>
      </c>
      <c r="H516" s="3" t="s">
        <v>8</v>
      </c>
    </row>
    <row r="517" spans="1:11" x14ac:dyDescent="0.2">
      <c r="A517" s="2" t="s">
        <v>48</v>
      </c>
      <c r="B517" s="6" t="s">
        <v>104</v>
      </c>
      <c r="C517" s="3" t="s">
        <v>8</v>
      </c>
      <c r="D517" s="3" t="s">
        <v>8</v>
      </c>
      <c r="E517" s="3" t="s">
        <v>8</v>
      </c>
      <c r="F517" s="3" t="s">
        <v>8</v>
      </c>
      <c r="G517" s="3" t="s">
        <v>8</v>
      </c>
      <c r="H517" s="3" t="s">
        <v>8</v>
      </c>
    </row>
    <row r="518" spans="1:11" x14ac:dyDescent="0.2">
      <c r="A518" s="2" t="s">
        <v>49</v>
      </c>
      <c r="B518" s="6" t="s">
        <v>99</v>
      </c>
      <c r="C518" s="3" t="s">
        <v>8</v>
      </c>
      <c r="D518" s="3">
        <v>82357.399999999994</v>
      </c>
      <c r="E518" s="3">
        <v>72451</v>
      </c>
      <c r="F518" s="3" t="s">
        <v>8</v>
      </c>
      <c r="G518" s="3">
        <v>139867</v>
      </c>
      <c r="H518" s="3">
        <v>100289</v>
      </c>
    </row>
    <row r="519" spans="1:11" x14ac:dyDescent="0.2">
      <c r="A519" s="2" t="s">
        <v>50</v>
      </c>
      <c r="B519" s="6" t="s">
        <v>100</v>
      </c>
      <c r="C519" s="3" t="s">
        <v>8</v>
      </c>
      <c r="D519" s="3">
        <v>33153.699999999997</v>
      </c>
      <c r="E519" s="3">
        <v>37298</v>
      </c>
      <c r="F519" s="3" t="s">
        <v>8</v>
      </c>
      <c r="G519" s="3">
        <v>133611.70000000001</v>
      </c>
      <c r="H519" s="3">
        <v>97163</v>
      </c>
    </row>
    <row r="520" spans="1:11" x14ac:dyDescent="0.2">
      <c r="A520" s="2" t="s">
        <v>51</v>
      </c>
      <c r="B520" s="6" t="s">
        <v>101</v>
      </c>
      <c r="C520" s="3" t="s">
        <v>8</v>
      </c>
      <c r="D520" s="3" t="s">
        <v>8</v>
      </c>
      <c r="E520" s="3" t="s">
        <v>8</v>
      </c>
      <c r="F520" s="3" t="s">
        <v>8</v>
      </c>
      <c r="G520" s="3">
        <v>1.3</v>
      </c>
      <c r="H520" s="3">
        <v>25</v>
      </c>
    </row>
    <row r="521" spans="1:11" x14ac:dyDescent="0.2">
      <c r="A521" s="2" t="s">
        <v>52</v>
      </c>
      <c r="B521" s="6" t="s">
        <v>105</v>
      </c>
      <c r="C521" s="3" t="s">
        <v>8</v>
      </c>
      <c r="D521" s="3" t="s">
        <v>8</v>
      </c>
      <c r="E521" s="3" t="s">
        <v>8</v>
      </c>
      <c r="F521" s="3" t="s">
        <v>8</v>
      </c>
      <c r="G521" s="3" t="s">
        <v>8</v>
      </c>
      <c r="H521" s="3" t="s">
        <v>8</v>
      </c>
      <c r="I521" s="8">
        <f>SUM(D480:D521)</f>
        <v>3320313.9000000004</v>
      </c>
      <c r="J521" s="8">
        <f>SUM(G480:G521)</f>
        <v>4319467.4000000013</v>
      </c>
      <c r="K521" s="8">
        <f>J521-I521</f>
        <v>999153.50000000093</v>
      </c>
    </row>
    <row r="522" spans="1:11" x14ac:dyDescent="0.2">
      <c r="A522" s="4" t="s">
        <v>64</v>
      </c>
    </row>
    <row r="524" spans="1:11" x14ac:dyDescent="0.2">
      <c r="A524" s="5" t="s">
        <v>65</v>
      </c>
    </row>
  </sheetData>
  <mergeCells count="16">
    <mergeCell ref="A479:H479"/>
    <mergeCell ref="A92:H92"/>
    <mergeCell ref="A135:H135"/>
    <mergeCell ref="A178:H178"/>
    <mergeCell ref="A221:H221"/>
    <mergeCell ref="A264:H264"/>
    <mergeCell ref="A1:H1"/>
    <mergeCell ref="A307:H307"/>
    <mergeCell ref="A350:H350"/>
    <mergeCell ref="A393:H393"/>
    <mergeCell ref="A436:H436"/>
    <mergeCell ref="A2:H2"/>
    <mergeCell ref="A3:H3"/>
    <mergeCell ref="A4:B5"/>
    <mergeCell ref="A6:H6"/>
    <mergeCell ref="A49:H49"/>
  </mergeCells>
  <pageMargins left="0.7" right="0.7" top="0.75" bottom="0.75" header="0.3" footer="0.3"/>
  <headerFooter>
    <oddFooter>&amp;CAbgerufen am 12.08.24 / 14:26:42&amp;RSeite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heetViews>
  <sheetFormatPr baseColWidth="10" defaultRowHeight="12.75" x14ac:dyDescent="0.2"/>
  <cols>
    <col min="2" max="2" width="21" customWidth="1"/>
  </cols>
  <sheetData>
    <row r="1" spans="1:3" x14ac:dyDescent="0.2">
      <c r="A1" t="s">
        <v>118</v>
      </c>
      <c r="B1" t="s">
        <v>116</v>
      </c>
      <c r="C1" t="s">
        <v>117</v>
      </c>
    </row>
    <row r="2" spans="1:3" x14ac:dyDescent="0.2">
      <c r="A2" s="19">
        <v>2010</v>
      </c>
      <c r="B2" s="20">
        <v>990702</v>
      </c>
      <c r="C2" s="19">
        <v>5.9</v>
      </c>
    </row>
    <row r="3" spans="1:3" x14ac:dyDescent="0.2">
      <c r="A3" s="19">
        <v>2011</v>
      </c>
      <c r="B3" s="20">
        <v>1015626</v>
      </c>
      <c r="C3" s="19">
        <v>6.1</v>
      </c>
    </row>
    <row r="4" spans="1:3" x14ac:dyDescent="0.2">
      <c r="A4" s="19">
        <v>2012</v>
      </c>
      <c r="B4" s="20">
        <v>1034355</v>
      </c>
      <c r="C4" s="19">
        <v>6.2</v>
      </c>
    </row>
    <row r="5" spans="1:3" x14ac:dyDescent="0.2">
      <c r="A5" s="19">
        <v>2013</v>
      </c>
      <c r="B5" s="20">
        <v>1044955</v>
      </c>
      <c r="C5" s="19">
        <v>6.3</v>
      </c>
    </row>
    <row r="6" spans="1:3" x14ac:dyDescent="0.2">
      <c r="A6" s="19">
        <v>2014</v>
      </c>
      <c r="B6" s="20">
        <v>1047633</v>
      </c>
      <c r="C6" s="19">
        <v>6.3</v>
      </c>
    </row>
    <row r="7" spans="1:3" x14ac:dyDescent="0.2">
      <c r="A7" s="19">
        <v>2015</v>
      </c>
      <c r="B7" s="20">
        <v>1088838</v>
      </c>
      <c r="C7" s="19">
        <v>6.5</v>
      </c>
    </row>
    <row r="8" spans="1:3" x14ac:dyDescent="0.2">
      <c r="A8" s="19">
        <v>2016</v>
      </c>
      <c r="B8" s="20">
        <v>1251320</v>
      </c>
      <c r="C8" s="19">
        <v>7.5</v>
      </c>
    </row>
    <row r="9" spans="1:3" x14ac:dyDescent="0.2">
      <c r="A9" s="19">
        <v>2017</v>
      </c>
      <c r="B9" s="20">
        <v>1373157</v>
      </c>
      <c r="C9" s="19">
        <v>8.1999999999999993</v>
      </c>
    </row>
    <row r="10" spans="1:3" x14ac:dyDescent="0.2">
      <c r="A10" s="19">
        <v>2018</v>
      </c>
      <c r="B10" s="20">
        <v>1498027</v>
      </c>
      <c r="C10" s="19">
        <v>9</v>
      </c>
    </row>
    <row r="11" spans="1:3" x14ac:dyDescent="0.2">
      <c r="A11" s="19">
        <v>2019</v>
      </c>
      <c r="B11" s="20">
        <v>1613834</v>
      </c>
      <c r="C11" s="19">
        <v>9.6999999999999993</v>
      </c>
    </row>
    <row r="12" spans="1:3" x14ac:dyDescent="0.2">
      <c r="A12" s="19">
        <v>2020</v>
      </c>
      <c r="B12" s="20">
        <v>1701895</v>
      </c>
      <c r="C12" s="19">
        <v>10.3</v>
      </c>
    </row>
    <row r="13" spans="1:3" x14ac:dyDescent="0.2">
      <c r="A13" s="19">
        <v>2021</v>
      </c>
      <c r="B13" s="20">
        <v>1802231</v>
      </c>
      <c r="C13" s="19">
        <v>10.9</v>
      </c>
    </row>
    <row r="14" spans="1:3" x14ac:dyDescent="0.2">
      <c r="A14" s="19">
        <v>2022</v>
      </c>
      <c r="B14" s="20">
        <v>1859560</v>
      </c>
      <c r="C14" s="19">
        <v>11.2</v>
      </c>
    </row>
    <row r="15" spans="1:3" x14ac:dyDescent="0.2">
      <c r="A15" s="19">
        <v>2023</v>
      </c>
      <c r="B15" s="20">
        <v>1888999</v>
      </c>
      <c r="C15" s="19">
        <v>11.4</v>
      </c>
    </row>
    <row r="17" spans="1:2" x14ac:dyDescent="0.2">
      <c r="A17" t="s">
        <v>66</v>
      </c>
      <c r="B17" t="s">
        <v>67</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heetViews>
  <sheetFormatPr baseColWidth="10" defaultRowHeight="15" x14ac:dyDescent="0.2"/>
  <cols>
    <col min="1" max="1" width="11.42578125" style="9"/>
    <col min="2" max="2" width="16.7109375" style="9" bestFit="1" customWidth="1"/>
    <col min="3" max="3" width="16" style="9" bestFit="1" customWidth="1"/>
    <col min="4" max="4" width="13.85546875" style="9" customWidth="1"/>
    <col min="5" max="5" width="14.7109375" style="9" customWidth="1"/>
    <col min="6" max="6" width="16" bestFit="1" customWidth="1"/>
    <col min="7" max="7" width="17.5703125" style="9" customWidth="1"/>
    <col min="8" max="8" width="11.42578125" style="9"/>
    <col min="9" max="9" width="14.85546875" style="9" customWidth="1"/>
    <col min="10" max="10" width="11.42578125" style="9"/>
    <col min="11" max="11" width="17.42578125" style="9" bestFit="1" customWidth="1"/>
    <col min="12" max="13" width="17.42578125" style="9" customWidth="1"/>
    <col min="14" max="14" width="14" style="9" customWidth="1"/>
    <col min="15" max="15" width="13.42578125" style="9" bestFit="1" customWidth="1"/>
    <col min="16" max="16384" width="11.42578125" style="9"/>
  </cols>
  <sheetData>
    <row r="1" spans="1:16" s="22" customFormat="1" ht="45" x14ac:dyDescent="0.2">
      <c r="A1" s="22" t="s">
        <v>118</v>
      </c>
      <c r="B1" s="22" t="s">
        <v>121</v>
      </c>
      <c r="C1" s="22" t="s">
        <v>122</v>
      </c>
      <c r="D1" s="22" t="s">
        <v>123</v>
      </c>
      <c r="E1" s="22" t="s">
        <v>124</v>
      </c>
      <c r="F1" s="22" t="s">
        <v>125</v>
      </c>
      <c r="G1" s="22" t="s">
        <v>126</v>
      </c>
      <c r="H1" s="22" t="s">
        <v>127</v>
      </c>
      <c r="J1" s="22" t="s">
        <v>128</v>
      </c>
      <c r="K1" s="22" t="s">
        <v>129</v>
      </c>
      <c r="L1" s="22" t="s">
        <v>116</v>
      </c>
      <c r="M1" s="22" t="s">
        <v>130</v>
      </c>
      <c r="N1" s="22" t="s">
        <v>131</v>
      </c>
      <c r="O1" s="22" t="s">
        <v>132</v>
      </c>
      <c r="P1" s="22" t="s">
        <v>117</v>
      </c>
    </row>
    <row r="2" spans="1:16" x14ac:dyDescent="0.2">
      <c r="A2" s="9">
        <v>2012</v>
      </c>
      <c r="B2" s="10">
        <f>'51000-0013'!I48</f>
        <v>3260743.0999999987</v>
      </c>
      <c r="C2" s="10">
        <f>'51000-0013'!J48</f>
        <v>5070991.1000000015</v>
      </c>
      <c r="D2" s="10">
        <f>'51000-0013'!K48</f>
        <v>1810248.0000000028</v>
      </c>
      <c r="E2" s="10">
        <v>4671588</v>
      </c>
      <c r="F2" s="10">
        <v>2397680</v>
      </c>
      <c r="G2" s="10">
        <f>E2-F2</f>
        <v>2273908</v>
      </c>
      <c r="H2" s="11">
        <f>D2/G2</f>
        <v>0.79609553244898335</v>
      </c>
      <c r="J2" s="9">
        <v>16.667300000000001</v>
      </c>
      <c r="K2" s="10">
        <f>J2*1000000</f>
        <v>16667300</v>
      </c>
      <c r="L2" s="10">
        <v>1034355</v>
      </c>
      <c r="M2" s="10">
        <f>K2-L2</f>
        <v>15632945</v>
      </c>
      <c r="N2" s="13">
        <f>G2/M2</f>
        <v>0.14545615045661581</v>
      </c>
      <c r="O2" s="13">
        <f>N2*H2</f>
        <v>0.115796991545739</v>
      </c>
      <c r="P2" s="21">
        <f>O2/N2*100</f>
        <v>79.609553244898336</v>
      </c>
    </row>
    <row r="3" spans="1:16" x14ac:dyDescent="0.2">
      <c r="A3" s="9">
        <v>2013</v>
      </c>
      <c r="B3" s="10">
        <f>'51000-0013'!I91</f>
        <v>3269033.3000000003</v>
      </c>
      <c r="C3" s="10">
        <f>'51000-0013'!J91</f>
        <v>4950986.5</v>
      </c>
      <c r="D3" s="10">
        <f>'51000-0013'!K91</f>
        <v>1681953.1999999997</v>
      </c>
      <c r="E3" s="10">
        <v>4892719</v>
      </c>
      <c r="F3" s="10">
        <v>2538681</v>
      </c>
      <c r="G3" s="10">
        <f t="shared" ref="G3:G13" si="0">E3-F3</f>
        <v>2354038</v>
      </c>
      <c r="H3" s="11">
        <f t="shared" ref="H3:H13" si="1">D3/G3</f>
        <v>0.71449704720144691</v>
      </c>
      <c r="J3" s="9">
        <v>16.6996</v>
      </c>
      <c r="K3" s="10">
        <f t="shared" ref="K3:K13" si="2">J3*1000000</f>
        <v>16699600</v>
      </c>
      <c r="L3" s="10">
        <v>1044955</v>
      </c>
      <c r="M3" s="10">
        <f t="shared" ref="M3:M13" si="3">K3-L3</f>
        <v>15654645</v>
      </c>
      <c r="N3" s="13">
        <f t="shared" ref="N3:N13" si="4">G3/M3</f>
        <v>0.15037313206399761</v>
      </c>
      <c r="O3" s="13">
        <f t="shared" ref="O3:O13" si="5">N3*H3</f>
        <v>0.10744115883815951</v>
      </c>
      <c r="P3" s="21">
        <f t="shared" ref="P3:P13" si="6">O3/N3*100</f>
        <v>71.449704720144695</v>
      </c>
    </row>
    <row r="4" spans="1:16" x14ac:dyDescent="0.2">
      <c r="A4" s="9">
        <v>2014</v>
      </c>
      <c r="B4" s="10">
        <f>'51000-0013'!I134</f>
        <v>3285478.5000000009</v>
      </c>
      <c r="C4" s="10">
        <f>'51000-0013'!J134</f>
        <v>5490535.1999999993</v>
      </c>
      <c r="D4" s="10">
        <f>'51000-0013'!K134</f>
        <v>2205056.6999999983</v>
      </c>
      <c r="E4" s="10">
        <v>5287000</v>
      </c>
      <c r="F4" s="10">
        <v>2871000</v>
      </c>
      <c r="G4" s="10">
        <f t="shared" si="0"/>
        <v>2416000</v>
      </c>
      <c r="H4" s="11">
        <f t="shared" si="1"/>
        <v>0.9126890314569529</v>
      </c>
      <c r="J4" s="9">
        <v>16.724799999999998</v>
      </c>
      <c r="K4" s="10">
        <f t="shared" si="2"/>
        <v>16724799.999999998</v>
      </c>
      <c r="L4" s="10">
        <v>1047633</v>
      </c>
      <c r="M4" s="10">
        <f t="shared" si="3"/>
        <v>15677166.999999998</v>
      </c>
      <c r="N4" s="13">
        <f t="shared" si="4"/>
        <v>0.15410947653998969</v>
      </c>
      <c r="O4" s="13">
        <f t="shared" si="5"/>
        <v>0.14065402888162118</v>
      </c>
      <c r="P4" s="21">
        <f t="shared" si="6"/>
        <v>91.268903145695276</v>
      </c>
    </row>
    <row r="5" spans="1:16" x14ac:dyDescent="0.2">
      <c r="A5" s="9">
        <v>2015</v>
      </c>
      <c r="B5" s="10">
        <f>'51000-0013'!I177</f>
        <v>3085469.2000000011</v>
      </c>
      <c r="C5" s="10">
        <f>'51000-0013'!J177</f>
        <v>5177770.9000000004</v>
      </c>
      <c r="D5" s="10">
        <f>'51000-0013'!K177</f>
        <v>2092301.6999999993</v>
      </c>
      <c r="E5" s="10">
        <v>5344780</v>
      </c>
      <c r="F5" s="10">
        <v>2760950</v>
      </c>
      <c r="G5" s="10">
        <f t="shared" si="0"/>
        <v>2583830</v>
      </c>
      <c r="H5" s="11">
        <f t="shared" si="1"/>
        <v>0.80976755436696657</v>
      </c>
      <c r="J5" s="9">
        <v>16.730700000000002</v>
      </c>
      <c r="K5" s="10">
        <f t="shared" si="2"/>
        <v>16730700.000000002</v>
      </c>
      <c r="L5" s="10">
        <v>1088838</v>
      </c>
      <c r="M5" s="10">
        <f t="shared" si="3"/>
        <v>15641862.000000002</v>
      </c>
      <c r="N5" s="13">
        <f t="shared" si="4"/>
        <v>0.16518685563138197</v>
      </c>
      <c r="O5" s="13">
        <f t="shared" si="5"/>
        <v>0.13376295609819336</v>
      </c>
      <c r="P5" s="21">
        <f t="shared" si="6"/>
        <v>80.976755436696664</v>
      </c>
    </row>
    <row r="6" spans="1:16" x14ac:dyDescent="0.2">
      <c r="A6" s="9">
        <v>2016</v>
      </c>
      <c r="B6" s="10">
        <f>'51000-0013'!I220</f>
        <v>3515074.5000000005</v>
      </c>
      <c r="C6" s="10">
        <f>'51000-0013'!J220</f>
        <v>5213529.1999999993</v>
      </c>
      <c r="D6" s="10">
        <f>'51000-0013'!K220</f>
        <v>1698454.6999999988</v>
      </c>
      <c r="E6" s="10">
        <v>4825070</v>
      </c>
      <c r="F6" s="10">
        <v>2428933</v>
      </c>
      <c r="G6" s="10">
        <f t="shared" si="0"/>
        <v>2396137</v>
      </c>
      <c r="H6" s="11">
        <f t="shared" si="1"/>
        <v>0.70883037989897857</v>
      </c>
      <c r="J6" s="9">
        <v>16.658928</v>
      </c>
      <c r="K6" s="10">
        <f t="shared" si="2"/>
        <v>16658928</v>
      </c>
      <c r="L6" s="10">
        <v>1251320</v>
      </c>
      <c r="M6" s="10">
        <f t="shared" si="3"/>
        <v>15407608</v>
      </c>
      <c r="N6" s="13">
        <f t="shared" si="4"/>
        <v>0.1555164825065643</v>
      </c>
      <c r="O6" s="13">
        <f t="shared" si="5"/>
        <v>0.11023480737568082</v>
      </c>
      <c r="P6" s="21">
        <f t="shared" si="6"/>
        <v>70.883037989897858</v>
      </c>
    </row>
    <row r="7" spans="1:16" x14ac:dyDescent="0.2">
      <c r="A7" s="9">
        <v>2017</v>
      </c>
      <c r="B7" s="10">
        <f>'51000-0013'!I263</f>
        <v>3680499.1</v>
      </c>
      <c r="C7" s="10">
        <f>'51000-0013'!J263</f>
        <v>5330299.2</v>
      </c>
      <c r="D7" s="10">
        <f>'51000-0013'!K263</f>
        <v>1649800.1</v>
      </c>
      <c r="E7" s="10">
        <v>4993062</v>
      </c>
      <c r="F7" s="10">
        <v>2673066</v>
      </c>
      <c r="G7" s="10">
        <f t="shared" si="0"/>
        <v>2319996</v>
      </c>
      <c r="H7" s="11">
        <f t="shared" si="1"/>
        <v>0.71112195883096352</v>
      </c>
      <c r="J7" s="9">
        <v>16.6873</v>
      </c>
      <c r="K7" s="10">
        <f t="shared" si="2"/>
        <v>16687300</v>
      </c>
      <c r="L7" s="10">
        <v>1373157</v>
      </c>
      <c r="M7" s="10">
        <f t="shared" si="3"/>
        <v>15314143</v>
      </c>
      <c r="N7" s="13">
        <f t="shared" si="4"/>
        <v>0.15149368789360265</v>
      </c>
      <c r="O7" s="13">
        <f t="shared" si="5"/>
        <v>0.10773048808542535</v>
      </c>
      <c r="P7" s="21">
        <f t="shared" si="6"/>
        <v>71.112195883096348</v>
      </c>
    </row>
    <row r="8" spans="1:16" x14ac:dyDescent="0.2">
      <c r="A8" s="9">
        <v>2018</v>
      </c>
      <c r="B8" s="10">
        <f>'51000-0013'!I306</f>
        <v>3882311.9</v>
      </c>
      <c r="C8" s="10">
        <f>'51000-0013'!J306</f>
        <v>4215605.3000000007</v>
      </c>
      <c r="D8" s="10">
        <f>'51000-0013'!K306</f>
        <v>333293.40000000084</v>
      </c>
      <c r="E8" s="10">
        <v>5033000</v>
      </c>
      <c r="F8" s="10">
        <v>2935000</v>
      </c>
      <c r="G8" s="10">
        <f t="shared" si="0"/>
        <v>2098000</v>
      </c>
      <c r="H8" s="12">
        <f t="shared" si="1"/>
        <v>0.1588624404194475</v>
      </c>
      <c r="I8" s="30" t="s">
        <v>119</v>
      </c>
      <c r="J8" s="9">
        <v>16.645099999999999</v>
      </c>
      <c r="K8" s="10">
        <f t="shared" si="2"/>
        <v>16645100</v>
      </c>
      <c r="L8" s="10">
        <v>1498027</v>
      </c>
      <c r="M8" s="10">
        <f t="shared" si="3"/>
        <v>15147073</v>
      </c>
      <c r="N8" s="13">
        <f t="shared" si="4"/>
        <v>0.13850860823077832</v>
      </c>
      <c r="O8" s="13">
        <f t="shared" si="5"/>
        <v>2.2003815522642616E-2</v>
      </c>
      <c r="P8" s="21">
        <f t="shared" si="6"/>
        <v>15.886244041944749</v>
      </c>
    </row>
    <row r="9" spans="1:16" x14ac:dyDescent="0.2">
      <c r="A9" s="9">
        <v>2019</v>
      </c>
      <c r="B9" s="10">
        <f>'51000-0013'!I349</f>
        <v>3953010.2999999993</v>
      </c>
      <c r="C9" s="10">
        <f>'51000-0013'!J349</f>
        <v>4535275.5999999987</v>
      </c>
      <c r="D9" s="10">
        <f>'51000-0013'!K349</f>
        <v>582265.29999999935</v>
      </c>
      <c r="E9" s="10">
        <v>4831000</v>
      </c>
      <c r="F9" s="10">
        <v>2866000</v>
      </c>
      <c r="G9" s="10">
        <f t="shared" si="0"/>
        <v>1965000</v>
      </c>
      <c r="H9" s="12">
        <f t="shared" si="1"/>
        <v>0.2963182188295162</v>
      </c>
      <c r="I9" s="31"/>
      <c r="J9" s="9">
        <v>16.666</v>
      </c>
      <c r="K9" s="10">
        <f t="shared" si="2"/>
        <v>16666000</v>
      </c>
      <c r="L9" s="10">
        <v>1613834</v>
      </c>
      <c r="M9" s="10">
        <f t="shared" si="3"/>
        <v>15052166</v>
      </c>
      <c r="N9" s="13">
        <f t="shared" si="4"/>
        <v>0.13054599583873844</v>
      </c>
      <c r="O9" s="13">
        <f t="shared" si="5"/>
        <v>3.8683156962260407E-2</v>
      </c>
      <c r="P9" s="21">
        <f t="shared" si="6"/>
        <v>29.63182188295162</v>
      </c>
    </row>
    <row r="10" spans="1:16" x14ac:dyDescent="0.2">
      <c r="A10" s="9">
        <v>2020</v>
      </c>
      <c r="B10" s="10">
        <f>'51000-0013'!I392</f>
        <v>3900791.100000001</v>
      </c>
      <c r="C10" s="10">
        <f>'51000-0013'!J392</f>
        <v>4467605.8</v>
      </c>
      <c r="D10" s="10">
        <f>'51000-0013'!K392</f>
        <v>566814.69999999879</v>
      </c>
      <c r="E10" s="10">
        <v>4713000</v>
      </c>
      <c r="F10" s="10">
        <v>2673000</v>
      </c>
      <c r="G10" s="10">
        <f t="shared" si="0"/>
        <v>2040000</v>
      </c>
      <c r="H10" s="12">
        <f t="shared" si="1"/>
        <v>0.27785034313725432</v>
      </c>
      <c r="I10" s="31"/>
      <c r="J10" s="9">
        <v>16.598600000000001</v>
      </c>
      <c r="K10" s="10">
        <f t="shared" si="2"/>
        <v>16598600.000000002</v>
      </c>
      <c r="L10" s="10">
        <v>1701895</v>
      </c>
      <c r="M10" s="10">
        <f t="shared" si="3"/>
        <v>14896705.000000002</v>
      </c>
      <c r="N10" s="13">
        <f t="shared" si="4"/>
        <v>0.13694303538936964</v>
      </c>
      <c r="O10" s="13">
        <f t="shared" si="5"/>
        <v>3.8049669373193519E-2</v>
      </c>
      <c r="P10" s="21">
        <f t="shared" si="6"/>
        <v>27.785034313725433</v>
      </c>
    </row>
    <row r="11" spans="1:16" x14ac:dyDescent="0.2">
      <c r="A11" s="9">
        <v>2021</v>
      </c>
      <c r="B11" s="10">
        <f>'51000-0013'!I435</f>
        <v>3785589.5000000005</v>
      </c>
      <c r="C11" s="10">
        <f>'51000-0013'!J435</f>
        <v>4177803.6999999997</v>
      </c>
      <c r="D11" s="10">
        <f>'51000-0013'!K435</f>
        <v>392214.19999999925</v>
      </c>
      <c r="E11" s="10">
        <v>4518137</v>
      </c>
      <c r="F11" s="10">
        <v>2739764</v>
      </c>
      <c r="G11" s="10">
        <f t="shared" si="0"/>
        <v>1778373</v>
      </c>
      <c r="H11" s="12">
        <f t="shared" si="1"/>
        <v>0.22054664572617738</v>
      </c>
      <c r="I11" s="32"/>
      <c r="J11" s="9">
        <v>16.5915</v>
      </c>
      <c r="K11" s="10">
        <f t="shared" si="2"/>
        <v>16591500</v>
      </c>
      <c r="L11" s="10">
        <v>1802231</v>
      </c>
      <c r="M11" s="10">
        <f t="shared" si="3"/>
        <v>14789269</v>
      </c>
      <c r="N11" s="13">
        <f t="shared" si="4"/>
        <v>0.12024752541859912</v>
      </c>
      <c r="O11" s="13">
        <f t="shared" si="5"/>
        <v>2.6520188387945291E-2</v>
      </c>
      <c r="P11" s="21">
        <f t="shared" si="6"/>
        <v>22.054664572617739</v>
      </c>
    </row>
    <row r="12" spans="1:16" x14ac:dyDescent="0.2">
      <c r="A12" s="9">
        <v>2022</v>
      </c>
      <c r="B12" s="10">
        <f>'51000-0013'!I478</f>
        <v>3738993.7000000007</v>
      </c>
      <c r="C12" s="10">
        <f>'51000-0013'!J478</f>
        <v>4219191.4000000013</v>
      </c>
      <c r="D12" s="10">
        <f>'51000-0013'!K478</f>
        <v>480197.70000000065</v>
      </c>
      <c r="E12" s="10">
        <v>4184711</v>
      </c>
      <c r="F12" s="10">
        <v>2790393</v>
      </c>
      <c r="G12" s="10">
        <f t="shared" si="0"/>
        <v>1394318</v>
      </c>
      <c r="H12" s="11">
        <f t="shared" si="1"/>
        <v>0.34439611336868681</v>
      </c>
      <c r="I12" s="9" t="s">
        <v>120</v>
      </c>
      <c r="J12" s="9">
        <v>16.594899999999999</v>
      </c>
      <c r="K12" s="10">
        <f t="shared" si="2"/>
        <v>16594900</v>
      </c>
      <c r="L12" s="10">
        <v>1859560</v>
      </c>
      <c r="M12" s="10">
        <f t="shared" si="3"/>
        <v>14735340</v>
      </c>
      <c r="N12" s="13">
        <f t="shared" si="4"/>
        <v>9.4624080611645206E-2</v>
      </c>
      <c r="O12" s="13">
        <f t="shared" si="5"/>
        <v>3.2588165593735924E-2</v>
      </c>
      <c r="P12" s="21">
        <f t="shared" si="6"/>
        <v>34.43961133686868</v>
      </c>
    </row>
    <row r="13" spans="1:16" x14ac:dyDescent="0.2">
      <c r="A13" s="9">
        <v>2023</v>
      </c>
      <c r="B13" s="10">
        <f>'51000-0013'!I521</f>
        <v>3320313.9000000004</v>
      </c>
      <c r="C13" s="10">
        <f>'51000-0013'!J521</f>
        <v>4319467.4000000013</v>
      </c>
      <c r="D13" s="10">
        <f>'51000-0013'!K521</f>
        <v>999153.50000000093</v>
      </c>
      <c r="E13" s="10">
        <v>3887754</v>
      </c>
      <c r="F13" s="10">
        <v>2512399</v>
      </c>
      <c r="G13" s="10">
        <f t="shared" si="0"/>
        <v>1375355</v>
      </c>
      <c r="H13" s="11">
        <f t="shared" si="1"/>
        <v>0.72646952968506384</v>
      </c>
      <c r="J13" s="9">
        <v>16.5855</v>
      </c>
      <c r="K13" s="10">
        <f t="shared" si="2"/>
        <v>16585500</v>
      </c>
      <c r="L13" s="10">
        <v>1888999</v>
      </c>
      <c r="M13" s="10">
        <f t="shared" si="3"/>
        <v>14696501</v>
      </c>
      <c r="N13" s="13">
        <f t="shared" si="4"/>
        <v>9.3583840126299445E-2</v>
      </c>
      <c r="O13" s="13">
        <f t="shared" si="5"/>
        <v>6.7985808322674965E-2</v>
      </c>
      <c r="P13" s="21">
        <f t="shared" si="6"/>
        <v>72.646952968506383</v>
      </c>
    </row>
  </sheetData>
  <mergeCells count="1">
    <mergeCell ref="I8:I1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tabSelected="1" workbookViewId="0"/>
  </sheetViews>
  <sheetFormatPr baseColWidth="10" defaultRowHeight="15" x14ac:dyDescent="0.2"/>
  <cols>
    <col min="1" max="1" width="11.42578125" style="9"/>
    <col min="2" max="2" width="22.28515625" style="9" bestFit="1" customWidth="1"/>
    <col min="3" max="3" width="14.140625" style="9" bestFit="1" customWidth="1"/>
    <col min="4" max="4" width="14.140625" style="9" customWidth="1"/>
    <col min="5" max="5" width="15" style="9" customWidth="1"/>
    <col min="6" max="6" width="18.7109375" style="9" customWidth="1"/>
    <col min="7" max="7" width="13.42578125" style="9" customWidth="1"/>
    <col min="8" max="8" width="19.140625" style="9" customWidth="1"/>
    <col min="9" max="9" width="18.28515625" style="9" customWidth="1"/>
    <col min="10" max="10" width="17.42578125" style="9" customWidth="1"/>
    <col min="11" max="11" width="20.42578125" style="9" customWidth="1"/>
    <col min="12" max="16384" width="11.42578125" style="9"/>
  </cols>
  <sheetData>
    <row r="1" spans="1:12" s="14" customFormat="1" ht="59.25" customHeight="1" x14ac:dyDescent="0.2">
      <c r="A1" s="14" t="s">
        <v>118</v>
      </c>
      <c r="B1" s="14" t="s">
        <v>133</v>
      </c>
      <c r="C1" s="14" t="s">
        <v>134</v>
      </c>
      <c r="D1" s="14" t="s">
        <v>135</v>
      </c>
      <c r="E1" s="14" t="s">
        <v>136</v>
      </c>
      <c r="F1" s="14" t="s">
        <v>137</v>
      </c>
      <c r="G1" s="14" t="s">
        <v>115</v>
      </c>
      <c r="H1" s="14" t="s">
        <v>138</v>
      </c>
      <c r="I1" s="14" t="s">
        <v>139</v>
      </c>
      <c r="J1" s="14" t="s">
        <v>140</v>
      </c>
      <c r="K1" s="14" t="s">
        <v>141</v>
      </c>
      <c r="L1" s="14" t="s">
        <v>117</v>
      </c>
    </row>
    <row r="2" spans="1:12" x14ac:dyDescent="0.2">
      <c r="A2" s="9">
        <v>2012</v>
      </c>
      <c r="B2" s="10">
        <f>Calculation_share_of_imports!G2</f>
        <v>2273908</v>
      </c>
      <c r="C2" s="10">
        <f>Calculation_share_of_imports!K2</f>
        <v>16667300</v>
      </c>
      <c r="D2" s="10">
        <v>1034355</v>
      </c>
      <c r="E2" s="10">
        <f>C2-D2</f>
        <v>15632945</v>
      </c>
      <c r="F2" s="13">
        <f>B2/E2</f>
        <v>0.14545615045661581</v>
      </c>
      <c r="G2" s="10">
        <f>Calculation_share_of_imports!D2</f>
        <v>1810248.0000000028</v>
      </c>
      <c r="H2" s="10">
        <f>G2/F2</f>
        <v>12445317.673520673</v>
      </c>
      <c r="I2" s="15">
        <v>28334.138122070872</v>
      </c>
      <c r="J2" s="16">
        <f>I2/C2*1000*1000</f>
        <v>1699.9836879441107</v>
      </c>
      <c r="K2" s="10">
        <f>H2*J2/1000/1000</f>
        <v>21156.837036267694</v>
      </c>
      <c r="L2" s="11">
        <f>K2/I2</f>
        <v>0.74669068616516621</v>
      </c>
    </row>
    <row r="3" spans="1:12" x14ac:dyDescent="0.2">
      <c r="A3" s="9">
        <v>2013</v>
      </c>
      <c r="B3" s="10">
        <f>Calculation_share_of_imports!G3</f>
        <v>2354038</v>
      </c>
      <c r="C3" s="10">
        <f>Calculation_share_of_imports!K3</f>
        <v>16699600</v>
      </c>
      <c r="D3" s="10">
        <v>1044955</v>
      </c>
      <c r="E3" s="10">
        <f t="shared" ref="E3:E13" si="0">C3-D3</f>
        <v>15654645</v>
      </c>
      <c r="F3" s="13">
        <f t="shared" ref="F3:F13" si="1">B3/E3</f>
        <v>0.15037313206399761</v>
      </c>
      <c r="G3" s="10">
        <f>Calculation_share_of_imports!D3</f>
        <v>1681953.1999999997</v>
      </c>
      <c r="H3" s="10">
        <f t="shared" ref="H3:H13" si="2">G3/F3</f>
        <v>11185197.627486896</v>
      </c>
      <c r="I3" s="15">
        <v>28210.78556209684</v>
      </c>
      <c r="J3" s="16">
        <f t="shared" ref="J3:J12" si="3">I3/C3*1000*1000</f>
        <v>1689.3090590251768</v>
      </c>
      <c r="K3" s="10">
        <f t="shared" ref="K3:K12" si="4">H3*J3/1000/1000</f>
        <v>18895.25567910053</v>
      </c>
      <c r="L3" s="11">
        <f t="shared" ref="L3:L12" si="5">K3/I3</f>
        <v>0.66978835585803842</v>
      </c>
    </row>
    <row r="4" spans="1:12" x14ac:dyDescent="0.2">
      <c r="A4" s="9">
        <v>2014</v>
      </c>
      <c r="B4" s="10">
        <f>Calculation_share_of_imports!G4</f>
        <v>2416000</v>
      </c>
      <c r="C4" s="10">
        <f>Calculation_share_of_imports!K4</f>
        <v>16724799.999999998</v>
      </c>
      <c r="D4" s="10">
        <v>1047633</v>
      </c>
      <c r="E4" s="10">
        <f t="shared" si="0"/>
        <v>15677166.999999998</v>
      </c>
      <c r="F4" s="13">
        <f t="shared" si="1"/>
        <v>0.15410947653998969</v>
      </c>
      <c r="G4" s="10">
        <f>Calculation_share_of_imports!D4</f>
        <v>2205056.6999999983</v>
      </c>
      <c r="H4" s="10">
        <f t="shared" si="2"/>
        <v>14308378.365218902</v>
      </c>
      <c r="I4" s="15">
        <v>28123.446677087322</v>
      </c>
      <c r="J4" s="16">
        <f t="shared" si="3"/>
        <v>1681.5415835817064</v>
      </c>
      <c r="K4" s="10">
        <f t="shared" si="4"/>
        <v>24060.133214736419</v>
      </c>
      <c r="L4" s="11">
        <f t="shared" si="5"/>
        <v>0.85551865285198636</v>
      </c>
    </row>
    <row r="5" spans="1:12" x14ac:dyDescent="0.2">
      <c r="A5" s="9">
        <v>2015</v>
      </c>
      <c r="B5" s="10">
        <f>Calculation_share_of_imports!G5</f>
        <v>2583830</v>
      </c>
      <c r="C5" s="10">
        <f>Calculation_share_of_imports!K5</f>
        <v>16730700.000000002</v>
      </c>
      <c r="D5" s="10">
        <v>1088838</v>
      </c>
      <c r="E5" s="10">
        <f t="shared" si="0"/>
        <v>15641862.000000002</v>
      </c>
      <c r="F5" s="13">
        <f t="shared" si="1"/>
        <v>0.16518685563138197</v>
      </c>
      <c r="G5" s="10">
        <f>Calculation_share_of_imports!D5</f>
        <v>2092301.6999999993</v>
      </c>
      <c r="H5" s="10">
        <f t="shared" si="2"/>
        <v>12666272.337485591</v>
      </c>
      <c r="I5" s="15">
        <v>24727.022497142392</v>
      </c>
      <c r="J5" s="16">
        <f t="shared" si="3"/>
        <v>1477.943092467284</v>
      </c>
      <c r="K5" s="10">
        <f t="shared" si="4"/>
        <v>18720.029708496269</v>
      </c>
      <c r="L5" s="11">
        <f t="shared" si="5"/>
        <v>0.75706768619875975</v>
      </c>
    </row>
    <row r="6" spans="1:12" x14ac:dyDescent="0.2">
      <c r="A6" s="9">
        <v>2016</v>
      </c>
      <c r="B6" s="10">
        <f>Calculation_share_of_imports!G6</f>
        <v>2396137</v>
      </c>
      <c r="C6" s="10">
        <f>Calculation_share_of_imports!K6</f>
        <v>16658928</v>
      </c>
      <c r="D6" s="10">
        <v>1251320</v>
      </c>
      <c r="E6" s="10">
        <f t="shared" si="0"/>
        <v>15407608</v>
      </c>
      <c r="F6" s="13">
        <f t="shared" si="1"/>
        <v>0.1555164825065643</v>
      </c>
      <c r="G6" s="10">
        <f>Calculation_share_of_imports!D6</f>
        <v>1698454.6999999988</v>
      </c>
      <c r="H6" s="10">
        <f t="shared" si="2"/>
        <v>10921380.631974541</v>
      </c>
      <c r="I6" s="15">
        <v>24877.917588870198</v>
      </c>
      <c r="J6" s="16">
        <f t="shared" si="3"/>
        <v>1493.3684561737825</v>
      </c>
      <c r="K6" s="10">
        <f t="shared" si="4"/>
        <v>16309.645333658069</v>
      </c>
      <c r="L6" s="11">
        <f t="shared" si="5"/>
        <v>0.65558724018583558</v>
      </c>
    </row>
    <row r="7" spans="1:12" x14ac:dyDescent="0.2">
      <c r="A7" s="9">
        <v>2017</v>
      </c>
      <c r="B7" s="10">
        <f>Calculation_share_of_imports!G7</f>
        <v>2319996</v>
      </c>
      <c r="C7" s="10">
        <f>Calculation_share_of_imports!K7</f>
        <v>16687300</v>
      </c>
      <c r="D7" s="10">
        <v>1373157</v>
      </c>
      <c r="E7" s="10">
        <f t="shared" si="0"/>
        <v>15314143</v>
      </c>
      <c r="F7" s="13">
        <f t="shared" si="1"/>
        <v>0.15149368789360265</v>
      </c>
      <c r="G7" s="10">
        <f>Calculation_share_of_imports!D7</f>
        <v>1649800.1</v>
      </c>
      <c r="H7" s="10">
        <f t="shared" si="2"/>
        <v>10890223.367977489</v>
      </c>
      <c r="I7" s="15">
        <v>25401.150942593806</v>
      </c>
      <c r="J7" s="16">
        <f t="shared" si="3"/>
        <v>1522.1845920306944</v>
      </c>
      <c r="K7" s="10">
        <f t="shared" si="4"/>
        <v>16576.930214507949</v>
      </c>
      <c r="L7" s="11">
        <f t="shared" si="5"/>
        <v>0.6526054764987439</v>
      </c>
    </row>
    <row r="8" spans="1:12" x14ac:dyDescent="0.2">
      <c r="A8" s="9">
        <v>2018</v>
      </c>
      <c r="B8" s="10">
        <f>Calculation_share_of_imports!G8</f>
        <v>2098000</v>
      </c>
      <c r="C8" s="10">
        <f>Calculation_share_of_imports!K8</f>
        <v>16645100</v>
      </c>
      <c r="D8" s="10">
        <v>1498027</v>
      </c>
      <c r="E8" s="10">
        <f t="shared" si="0"/>
        <v>15147073</v>
      </c>
      <c r="F8" s="13">
        <f t="shared" si="1"/>
        <v>0.13850860823077832</v>
      </c>
      <c r="G8" s="10">
        <f>Calculation_share_of_imports!D8</f>
        <v>333293.40000000084</v>
      </c>
      <c r="H8" s="10">
        <f t="shared" si="2"/>
        <v>2406300.9819915215</v>
      </c>
      <c r="I8" s="15">
        <v>22794.051916919445</v>
      </c>
      <c r="J8" s="16">
        <f t="shared" si="3"/>
        <v>1369.4151382040025</v>
      </c>
      <c r="K8" s="10">
        <f t="shared" si="4"/>
        <v>3295.2249918143466</v>
      </c>
      <c r="L8" s="11">
        <f t="shared" si="5"/>
        <v>0.14456512619278475</v>
      </c>
    </row>
    <row r="9" spans="1:12" x14ac:dyDescent="0.2">
      <c r="A9" s="9">
        <v>2019</v>
      </c>
      <c r="B9" s="10">
        <f>Calculation_share_of_imports!G9</f>
        <v>1965000</v>
      </c>
      <c r="C9" s="10">
        <f>Calculation_share_of_imports!K9</f>
        <v>16666000</v>
      </c>
      <c r="D9" s="10">
        <v>1613834</v>
      </c>
      <c r="E9" s="10">
        <f t="shared" si="0"/>
        <v>15052166</v>
      </c>
      <c r="F9" s="13">
        <f t="shared" si="1"/>
        <v>0.13054599583873844</v>
      </c>
      <c r="G9" s="10">
        <f>Calculation_share_of_imports!D9</f>
        <v>582265.29999999935</v>
      </c>
      <c r="H9" s="10">
        <f t="shared" si="2"/>
        <v>4460231.018646203</v>
      </c>
      <c r="I9" s="15">
        <v>27518.326844758776</v>
      </c>
      <c r="J9" s="16">
        <f t="shared" si="3"/>
        <v>1651.1656573118191</v>
      </c>
      <c r="K9" s="10">
        <f t="shared" si="4"/>
        <v>7364.5802816655223</v>
      </c>
      <c r="L9" s="11">
        <f t="shared" si="5"/>
        <v>0.26762456610141627</v>
      </c>
    </row>
    <row r="10" spans="1:12" x14ac:dyDescent="0.2">
      <c r="A10" s="9">
        <v>2020</v>
      </c>
      <c r="B10" s="10">
        <f>Calculation_share_of_imports!G10</f>
        <v>2040000</v>
      </c>
      <c r="C10" s="10">
        <f>Calculation_share_of_imports!K10</f>
        <v>16598600.000000002</v>
      </c>
      <c r="D10" s="10">
        <v>1701895</v>
      </c>
      <c r="E10" s="10">
        <f t="shared" si="0"/>
        <v>14896705.000000002</v>
      </c>
      <c r="F10" s="13">
        <f t="shared" si="1"/>
        <v>0.13694303538936964</v>
      </c>
      <c r="G10" s="10">
        <f>Calculation_share_of_imports!D10</f>
        <v>566814.69999999879</v>
      </c>
      <c r="H10" s="10">
        <f t="shared" si="2"/>
        <v>4139054.5958644529</v>
      </c>
      <c r="I10" s="15">
        <v>27546.249638997106</v>
      </c>
      <c r="J10" s="16">
        <f t="shared" si="3"/>
        <v>1659.5525911219684</v>
      </c>
      <c r="K10" s="10">
        <f t="shared" si="4"/>
        <v>6868.9787793621445</v>
      </c>
      <c r="L10" s="11">
        <f t="shared" si="5"/>
        <v>0.24936166880727609</v>
      </c>
    </row>
    <row r="11" spans="1:12" x14ac:dyDescent="0.2">
      <c r="A11" s="9">
        <v>2021</v>
      </c>
      <c r="B11" s="10">
        <f>Calculation_share_of_imports!G11</f>
        <v>1778373</v>
      </c>
      <c r="C11" s="10">
        <f>Calculation_share_of_imports!K11</f>
        <v>16591500</v>
      </c>
      <c r="D11" s="10">
        <v>1802231</v>
      </c>
      <c r="E11" s="10">
        <f t="shared" si="0"/>
        <v>14789269</v>
      </c>
      <c r="F11" s="13">
        <f t="shared" si="1"/>
        <v>0.12024752541859912</v>
      </c>
      <c r="G11" s="10">
        <f>Calculation_share_of_imports!D11</f>
        <v>392214.19999999925</v>
      </c>
      <c r="H11" s="10">
        <f t="shared" si="2"/>
        <v>3261723.6706921374</v>
      </c>
      <c r="I11" s="15">
        <v>29247.155684266694</v>
      </c>
      <c r="J11" s="16">
        <f t="shared" si="3"/>
        <v>1762.779476494994</v>
      </c>
      <c r="K11" s="10">
        <f t="shared" si="4"/>
        <v>5749.6995446940164</v>
      </c>
      <c r="L11" s="11">
        <f t="shared" si="5"/>
        <v>0.19659004132791716</v>
      </c>
    </row>
    <row r="12" spans="1:12" x14ac:dyDescent="0.2">
      <c r="A12" s="9">
        <v>2022</v>
      </c>
      <c r="B12" s="10">
        <f>Calculation_share_of_imports!G12</f>
        <v>1394318</v>
      </c>
      <c r="C12" s="10">
        <f>Calculation_share_of_imports!K12</f>
        <v>16594900</v>
      </c>
      <c r="D12" s="10">
        <v>1859560</v>
      </c>
      <c r="E12" s="10">
        <f t="shared" si="0"/>
        <v>14735340</v>
      </c>
      <c r="F12" s="13">
        <f t="shared" si="1"/>
        <v>9.4624080611645206E-2</v>
      </c>
      <c r="G12" s="10">
        <f>Calculation_share_of_imports!D12</f>
        <v>480197.70000000065</v>
      </c>
      <c r="H12" s="10">
        <f t="shared" si="2"/>
        <v>5074793.8251661453</v>
      </c>
      <c r="I12" s="15">
        <v>36254.100358434931</v>
      </c>
      <c r="J12" s="16">
        <f t="shared" si="3"/>
        <v>2184.653137917971</v>
      </c>
      <c r="K12" s="10">
        <f t="shared" si="4"/>
        <v>11086.664254435962</v>
      </c>
      <c r="L12" s="11">
        <f t="shared" si="5"/>
        <v>0.30580442335694374</v>
      </c>
    </row>
    <row r="13" spans="1:12" x14ac:dyDescent="0.2">
      <c r="A13" s="9">
        <v>2023</v>
      </c>
      <c r="B13" s="10">
        <f>Calculation_share_of_imports!G13</f>
        <v>1375355</v>
      </c>
      <c r="C13" s="10">
        <f>Calculation_share_of_imports!K13</f>
        <v>16585500</v>
      </c>
      <c r="D13" s="10">
        <v>1888999</v>
      </c>
      <c r="E13" s="10">
        <f t="shared" si="0"/>
        <v>14696501</v>
      </c>
      <c r="F13" s="13">
        <f t="shared" si="1"/>
        <v>9.3583840126299445E-2</v>
      </c>
      <c r="G13" s="10">
        <f>Calculation_share_of_imports!D13</f>
        <v>999153.50000000093</v>
      </c>
      <c r="H13" s="10">
        <f t="shared" si="2"/>
        <v>10676560.16948607</v>
      </c>
      <c r="I13" s="15">
        <v>36255.100358434902</v>
      </c>
      <c r="J13" s="16">
        <f t="shared" ref="J13" si="6">I13/C13*1000*1000</f>
        <v>2185.9516058264694</v>
      </c>
      <c r="K13" s="10">
        <f t="shared" ref="K13" si="7">H13*J13/1000/1000</f>
        <v>23338.443847191</v>
      </c>
      <c r="L13" s="11">
        <f t="shared" ref="L13" si="8">K13/I13</f>
        <v>0.64372856829676961</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51000-0013</vt:lpstr>
      <vt:lpstr>Acreage_organic</vt:lpstr>
      <vt:lpstr>Calculation_share_of_imports</vt:lpstr>
      <vt:lpstr>Acreage_with_import_fertilizer</vt:lpstr>
      <vt:lpstr>'51000-0013'!Drucktitel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2024-08-12T12:26:42Z</dcterms:created>
  <dcterms:modified xsi:type="dcterms:W3CDTF">2024-12-03T11:45:42Z</dcterms:modified>
</cp:coreProperties>
</file>